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F:\"/>
    </mc:Choice>
  </mc:AlternateContent>
  <bookViews>
    <workbookView xWindow="0" yWindow="0" windowWidth="20490" windowHeight="7650" tabRatio="904"/>
  </bookViews>
  <sheets>
    <sheet name="Tong hop" sheetId="105" r:id="rId1"/>
    <sheet name="1" sheetId="103" r:id="rId2"/>
    <sheet name="2" sheetId="104" r:id="rId3"/>
    <sheet name="3" sheetId="96" r:id="rId4"/>
    <sheet name="4" sheetId="97" r:id="rId5"/>
  </sheets>
  <externalReferences>
    <externalReference r:id="rId6"/>
    <externalReference r:id="rId7"/>
    <externalReference r:id="rId8"/>
    <externalReference r:id="rId9"/>
    <externalReference r:id="rId10"/>
    <externalReference r:id="rId11"/>
    <externalReference r:id="rId12"/>
  </externalReferences>
  <definedNames>
    <definedName name="_____________________________________________a1" localSheetId="1" hidden="1">{"'Sheet1'!$L$16"}</definedName>
    <definedName name="_____________________________________________a1" localSheetId="2" hidden="1">{"'Sheet1'!$L$16"}</definedName>
    <definedName name="_____________________________________________a1" hidden="1">{"'Sheet1'!$L$16"}</definedName>
    <definedName name="_____________________________________________PA3" localSheetId="1" hidden="1">{"'Sheet1'!$L$16"}</definedName>
    <definedName name="_____________________________________________PA3" localSheetId="2" hidden="1">{"'Sheet1'!$L$16"}</definedName>
    <definedName name="_____________________________________________PA3" hidden="1">{"'Sheet1'!$L$16"}</definedName>
    <definedName name="____________________________________________a1" localSheetId="1" hidden="1">{"'Sheet1'!$L$16"}</definedName>
    <definedName name="____________________________________________a1" localSheetId="2" hidden="1">{"'Sheet1'!$L$16"}</definedName>
    <definedName name="____________________________________________a1" hidden="1">{"'Sheet1'!$L$16"}</definedName>
    <definedName name="____________________________________________PA3" localSheetId="1" hidden="1">{"'Sheet1'!$L$16"}</definedName>
    <definedName name="____________________________________________PA3" localSheetId="2" hidden="1">{"'Sheet1'!$L$16"}</definedName>
    <definedName name="____________________________________________PA3" hidden="1">{"'Sheet1'!$L$16"}</definedName>
    <definedName name="__________________________________________a1" localSheetId="1" hidden="1">{"'Sheet1'!$L$16"}</definedName>
    <definedName name="__________________________________________a1" localSheetId="2" hidden="1">{"'Sheet1'!$L$16"}</definedName>
    <definedName name="__________________________________________a1" hidden="1">{"'Sheet1'!$L$16"}</definedName>
    <definedName name="__________________________________________PA3" localSheetId="1" hidden="1">{"'Sheet1'!$L$16"}</definedName>
    <definedName name="__________________________________________PA3" localSheetId="2" hidden="1">{"'Sheet1'!$L$16"}</definedName>
    <definedName name="__________________________________________PA3" hidden="1">{"'Sheet1'!$L$16"}</definedName>
    <definedName name="_________________________________________a1" localSheetId="1" hidden="1">{"'Sheet1'!$L$16"}</definedName>
    <definedName name="_________________________________________a1" localSheetId="2" hidden="1">{"'Sheet1'!$L$16"}</definedName>
    <definedName name="_________________________________________a1" hidden="1">{"'Sheet1'!$L$16"}</definedName>
    <definedName name="_________________________________________PA3" localSheetId="1" hidden="1">{"'Sheet1'!$L$16"}</definedName>
    <definedName name="_________________________________________PA3" localSheetId="2" hidden="1">{"'Sheet1'!$L$16"}</definedName>
    <definedName name="_________________________________________PA3" hidden="1">{"'Sheet1'!$L$16"}</definedName>
    <definedName name="________________________________________a1" localSheetId="1" hidden="1">{"'Sheet1'!$L$16"}</definedName>
    <definedName name="________________________________________a1" localSheetId="2" hidden="1">{"'Sheet1'!$L$16"}</definedName>
    <definedName name="________________________________________a1" hidden="1">{"'Sheet1'!$L$16"}</definedName>
    <definedName name="________________________________________PA3" localSheetId="1" hidden="1">{"'Sheet1'!$L$16"}</definedName>
    <definedName name="________________________________________PA3" localSheetId="2" hidden="1">{"'Sheet1'!$L$16"}</definedName>
    <definedName name="________________________________________PA3" hidden="1">{"'Sheet1'!$L$16"}</definedName>
    <definedName name="_______________________________________a1" localSheetId="1" hidden="1">{"'Sheet1'!$L$16"}</definedName>
    <definedName name="_______________________________________a1" localSheetId="2" hidden="1">{"'Sheet1'!$L$16"}</definedName>
    <definedName name="_______________________________________a1" hidden="1">{"'Sheet1'!$L$16"}</definedName>
    <definedName name="_______________________________________PA3" localSheetId="1" hidden="1">{"'Sheet1'!$L$16"}</definedName>
    <definedName name="_______________________________________PA3" localSheetId="2" hidden="1">{"'Sheet1'!$L$16"}</definedName>
    <definedName name="_______________________________________PA3" hidden="1">{"'Sheet1'!$L$16"}</definedName>
    <definedName name="______________________________________a1" localSheetId="1" hidden="1">{"'Sheet1'!$L$16"}</definedName>
    <definedName name="______________________________________a1" localSheetId="2" hidden="1">{"'Sheet1'!$L$16"}</definedName>
    <definedName name="______________________________________a1" hidden="1">{"'Sheet1'!$L$16"}</definedName>
    <definedName name="______________________________________PA3" localSheetId="1" hidden="1">{"'Sheet1'!$L$16"}</definedName>
    <definedName name="______________________________________PA3" localSheetId="2" hidden="1">{"'Sheet1'!$L$16"}</definedName>
    <definedName name="______________________________________PA3" hidden="1">{"'Sheet1'!$L$16"}</definedName>
    <definedName name="_____________________________________a1" localSheetId="1" hidden="1">{"'Sheet1'!$L$16"}</definedName>
    <definedName name="_____________________________________a1" localSheetId="2" hidden="1">{"'Sheet1'!$L$16"}</definedName>
    <definedName name="_____________________________________a1" hidden="1">{"'Sheet1'!$L$16"}</definedName>
    <definedName name="_____________________________________PA3" localSheetId="1" hidden="1">{"'Sheet1'!$L$16"}</definedName>
    <definedName name="_____________________________________PA3" localSheetId="2" hidden="1">{"'Sheet1'!$L$16"}</definedName>
    <definedName name="_____________________________________PA3" hidden="1">{"'Sheet1'!$L$16"}</definedName>
    <definedName name="____________________________________a1" localSheetId="1" hidden="1">{"'Sheet1'!$L$16"}</definedName>
    <definedName name="____________________________________a1" localSheetId="2" hidden="1">{"'Sheet1'!$L$16"}</definedName>
    <definedName name="____________________________________a1" hidden="1">{"'Sheet1'!$L$16"}</definedName>
    <definedName name="____________________________________PA3" localSheetId="1" hidden="1">{"'Sheet1'!$L$16"}</definedName>
    <definedName name="____________________________________PA3" localSheetId="2" hidden="1">{"'Sheet1'!$L$16"}</definedName>
    <definedName name="____________________________________PA3" hidden="1">{"'Sheet1'!$L$16"}</definedName>
    <definedName name="__________________________________a1" localSheetId="1" hidden="1">{"'Sheet1'!$L$16"}</definedName>
    <definedName name="__________________________________a1" localSheetId="2" hidden="1">{"'Sheet1'!$L$16"}</definedName>
    <definedName name="__________________________________a1" hidden="1">{"'Sheet1'!$L$16"}</definedName>
    <definedName name="__________________________________PA3" localSheetId="1" hidden="1">{"'Sheet1'!$L$16"}</definedName>
    <definedName name="__________________________________PA3" localSheetId="2" hidden="1">{"'Sheet1'!$L$16"}</definedName>
    <definedName name="__________________________________PA3" hidden="1">{"'Sheet1'!$L$16"}</definedName>
    <definedName name="_________________________________a1" localSheetId="1" hidden="1">{"'Sheet1'!$L$16"}</definedName>
    <definedName name="_________________________________a1" localSheetId="2" hidden="1">{"'Sheet1'!$L$16"}</definedName>
    <definedName name="_________________________________a1" hidden="1">{"'Sheet1'!$L$16"}</definedName>
    <definedName name="_________________________________PA3" localSheetId="1" hidden="1">{"'Sheet1'!$L$16"}</definedName>
    <definedName name="_________________________________PA3" localSheetId="2" hidden="1">{"'Sheet1'!$L$16"}</definedName>
    <definedName name="_________________________________PA3" hidden="1">{"'Sheet1'!$L$16"}</definedName>
    <definedName name="________________________________a1" localSheetId="1" hidden="1">{"'Sheet1'!$L$16"}</definedName>
    <definedName name="________________________________a1" localSheetId="2" hidden="1">{"'Sheet1'!$L$16"}</definedName>
    <definedName name="________________________________a1" hidden="1">{"'Sheet1'!$L$16"}</definedName>
    <definedName name="_______________________________a1" localSheetId="1" hidden="1">{"'Sheet1'!$L$16"}</definedName>
    <definedName name="_______________________________a1" localSheetId="2" hidden="1">{"'Sheet1'!$L$16"}</definedName>
    <definedName name="_______________________________a1" hidden="1">{"'Sheet1'!$L$16"}</definedName>
    <definedName name="_______________________________PA3" localSheetId="1" hidden="1">{"'Sheet1'!$L$16"}</definedName>
    <definedName name="_______________________________PA3" localSheetId="2" hidden="1">{"'Sheet1'!$L$16"}</definedName>
    <definedName name="_______________________________PA3" hidden="1">{"'Sheet1'!$L$16"}</definedName>
    <definedName name="______________________________a1" localSheetId="1" hidden="1">{"'Sheet1'!$L$16"}</definedName>
    <definedName name="______________________________a1" localSheetId="2" hidden="1">{"'Sheet1'!$L$16"}</definedName>
    <definedName name="______________________________a1" hidden="1">{"'Sheet1'!$L$16"}</definedName>
    <definedName name="______________________________PA3" localSheetId="1" hidden="1">{"'Sheet1'!$L$16"}</definedName>
    <definedName name="______________________________PA3" localSheetId="2" hidden="1">{"'Sheet1'!$L$16"}</definedName>
    <definedName name="______________________________PA3" hidden="1">{"'Sheet1'!$L$16"}</definedName>
    <definedName name="_____________________________a1" localSheetId="1" hidden="1">{"'Sheet1'!$L$16"}</definedName>
    <definedName name="_____________________________a1" localSheetId="2" hidden="1">{"'Sheet1'!$L$16"}</definedName>
    <definedName name="_____________________________a1" hidden="1">{"'Sheet1'!$L$16"}</definedName>
    <definedName name="_____________________________CN1" localSheetId="1" hidden="1">{"'Sheet1'!$L$16"}</definedName>
    <definedName name="_____________________________CN1" localSheetId="2" hidden="1">{"'Sheet1'!$L$16"}</definedName>
    <definedName name="_____________________________CN1" hidden="1">{"'Sheet1'!$L$16"}</definedName>
    <definedName name="_____________________________PA3" localSheetId="1" hidden="1">{"'Sheet1'!$L$16"}</definedName>
    <definedName name="_____________________________PA3" localSheetId="2" hidden="1">{"'Sheet1'!$L$16"}</definedName>
    <definedName name="_____________________________PA3" hidden="1">{"'Sheet1'!$L$16"}</definedName>
    <definedName name="____________________________a1" localSheetId="1" hidden="1">{"'Sheet1'!$L$16"}</definedName>
    <definedName name="____________________________a1" localSheetId="2" hidden="1">{"'Sheet1'!$L$16"}</definedName>
    <definedName name="____________________________a1" hidden="1">{"'Sheet1'!$L$16"}</definedName>
    <definedName name="____________________________BG12" localSheetId="1" hidden="1">{"'Sheet1'!$L$16"}</definedName>
    <definedName name="____________________________BG12" localSheetId="2" hidden="1">{"'Sheet1'!$L$16"}</definedName>
    <definedName name="____________________________BG12" hidden="1">{"'Sheet1'!$L$16"}</definedName>
    <definedName name="____________________________CN1" localSheetId="1" hidden="1">{"'Sheet1'!$L$16"}</definedName>
    <definedName name="____________________________CN1" localSheetId="2" hidden="1">{"'Sheet1'!$L$16"}</definedName>
    <definedName name="____________________________CN1" hidden="1">{"'Sheet1'!$L$16"}</definedName>
    <definedName name="___________________________a1" localSheetId="1" hidden="1">{"'Sheet1'!$L$16"}</definedName>
    <definedName name="___________________________a1" localSheetId="2" hidden="1">{"'Sheet1'!$L$16"}</definedName>
    <definedName name="___________________________a1" hidden="1">{"'Sheet1'!$L$16"}</definedName>
    <definedName name="___________________________BG12" localSheetId="1" hidden="1">{"'Sheet1'!$L$16"}</definedName>
    <definedName name="___________________________BG12" localSheetId="2" hidden="1">{"'Sheet1'!$L$16"}</definedName>
    <definedName name="___________________________BG12" hidden="1">{"'Sheet1'!$L$16"}</definedName>
    <definedName name="___________________________CN1" localSheetId="1" hidden="1">{"'Sheet1'!$L$16"}</definedName>
    <definedName name="___________________________CN1" localSheetId="2" hidden="1">{"'Sheet1'!$L$16"}</definedName>
    <definedName name="___________________________CN1" hidden="1">{"'Sheet1'!$L$16"}</definedName>
    <definedName name="___________________________PA3" localSheetId="1" hidden="1">{"'Sheet1'!$L$16"}</definedName>
    <definedName name="___________________________PA3" localSheetId="2" hidden="1">{"'Sheet1'!$L$16"}</definedName>
    <definedName name="___________________________PA3" hidden="1">{"'Sheet1'!$L$16"}</definedName>
    <definedName name="__________________________a1" localSheetId="1" hidden="1">{"'Sheet1'!$L$16"}</definedName>
    <definedName name="__________________________a1" localSheetId="2" hidden="1">{"'Sheet1'!$L$16"}</definedName>
    <definedName name="__________________________a1" hidden="1">{"'Sheet1'!$L$16"}</definedName>
    <definedName name="__________________________BG12" localSheetId="1" hidden="1">{"'Sheet1'!$L$16"}</definedName>
    <definedName name="__________________________BG12" localSheetId="2" hidden="1">{"'Sheet1'!$L$16"}</definedName>
    <definedName name="__________________________BG12" hidden="1">{"'Sheet1'!$L$16"}</definedName>
    <definedName name="__________________________CN1" localSheetId="1" hidden="1">{"'Sheet1'!$L$16"}</definedName>
    <definedName name="__________________________CN1" localSheetId="2" hidden="1">{"'Sheet1'!$L$16"}</definedName>
    <definedName name="__________________________CN1" hidden="1">{"'Sheet1'!$L$16"}</definedName>
    <definedName name="__________________________PA3" localSheetId="1" hidden="1">{"'Sheet1'!$L$16"}</definedName>
    <definedName name="__________________________PA3" localSheetId="2" hidden="1">{"'Sheet1'!$L$16"}</definedName>
    <definedName name="__________________________PA3" hidden="1">{"'Sheet1'!$L$16"}</definedName>
    <definedName name="_________________________a1" localSheetId="1" hidden="1">{"'Sheet1'!$L$16"}</definedName>
    <definedName name="_________________________a1" localSheetId="2" hidden="1">{"'Sheet1'!$L$16"}</definedName>
    <definedName name="_________________________a1" hidden="1">{"'Sheet1'!$L$16"}</definedName>
    <definedName name="_________________________BG12" localSheetId="1" hidden="1">{"'Sheet1'!$L$16"}</definedName>
    <definedName name="_________________________BG12" localSheetId="2" hidden="1">{"'Sheet1'!$L$16"}</definedName>
    <definedName name="_________________________BG12" hidden="1">{"'Sheet1'!$L$16"}</definedName>
    <definedName name="_________________________CN1" localSheetId="1" hidden="1">{"'Sheet1'!$L$16"}</definedName>
    <definedName name="_________________________CN1" localSheetId="2" hidden="1">{"'Sheet1'!$L$16"}</definedName>
    <definedName name="_________________________CN1" hidden="1">{"'Sheet1'!$L$16"}</definedName>
    <definedName name="_________________________PA3" localSheetId="1" hidden="1">{"'Sheet1'!$L$16"}</definedName>
    <definedName name="_________________________PA3" localSheetId="2" hidden="1">{"'Sheet1'!$L$16"}</definedName>
    <definedName name="_________________________PA3" hidden="1">{"'Sheet1'!$L$16"}</definedName>
    <definedName name="________________________a1" localSheetId="1" hidden="1">{"'Sheet1'!$L$16"}</definedName>
    <definedName name="________________________a1" localSheetId="2" hidden="1">{"'Sheet1'!$L$16"}</definedName>
    <definedName name="________________________a1" hidden="1">{"'Sheet1'!$L$16"}</definedName>
    <definedName name="________________________BG12" localSheetId="1" hidden="1">{"'Sheet1'!$L$16"}</definedName>
    <definedName name="________________________BG12" localSheetId="2" hidden="1">{"'Sheet1'!$L$16"}</definedName>
    <definedName name="________________________BG12" hidden="1">{"'Sheet1'!$L$16"}</definedName>
    <definedName name="________________________CN1" localSheetId="1" hidden="1">{"'Sheet1'!$L$16"}</definedName>
    <definedName name="________________________CN1" localSheetId="2" hidden="1">{"'Sheet1'!$L$16"}</definedName>
    <definedName name="________________________CN1" hidden="1">{"'Sheet1'!$L$16"}</definedName>
    <definedName name="________________________PA3" localSheetId="1" hidden="1">{"'Sheet1'!$L$16"}</definedName>
    <definedName name="________________________PA3" localSheetId="2" hidden="1">{"'Sheet1'!$L$16"}</definedName>
    <definedName name="________________________PA3" hidden="1">{"'Sheet1'!$L$16"}</definedName>
    <definedName name="_______________________a1" localSheetId="1" hidden="1">{"'Sheet1'!$L$16"}</definedName>
    <definedName name="_______________________a1" localSheetId="2" hidden="1">{"'Sheet1'!$L$16"}</definedName>
    <definedName name="_______________________a1" hidden="1">{"'Sheet1'!$L$16"}</definedName>
    <definedName name="_______________________BG12" localSheetId="1" hidden="1">{"'Sheet1'!$L$16"}</definedName>
    <definedName name="_______________________BG12" localSheetId="2" hidden="1">{"'Sheet1'!$L$16"}</definedName>
    <definedName name="_______________________BG12" hidden="1">{"'Sheet1'!$L$16"}</definedName>
    <definedName name="_______________________CN1" localSheetId="1" hidden="1">{"'Sheet1'!$L$16"}</definedName>
    <definedName name="_______________________CN1" localSheetId="2" hidden="1">{"'Sheet1'!$L$16"}</definedName>
    <definedName name="_______________________CN1" hidden="1">{"'Sheet1'!$L$16"}</definedName>
    <definedName name="_______________________PA3" localSheetId="1" hidden="1">{"'Sheet1'!$L$16"}</definedName>
    <definedName name="_______________________PA3" localSheetId="2" hidden="1">{"'Sheet1'!$L$16"}</definedName>
    <definedName name="_______________________PA3" hidden="1">{"'Sheet1'!$L$16"}</definedName>
    <definedName name="______________________a1" localSheetId="1" hidden="1">{"'Sheet1'!$L$16"}</definedName>
    <definedName name="______________________a1" localSheetId="2" hidden="1">{"'Sheet1'!$L$16"}</definedName>
    <definedName name="______________________a1" hidden="1">{"'Sheet1'!$L$16"}</definedName>
    <definedName name="______________________BG12" localSheetId="1" hidden="1">{"'Sheet1'!$L$16"}</definedName>
    <definedName name="______________________BG12" localSheetId="2" hidden="1">{"'Sheet1'!$L$16"}</definedName>
    <definedName name="______________________BG12" hidden="1">{"'Sheet1'!$L$16"}</definedName>
    <definedName name="______________________CN1" localSheetId="1" hidden="1">{"'Sheet1'!$L$16"}</definedName>
    <definedName name="______________________CN1" localSheetId="2" hidden="1">{"'Sheet1'!$L$16"}</definedName>
    <definedName name="______________________CN1" hidden="1">{"'Sheet1'!$L$16"}</definedName>
    <definedName name="______________________PA3" localSheetId="1" hidden="1">{"'Sheet1'!$L$16"}</definedName>
    <definedName name="______________________PA3" localSheetId="2" hidden="1">{"'Sheet1'!$L$16"}</definedName>
    <definedName name="______________________PA3" hidden="1">{"'Sheet1'!$L$16"}</definedName>
    <definedName name="_____________________a1" localSheetId="1" hidden="1">{"'Sheet1'!$L$16"}</definedName>
    <definedName name="_____________________a1" localSheetId="2" hidden="1">{"'Sheet1'!$L$16"}</definedName>
    <definedName name="_____________________a1" hidden="1">{"'Sheet1'!$L$16"}</definedName>
    <definedName name="_____________________BG12" localSheetId="1" hidden="1">{"'Sheet1'!$L$16"}</definedName>
    <definedName name="_____________________BG12" localSheetId="2" hidden="1">{"'Sheet1'!$L$16"}</definedName>
    <definedName name="_____________________BG12" hidden="1">{"'Sheet1'!$L$16"}</definedName>
    <definedName name="_____________________CN1" localSheetId="1" hidden="1">{"'Sheet1'!$L$16"}</definedName>
    <definedName name="_____________________CN1" localSheetId="2" hidden="1">{"'Sheet1'!$L$16"}</definedName>
    <definedName name="_____________________CN1" hidden="1">{"'Sheet1'!$L$16"}</definedName>
    <definedName name="_____________________PA3" localSheetId="1" hidden="1">{"'Sheet1'!$L$16"}</definedName>
    <definedName name="_____________________PA3" localSheetId="2" hidden="1">{"'Sheet1'!$L$16"}</definedName>
    <definedName name="_____________________PA3" hidden="1">{"'Sheet1'!$L$16"}</definedName>
    <definedName name="____________________a1" localSheetId="1" hidden="1">{"'Sheet1'!$L$16"}</definedName>
    <definedName name="____________________a1" localSheetId="2" hidden="1">{"'Sheet1'!$L$16"}</definedName>
    <definedName name="____________________a1" hidden="1">{"'Sheet1'!$L$16"}</definedName>
    <definedName name="____________________BG12" localSheetId="1" hidden="1">{"'Sheet1'!$L$16"}</definedName>
    <definedName name="____________________BG12" localSheetId="2" hidden="1">{"'Sheet1'!$L$16"}</definedName>
    <definedName name="____________________BG12" hidden="1">{"'Sheet1'!$L$16"}</definedName>
    <definedName name="____________________CN1" localSheetId="1" hidden="1">{"'Sheet1'!$L$16"}</definedName>
    <definedName name="____________________CN1" localSheetId="2" hidden="1">{"'Sheet1'!$L$16"}</definedName>
    <definedName name="____________________CN1" hidden="1">{"'Sheet1'!$L$16"}</definedName>
    <definedName name="____________________xlfn.BAHTTEXT" hidden="1">#NAME?</definedName>
    <definedName name="___________________a1" localSheetId="1" hidden="1">{"'Sheet1'!$L$16"}</definedName>
    <definedName name="___________________a1" localSheetId="2" hidden="1">{"'Sheet1'!$L$16"}</definedName>
    <definedName name="___________________a1" hidden="1">{"'Sheet1'!$L$16"}</definedName>
    <definedName name="___________________BG12" localSheetId="1" hidden="1">{"'Sheet1'!$L$16"}</definedName>
    <definedName name="___________________BG12" localSheetId="2" hidden="1">{"'Sheet1'!$L$16"}</definedName>
    <definedName name="___________________BG12" hidden="1">{"'Sheet1'!$L$16"}</definedName>
    <definedName name="___________________CN1" localSheetId="1" hidden="1">{"'Sheet1'!$L$16"}</definedName>
    <definedName name="___________________CN1" localSheetId="2" hidden="1">{"'Sheet1'!$L$16"}</definedName>
    <definedName name="___________________CN1" hidden="1">{"'Sheet1'!$L$16"}</definedName>
    <definedName name="___________________PA3" localSheetId="1" hidden="1">{"'Sheet1'!$L$16"}</definedName>
    <definedName name="___________________PA3" localSheetId="2" hidden="1">{"'Sheet1'!$L$16"}</definedName>
    <definedName name="___________________PA3" hidden="1">{"'Sheet1'!$L$16"}</definedName>
    <definedName name="___________________xlfn.BAHTTEXT" hidden="1">#NAME?</definedName>
    <definedName name="__________________a1" localSheetId="1" hidden="1">{"'Sheet1'!$L$16"}</definedName>
    <definedName name="__________________a1" localSheetId="2" hidden="1">{"'Sheet1'!$L$16"}</definedName>
    <definedName name="__________________a1" hidden="1">{"'Sheet1'!$L$16"}</definedName>
    <definedName name="__________________BG12" localSheetId="1" hidden="1">{"'Sheet1'!$L$16"}</definedName>
    <definedName name="__________________BG12" localSheetId="2" hidden="1">{"'Sheet1'!$L$16"}</definedName>
    <definedName name="__________________BG12" hidden="1">{"'Sheet1'!$L$16"}</definedName>
    <definedName name="__________________CN1" localSheetId="1" hidden="1">{"'Sheet1'!$L$16"}</definedName>
    <definedName name="__________________CN1" localSheetId="2" hidden="1">{"'Sheet1'!$L$16"}</definedName>
    <definedName name="__________________CN1" hidden="1">{"'Sheet1'!$L$16"}</definedName>
    <definedName name="__________________PA3" localSheetId="1" hidden="1">{"'Sheet1'!$L$16"}</definedName>
    <definedName name="__________________PA3" localSheetId="2" hidden="1">{"'Sheet1'!$L$16"}</definedName>
    <definedName name="__________________PA3" hidden="1">{"'Sheet1'!$L$16"}</definedName>
    <definedName name="__________________xlfn.BAHTTEXT" hidden="1">#NAME?</definedName>
    <definedName name="_________________a1" localSheetId="1" hidden="1">{"'Sheet1'!$L$16"}</definedName>
    <definedName name="_________________a1" localSheetId="2" hidden="1">{"'Sheet1'!$L$16"}</definedName>
    <definedName name="_________________a1" hidden="1">{"'Sheet1'!$L$16"}</definedName>
    <definedName name="_________________BG12" localSheetId="1" hidden="1">{"'Sheet1'!$L$16"}</definedName>
    <definedName name="_________________BG12" localSheetId="2" hidden="1">{"'Sheet1'!$L$16"}</definedName>
    <definedName name="_________________BG12" hidden="1">{"'Sheet1'!$L$16"}</definedName>
    <definedName name="_________________CN1" localSheetId="1" hidden="1">{"'Sheet1'!$L$16"}</definedName>
    <definedName name="_________________CN1" localSheetId="2" hidden="1">{"'Sheet1'!$L$16"}</definedName>
    <definedName name="_________________CN1" hidden="1">{"'Sheet1'!$L$16"}</definedName>
    <definedName name="_________________PA3" localSheetId="1" hidden="1">{"'Sheet1'!$L$16"}</definedName>
    <definedName name="_________________PA3" localSheetId="2" hidden="1">{"'Sheet1'!$L$16"}</definedName>
    <definedName name="_________________PA3" hidden="1">{"'Sheet1'!$L$16"}</definedName>
    <definedName name="_________________xlfn.BAHTTEXT" hidden="1">#NAME?</definedName>
    <definedName name="________________a1" localSheetId="1" hidden="1">{"'Sheet1'!$L$16"}</definedName>
    <definedName name="________________a1" localSheetId="2" hidden="1">{"'Sheet1'!$L$16"}</definedName>
    <definedName name="________________a1" hidden="1">{"'Sheet1'!$L$16"}</definedName>
    <definedName name="________________BG12" localSheetId="1" hidden="1">{"'Sheet1'!$L$16"}</definedName>
    <definedName name="________________BG12" localSheetId="2" hidden="1">{"'Sheet1'!$L$16"}</definedName>
    <definedName name="________________BG12" hidden="1">{"'Sheet1'!$L$16"}</definedName>
    <definedName name="________________CN1" localSheetId="1" hidden="1">{"'Sheet1'!$L$16"}</definedName>
    <definedName name="________________CN1" localSheetId="2" hidden="1">{"'Sheet1'!$L$16"}</definedName>
    <definedName name="________________CN1" hidden="1">{"'Sheet1'!$L$16"}</definedName>
    <definedName name="________________PA3" localSheetId="1" hidden="1">{"'Sheet1'!$L$16"}</definedName>
    <definedName name="________________PA3" localSheetId="2" hidden="1">{"'Sheet1'!$L$16"}</definedName>
    <definedName name="________________PA3" hidden="1">{"'Sheet1'!$L$16"}</definedName>
    <definedName name="________________xlfn.BAHTTEXT" hidden="1">#NAME?</definedName>
    <definedName name="_______________a1" localSheetId="1" hidden="1">{"'Sheet1'!$L$16"}</definedName>
    <definedName name="_______________a1" localSheetId="2" hidden="1">{"'Sheet1'!$L$16"}</definedName>
    <definedName name="_______________a1" hidden="1">{"'Sheet1'!$L$16"}</definedName>
    <definedName name="_______________BG12" localSheetId="1" hidden="1">{"'Sheet1'!$L$16"}</definedName>
    <definedName name="_______________BG12" localSheetId="2" hidden="1">{"'Sheet1'!$L$16"}</definedName>
    <definedName name="_______________BG12" hidden="1">{"'Sheet1'!$L$16"}</definedName>
    <definedName name="_______________CN1" localSheetId="1" hidden="1">{"'Sheet1'!$L$16"}</definedName>
    <definedName name="_______________CN1" localSheetId="2" hidden="1">{"'Sheet1'!$L$16"}</definedName>
    <definedName name="_______________CN1" hidden="1">{"'Sheet1'!$L$16"}</definedName>
    <definedName name="_______________PA3" localSheetId="1" hidden="1">{"'Sheet1'!$L$16"}</definedName>
    <definedName name="_______________PA3" localSheetId="2" hidden="1">{"'Sheet1'!$L$16"}</definedName>
    <definedName name="_______________PA3" hidden="1">{"'Sheet1'!$L$16"}</definedName>
    <definedName name="_______________xlfn.BAHTTEXT" hidden="1">#NAME?</definedName>
    <definedName name="______________a1" localSheetId="1" hidden="1">{"'Sheet1'!$L$16"}</definedName>
    <definedName name="______________a1" localSheetId="2" hidden="1">{"'Sheet1'!$L$16"}</definedName>
    <definedName name="______________a1" hidden="1">{"'Sheet1'!$L$16"}</definedName>
    <definedName name="______________BG12" localSheetId="1" hidden="1">{"'Sheet1'!$L$16"}</definedName>
    <definedName name="______________BG12" localSheetId="2" hidden="1">{"'Sheet1'!$L$16"}</definedName>
    <definedName name="______________BG12" hidden="1">{"'Sheet1'!$L$16"}</definedName>
    <definedName name="______________CN1" localSheetId="1" hidden="1">{"'Sheet1'!$L$16"}</definedName>
    <definedName name="______________CN1" localSheetId="2" hidden="1">{"'Sheet1'!$L$16"}</definedName>
    <definedName name="______________CN1" hidden="1">{"'Sheet1'!$L$16"}</definedName>
    <definedName name="______________PA3" localSheetId="1" hidden="1">{"'Sheet1'!$L$16"}</definedName>
    <definedName name="______________PA3" localSheetId="2" hidden="1">{"'Sheet1'!$L$16"}</definedName>
    <definedName name="______________PA3" hidden="1">{"'Sheet1'!$L$16"}</definedName>
    <definedName name="______________xlfn.BAHTTEXT" hidden="1">#NAME?</definedName>
    <definedName name="_____________a1" localSheetId="1" hidden="1">{"'Sheet1'!$L$16"}</definedName>
    <definedName name="_____________a1" localSheetId="2" hidden="1">{"'Sheet1'!$L$16"}</definedName>
    <definedName name="_____________a1" hidden="1">{"'Sheet1'!$L$16"}</definedName>
    <definedName name="_____________BG12" localSheetId="1" hidden="1">{"'Sheet1'!$L$16"}</definedName>
    <definedName name="_____________BG12" localSheetId="2" hidden="1">{"'Sheet1'!$L$16"}</definedName>
    <definedName name="_____________BG12" hidden="1">{"'Sheet1'!$L$16"}</definedName>
    <definedName name="_____________CN1" localSheetId="1" hidden="1">{"'Sheet1'!$L$16"}</definedName>
    <definedName name="_____________CN1" localSheetId="2" hidden="1">{"'Sheet1'!$L$16"}</definedName>
    <definedName name="_____________CN1" hidden="1">{"'Sheet1'!$L$16"}</definedName>
    <definedName name="_____________PA3" localSheetId="1" hidden="1">{"'Sheet1'!$L$16"}</definedName>
    <definedName name="_____________PA3" localSheetId="2" hidden="1">{"'Sheet1'!$L$16"}</definedName>
    <definedName name="_____________PA3" hidden="1">{"'Sheet1'!$L$16"}</definedName>
    <definedName name="_____________xlfn.BAHTTEXT" hidden="1">#NAME?</definedName>
    <definedName name="____________a1" localSheetId="1" hidden="1">{"'Sheet1'!$L$16"}</definedName>
    <definedName name="____________a1" localSheetId="2" hidden="1">{"'Sheet1'!$L$16"}</definedName>
    <definedName name="____________a1" hidden="1">{"'Sheet1'!$L$16"}</definedName>
    <definedName name="____________BG12" localSheetId="1" hidden="1">{"'Sheet1'!$L$16"}</definedName>
    <definedName name="____________BG12" localSheetId="2" hidden="1">{"'Sheet1'!$L$16"}</definedName>
    <definedName name="____________BG12" hidden="1">{"'Sheet1'!$L$16"}</definedName>
    <definedName name="____________CN1" localSheetId="1" hidden="1">{"'Sheet1'!$L$16"}</definedName>
    <definedName name="____________CN1" localSheetId="2" hidden="1">{"'Sheet1'!$L$16"}</definedName>
    <definedName name="____________CN1" hidden="1">{"'Sheet1'!$L$16"}</definedName>
    <definedName name="____________PA3" localSheetId="1" hidden="1">{"'Sheet1'!$L$16"}</definedName>
    <definedName name="____________PA3" localSheetId="2" hidden="1">{"'Sheet1'!$L$16"}</definedName>
    <definedName name="____________PA3" hidden="1">{"'Sheet1'!$L$16"}</definedName>
    <definedName name="____________xlfn.BAHTTEXT" hidden="1">#NAME?</definedName>
    <definedName name="___________a1" localSheetId="1" hidden="1">{"'Sheet1'!$L$16"}</definedName>
    <definedName name="___________a1" localSheetId="2" hidden="1">{"'Sheet1'!$L$16"}</definedName>
    <definedName name="___________a1" hidden="1">{"'Sheet1'!$L$16"}</definedName>
    <definedName name="___________BG12" localSheetId="1" hidden="1">{"'Sheet1'!$L$16"}</definedName>
    <definedName name="___________BG12" localSheetId="2" hidden="1">{"'Sheet1'!$L$16"}</definedName>
    <definedName name="___________BG12" hidden="1">{"'Sheet1'!$L$16"}</definedName>
    <definedName name="___________CN1" localSheetId="1" hidden="1">{"'Sheet1'!$L$16"}</definedName>
    <definedName name="___________CN1" localSheetId="2" hidden="1">{"'Sheet1'!$L$16"}</definedName>
    <definedName name="___________CN1" hidden="1">{"'Sheet1'!$L$16"}</definedName>
    <definedName name="___________PA3" localSheetId="1" hidden="1">{"'Sheet1'!$L$16"}</definedName>
    <definedName name="___________PA3" localSheetId="2" hidden="1">{"'Sheet1'!$L$16"}</definedName>
    <definedName name="___________PA3" hidden="1">{"'Sheet1'!$L$16"}</definedName>
    <definedName name="___________xlfn.BAHTTEXT" hidden="1">#NAME?</definedName>
    <definedName name="__________a1" localSheetId="1" hidden="1">{"'Sheet1'!$L$16"}</definedName>
    <definedName name="__________a1" localSheetId="2" hidden="1">{"'Sheet1'!$L$16"}</definedName>
    <definedName name="__________a1" hidden="1">{"'Sheet1'!$L$16"}</definedName>
    <definedName name="__________BG12" localSheetId="1" hidden="1">{"'Sheet1'!$L$16"}</definedName>
    <definedName name="__________BG12" localSheetId="2" hidden="1">{"'Sheet1'!$L$16"}</definedName>
    <definedName name="__________BG12" hidden="1">{"'Sheet1'!$L$16"}</definedName>
    <definedName name="__________CN1" localSheetId="1" hidden="1">{"'Sheet1'!$L$16"}</definedName>
    <definedName name="__________CN1" localSheetId="2" hidden="1">{"'Sheet1'!$L$16"}</definedName>
    <definedName name="__________CN1" hidden="1">{"'Sheet1'!$L$16"}</definedName>
    <definedName name="__________PA3" localSheetId="1" hidden="1">{"'Sheet1'!$L$16"}</definedName>
    <definedName name="__________PA3" localSheetId="2" hidden="1">{"'Sheet1'!$L$16"}</definedName>
    <definedName name="__________PA3" hidden="1">{"'Sheet1'!$L$16"}</definedName>
    <definedName name="__________xlfn.BAHTTEXT" hidden="1">#NAME?</definedName>
    <definedName name="_________a1" localSheetId="1" hidden="1">{"'Sheet1'!$L$16"}</definedName>
    <definedName name="_________a1" localSheetId="2" hidden="1">{"'Sheet1'!$L$16"}</definedName>
    <definedName name="_________a1" hidden="1">{"'Sheet1'!$L$16"}</definedName>
    <definedName name="_________BG12" localSheetId="1" hidden="1">{"'Sheet1'!$L$16"}</definedName>
    <definedName name="_________BG12" localSheetId="2" hidden="1">{"'Sheet1'!$L$16"}</definedName>
    <definedName name="_________BG12" hidden="1">{"'Sheet1'!$L$16"}</definedName>
    <definedName name="_________CN1" localSheetId="1" hidden="1">{"'Sheet1'!$L$16"}</definedName>
    <definedName name="_________CN1" localSheetId="2" hidden="1">{"'Sheet1'!$L$16"}</definedName>
    <definedName name="_________CN1" hidden="1">{"'Sheet1'!$L$16"}</definedName>
    <definedName name="_________PA3" localSheetId="1" hidden="1">{"'Sheet1'!$L$16"}</definedName>
    <definedName name="_________PA3" localSheetId="2" hidden="1">{"'Sheet1'!$L$16"}</definedName>
    <definedName name="_________PA3" hidden="1">{"'Sheet1'!$L$16"}</definedName>
    <definedName name="_________xlfn.BAHTTEXT" hidden="1">#NAME?</definedName>
    <definedName name="________a1" localSheetId="1" hidden="1">{"'Sheet1'!$L$16"}</definedName>
    <definedName name="________a1" localSheetId="2" hidden="1">{"'Sheet1'!$L$16"}</definedName>
    <definedName name="________a1" hidden="1">{"'Sheet1'!$L$16"}</definedName>
    <definedName name="________BG12" localSheetId="1" hidden="1">{"'Sheet1'!$L$16"}</definedName>
    <definedName name="________BG12" localSheetId="2" hidden="1">{"'Sheet1'!$L$16"}</definedName>
    <definedName name="________BG12" hidden="1">{"'Sheet1'!$L$16"}</definedName>
    <definedName name="________CN1" localSheetId="1" hidden="1">{"'Sheet1'!$L$16"}</definedName>
    <definedName name="________CN1" localSheetId="2" hidden="1">{"'Sheet1'!$L$16"}</definedName>
    <definedName name="________CN1" hidden="1">{"'Sheet1'!$L$16"}</definedName>
    <definedName name="________PA3" localSheetId="1" hidden="1">{"'Sheet1'!$L$16"}</definedName>
    <definedName name="________PA3" localSheetId="2" hidden="1">{"'Sheet1'!$L$16"}</definedName>
    <definedName name="________PA3" hidden="1">{"'Sheet1'!$L$16"}</definedName>
    <definedName name="________xlfn.BAHTTEXT" hidden="1">#NAME?</definedName>
    <definedName name="_______a1" localSheetId="1" hidden="1">{"'Sheet1'!$L$16"}</definedName>
    <definedName name="_______a1" localSheetId="2" hidden="1">{"'Sheet1'!$L$16"}</definedName>
    <definedName name="_______a1" hidden="1">{"'Sheet1'!$L$16"}</definedName>
    <definedName name="_______BG12" localSheetId="1" hidden="1">{"'Sheet1'!$L$16"}</definedName>
    <definedName name="_______BG12" localSheetId="2" hidden="1">{"'Sheet1'!$L$16"}</definedName>
    <definedName name="_______BG12" hidden="1">{"'Sheet1'!$L$16"}</definedName>
    <definedName name="_______CN1" localSheetId="1" hidden="1">{"'Sheet1'!$L$16"}</definedName>
    <definedName name="_______CN1" localSheetId="2" hidden="1">{"'Sheet1'!$L$16"}</definedName>
    <definedName name="_______CN1" hidden="1">{"'Sheet1'!$L$16"}</definedName>
    <definedName name="_______PA3" localSheetId="1" hidden="1">{"'Sheet1'!$L$16"}</definedName>
    <definedName name="_______PA3" localSheetId="2" hidden="1">{"'Sheet1'!$L$16"}</definedName>
    <definedName name="_______PA3" hidden="1">{"'Sheet1'!$L$16"}</definedName>
    <definedName name="_______xlfn.BAHTTEXT" hidden="1">#NAME?</definedName>
    <definedName name="______a1" localSheetId="1" hidden="1">{"'Sheet1'!$L$16"}</definedName>
    <definedName name="______a1" localSheetId="2" hidden="1">{"'Sheet1'!$L$16"}</definedName>
    <definedName name="______a1" hidden="1">{"'Sheet1'!$L$16"}</definedName>
    <definedName name="______BG12" localSheetId="1" hidden="1">{"'Sheet1'!$L$16"}</definedName>
    <definedName name="______BG12" localSheetId="2" hidden="1">{"'Sheet1'!$L$16"}</definedName>
    <definedName name="______BG12" hidden="1">{"'Sheet1'!$L$16"}</definedName>
    <definedName name="______CN1" localSheetId="1" hidden="1">{"'Sheet1'!$L$16"}</definedName>
    <definedName name="______CN1" localSheetId="2" hidden="1">{"'Sheet1'!$L$16"}</definedName>
    <definedName name="______CN1" hidden="1">{"'Sheet1'!$L$16"}</definedName>
    <definedName name="______Goi8" localSheetId="1" hidden="1">{"'Sheet1'!$L$16"}</definedName>
    <definedName name="______Goi8" localSheetId="2" hidden="1">{"'Sheet1'!$L$16"}</definedName>
    <definedName name="______Goi8" hidden="1">{"'Sheet1'!$L$16"}</definedName>
    <definedName name="______P3" localSheetId="2" hidden="1">{#N/A,#N/A,FALSE,"特殊室（ＢＱ表）"}</definedName>
    <definedName name="______P3" hidden="1">{#N/A,#N/A,FALSE,"特殊室（ＢＱ表）"}</definedName>
    <definedName name="______PA3" localSheetId="1" hidden="1">{"'Sheet1'!$L$16"}</definedName>
    <definedName name="______PA3" localSheetId="2" hidden="1">{"'Sheet1'!$L$16"}</definedName>
    <definedName name="______PA3" hidden="1">{"'Sheet1'!$L$16"}</definedName>
    <definedName name="______PPP3" localSheetId="2" hidden="1">{#N/A,#N/A,FALSE,"特殊室（ＢＱ表）"}</definedName>
    <definedName name="______PPP3" hidden="1">{#N/A,#N/A,FALSE,"特殊室（ＢＱ表）"}</definedName>
    <definedName name="______PPP33" localSheetId="2" hidden="1">{#N/A,#N/A,FALSE,"特殊室（ＢＱ表）"}</definedName>
    <definedName name="______PPP33" hidden="1">{#N/A,#N/A,FALSE,"特殊室（ＢＱ表）"}</definedName>
    <definedName name="______ppp34" localSheetId="2" hidden="1">{#N/A,#N/A,FALSE,"特殊室（ＢＱ表）"}</definedName>
    <definedName name="______ppp34" hidden="1">{#N/A,#N/A,FALSE,"特殊室（ＢＱ表）"}</definedName>
    <definedName name="______ppp3444" localSheetId="2" hidden="1">{#N/A,#N/A,FALSE,"特殊室（ＢＱ表）"}</definedName>
    <definedName name="______ppp3444" hidden="1">{#N/A,#N/A,FALSE,"特殊室（ＢＱ表）"}</definedName>
    <definedName name="______xlfn.BAHTTEXT" hidden="1">#NAME?</definedName>
    <definedName name="_____a1" localSheetId="1" hidden="1">{"'Sheet1'!$L$16"}</definedName>
    <definedName name="_____a1" localSheetId="2" hidden="1">{"'Sheet1'!$L$16"}</definedName>
    <definedName name="_____a1" hidden="1">{"'Sheet1'!$L$16"}</definedName>
    <definedName name="_____BG12" localSheetId="1" hidden="1">{"'Sheet1'!$L$16"}</definedName>
    <definedName name="_____BG12" localSheetId="2" hidden="1">{"'Sheet1'!$L$16"}</definedName>
    <definedName name="_____BG12" hidden="1">{"'Sheet1'!$L$16"}</definedName>
    <definedName name="_____CN1" localSheetId="1" hidden="1">{"'Sheet1'!$L$16"}</definedName>
    <definedName name="_____CN1" localSheetId="2" hidden="1">{"'Sheet1'!$L$16"}</definedName>
    <definedName name="_____CN1" hidden="1">{"'Sheet1'!$L$16"}</definedName>
    <definedName name="_____Goi8" localSheetId="1" hidden="1">{"'Sheet1'!$L$16"}</definedName>
    <definedName name="_____Goi8" localSheetId="2" hidden="1">{"'Sheet1'!$L$16"}</definedName>
    <definedName name="_____Goi8" hidden="1">{"'Sheet1'!$L$16"}</definedName>
    <definedName name="_____NSO2" localSheetId="1" hidden="1">{"'Sheet1'!$L$16"}</definedName>
    <definedName name="_____NSO2" localSheetId="2" hidden="1">{"'Sheet1'!$L$16"}</definedName>
    <definedName name="_____NSO2" hidden="1">{"'Sheet1'!$L$16"}</definedName>
    <definedName name="_____PA3" localSheetId="1" hidden="1">{"'Sheet1'!$L$16"}</definedName>
    <definedName name="_____PA3" localSheetId="2" hidden="1">{"'Sheet1'!$L$16"}</definedName>
    <definedName name="_____PA3" hidden="1">{"'Sheet1'!$L$16"}</definedName>
    <definedName name="_____SCL4" localSheetId="1" hidden="1">{"'Sheet1'!$L$16"}</definedName>
    <definedName name="_____SCL4" localSheetId="2" hidden="1">{"'Sheet1'!$L$16"}</definedName>
    <definedName name="_____SCL4" hidden="1">{"'Sheet1'!$L$16"}</definedName>
    <definedName name="_____xlfn.BAHTTEXT" hidden="1">#NAME?</definedName>
    <definedName name="____a1" localSheetId="1" hidden="1">{"'Sheet1'!$L$16"}</definedName>
    <definedName name="____a1" localSheetId="2" hidden="1">{"'Sheet1'!$L$16"}</definedName>
    <definedName name="____a1" hidden="1">{"'Sheet1'!$L$16"}</definedName>
    <definedName name="____a2" localSheetId="1" hidden="1">{"'Sheet1'!$L$16"}</definedName>
    <definedName name="____a2" localSheetId="2" hidden="1">{"'Sheet1'!$L$16"}</definedName>
    <definedName name="____a2" hidden="1">{"'Sheet1'!$L$16"}</definedName>
    <definedName name="____BG12" localSheetId="1" hidden="1">{"'Sheet1'!$L$16"}</definedName>
    <definedName name="____BG12" localSheetId="2" hidden="1">{"'Sheet1'!$L$16"}</definedName>
    <definedName name="____BG12" hidden="1">{"'Sheet1'!$L$16"}</definedName>
    <definedName name="____CN1" localSheetId="1" hidden="1">{"'Sheet1'!$L$16"}</definedName>
    <definedName name="____CN1" localSheetId="2" hidden="1">{"'Sheet1'!$L$16"}</definedName>
    <definedName name="____CN1" hidden="1">{"'Sheet1'!$L$16"}</definedName>
    <definedName name="____Goi8" localSheetId="1" hidden="1">{"'Sheet1'!$L$16"}</definedName>
    <definedName name="____Goi8" localSheetId="2" hidden="1">{"'Sheet1'!$L$16"}</definedName>
    <definedName name="____Goi8" hidden="1">{"'Sheet1'!$L$16"}</definedName>
    <definedName name="____h1" localSheetId="1" hidden="1">{"'Sheet1'!$L$16"}</definedName>
    <definedName name="____h1" localSheetId="2" hidden="1">{"'Sheet1'!$L$16"}</definedName>
    <definedName name="____h1" hidden="1">{"'Sheet1'!$L$16"}</definedName>
    <definedName name="____hu1" localSheetId="1" hidden="1">{"'Sheet1'!$L$16"}</definedName>
    <definedName name="____hu1" localSheetId="2" hidden="1">{"'Sheet1'!$L$16"}</definedName>
    <definedName name="____hu1" hidden="1">{"'Sheet1'!$L$16"}</definedName>
    <definedName name="____hu2" localSheetId="1" hidden="1">{"'Sheet1'!$L$16"}</definedName>
    <definedName name="____hu2" localSheetId="2" hidden="1">{"'Sheet1'!$L$16"}</definedName>
    <definedName name="____hu2" hidden="1">{"'Sheet1'!$L$16"}</definedName>
    <definedName name="____hu5" localSheetId="1" hidden="1">{"'Sheet1'!$L$16"}</definedName>
    <definedName name="____hu5" localSheetId="2" hidden="1">{"'Sheet1'!$L$16"}</definedName>
    <definedName name="____hu5" hidden="1">{"'Sheet1'!$L$16"}</definedName>
    <definedName name="____hu6" localSheetId="1" hidden="1">{"'Sheet1'!$L$16"}</definedName>
    <definedName name="____hu6" localSheetId="2" hidden="1">{"'Sheet1'!$L$16"}</definedName>
    <definedName name="____hu6" hidden="1">{"'Sheet1'!$L$16"}</definedName>
    <definedName name="____huy1" localSheetId="1" hidden="1">{"'Sheet1'!$L$16"}</definedName>
    <definedName name="____huy1" localSheetId="2" hidden="1">{"'Sheet1'!$L$16"}</definedName>
    <definedName name="____huy1" hidden="1">{"'Sheet1'!$L$16"}</definedName>
    <definedName name="____huy2" localSheetId="1" hidden="1">{"'Sheet1'!$L$16"}</definedName>
    <definedName name="____huy2" localSheetId="2" hidden="1">{"'Sheet1'!$L$16"}</definedName>
    <definedName name="____huy2" hidden="1">{"'Sheet1'!$L$16"}</definedName>
    <definedName name="____nso1" localSheetId="1" hidden="1">{"'Sheet1'!$L$16"}</definedName>
    <definedName name="____nso1" localSheetId="2" hidden="1">{"'Sheet1'!$L$16"}</definedName>
    <definedName name="____nso1" hidden="1">{"'Sheet1'!$L$16"}</definedName>
    <definedName name="____NSO2" localSheetId="1" hidden="1">{"'Sheet1'!$L$16"}</definedName>
    <definedName name="____NSO2" localSheetId="2" hidden="1">{"'Sheet1'!$L$16"}</definedName>
    <definedName name="____NSO2" hidden="1">{"'Sheet1'!$L$16"}</definedName>
    <definedName name="____P3" localSheetId="2" hidden="1">{#N/A,#N/A,FALSE,"特殊室（ＢＱ表）"}</definedName>
    <definedName name="____P3" hidden="1">{#N/A,#N/A,FALSE,"特殊室（ＢＱ表）"}</definedName>
    <definedName name="____PA3" localSheetId="1" hidden="1">{"'Sheet1'!$L$16"}</definedName>
    <definedName name="____PA3" localSheetId="2" hidden="1">{"'Sheet1'!$L$16"}</definedName>
    <definedName name="____PA3" hidden="1">{"'Sheet1'!$L$16"}</definedName>
    <definedName name="____PPP3" localSheetId="2" hidden="1">{#N/A,#N/A,FALSE,"特殊室（ＢＱ表）"}</definedName>
    <definedName name="____PPP3" hidden="1">{#N/A,#N/A,FALSE,"特殊室（ＢＱ表）"}</definedName>
    <definedName name="____PPP33" localSheetId="2" hidden="1">{#N/A,#N/A,FALSE,"特殊室（ＢＱ表）"}</definedName>
    <definedName name="____PPP33" hidden="1">{#N/A,#N/A,FALSE,"特殊室（ＢＱ表）"}</definedName>
    <definedName name="____ppp34" localSheetId="2" hidden="1">{#N/A,#N/A,FALSE,"特殊室（ＢＱ表）"}</definedName>
    <definedName name="____ppp34" hidden="1">{#N/A,#N/A,FALSE,"特殊室（ＢＱ表）"}</definedName>
    <definedName name="____ppp3444" localSheetId="2" hidden="1">{#N/A,#N/A,FALSE,"特殊室（ＢＱ表）"}</definedName>
    <definedName name="____ppp3444" hidden="1">{#N/A,#N/A,FALSE,"特殊室（ＢＱ表）"}</definedName>
    <definedName name="____SCL4" localSheetId="1" hidden="1">{"'Sheet1'!$L$16"}</definedName>
    <definedName name="____SCL4" localSheetId="2" hidden="1">{"'Sheet1'!$L$16"}</definedName>
    <definedName name="____SCL4" hidden="1">{"'Sheet1'!$L$16"}</definedName>
    <definedName name="____T3" localSheetId="1" hidden="1">{"'Sheet1'!$L$16"}</definedName>
    <definedName name="____T3" localSheetId="2" hidden="1">{"'Sheet1'!$L$16"}</definedName>
    <definedName name="____T3" hidden="1">{"'Sheet1'!$L$16"}</definedName>
    <definedName name="____ttt1" localSheetId="1" hidden="1">{"'Sheet1'!$L$16"}</definedName>
    <definedName name="____ttt1" localSheetId="2" hidden="1">{"'Sheet1'!$L$16"}</definedName>
    <definedName name="____ttt1" hidden="1">{"'Sheet1'!$L$16"}</definedName>
    <definedName name="____xlfn.BAHTTEXT" hidden="1">#NAME?</definedName>
    <definedName name="___a1" localSheetId="1" hidden="1">{"'Sheet1'!$L$16"}</definedName>
    <definedName name="___a1" localSheetId="2" hidden="1">{"'Sheet1'!$L$16"}</definedName>
    <definedName name="___a1" hidden="1">{"'Sheet1'!$L$16"}</definedName>
    <definedName name="___a2" localSheetId="1" hidden="1">{"'Sheet1'!$L$16"}</definedName>
    <definedName name="___a2" localSheetId="2" hidden="1">{"'Sheet1'!$L$16"}</definedName>
    <definedName name="___a2" hidden="1">{"'Sheet1'!$L$16"}</definedName>
    <definedName name="___BG12" localSheetId="1" hidden="1">{"'Sheet1'!$L$16"}</definedName>
    <definedName name="___BG12" localSheetId="2" hidden="1">{"'Sheet1'!$L$16"}</definedName>
    <definedName name="___BG12" hidden="1">{"'Sheet1'!$L$16"}</definedName>
    <definedName name="___CN1" localSheetId="1" hidden="1">{"'Sheet1'!$L$16"}</definedName>
    <definedName name="___CN1" localSheetId="2" hidden="1">{"'Sheet1'!$L$16"}</definedName>
    <definedName name="___CN1" hidden="1">{"'Sheet1'!$L$16"}</definedName>
    <definedName name="___Goi8" localSheetId="1" hidden="1">{"'Sheet1'!$L$16"}</definedName>
    <definedName name="___Goi8" localSheetId="2" hidden="1">{"'Sheet1'!$L$16"}</definedName>
    <definedName name="___Goi8" hidden="1">{"'Sheet1'!$L$16"}</definedName>
    <definedName name="___h1" localSheetId="1" hidden="1">{"'Sheet1'!$L$16"}</definedName>
    <definedName name="___h1" localSheetId="2" hidden="1">{"'Sheet1'!$L$16"}</definedName>
    <definedName name="___h1" hidden="1">{"'Sheet1'!$L$16"}</definedName>
    <definedName name="___hu1" localSheetId="1" hidden="1">{"'Sheet1'!$L$16"}</definedName>
    <definedName name="___hu1" localSheetId="2" hidden="1">{"'Sheet1'!$L$16"}</definedName>
    <definedName name="___hu1" hidden="1">{"'Sheet1'!$L$16"}</definedName>
    <definedName name="___hu2" localSheetId="1" hidden="1">{"'Sheet1'!$L$16"}</definedName>
    <definedName name="___hu2" localSheetId="2" hidden="1">{"'Sheet1'!$L$16"}</definedName>
    <definedName name="___hu2" hidden="1">{"'Sheet1'!$L$16"}</definedName>
    <definedName name="___hu5" localSheetId="1" hidden="1">{"'Sheet1'!$L$16"}</definedName>
    <definedName name="___hu5" localSheetId="2" hidden="1">{"'Sheet1'!$L$16"}</definedName>
    <definedName name="___hu5" hidden="1">{"'Sheet1'!$L$16"}</definedName>
    <definedName name="___hu6" localSheetId="1" hidden="1">{"'Sheet1'!$L$16"}</definedName>
    <definedName name="___hu6" localSheetId="2" hidden="1">{"'Sheet1'!$L$16"}</definedName>
    <definedName name="___hu6" hidden="1">{"'Sheet1'!$L$16"}</definedName>
    <definedName name="___huy1" localSheetId="1" hidden="1">{"'Sheet1'!$L$16"}</definedName>
    <definedName name="___huy1" localSheetId="2" hidden="1">{"'Sheet1'!$L$16"}</definedName>
    <definedName name="___huy1" hidden="1">{"'Sheet1'!$L$16"}</definedName>
    <definedName name="___huy2" localSheetId="1" hidden="1">{"'Sheet1'!$L$16"}</definedName>
    <definedName name="___huy2" localSheetId="2" hidden="1">{"'Sheet1'!$L$16"}</definedName>
    <definedName name="___huy2" hidden="1">{"'Sheet1'!$L$16"}</definedName>
    <definedName name="___nso1" localSheetId="1" hidden="1">{"'Sheet1'!$L$16"}</definedName>
    <definedName name="___nso1" localSheetId="2" hidden="1">{"'Sheet1'!$L$16"}</definedName>
    <definedName name="___nso1" hidden="1">{"'Sheet1'!$L$16"}</definedName>
    <definedName name="___NSO2" localSheetId="1" hidden="1">{"'Sheet1'!$L$16"}</definedName>
    <definedName name="___NSO2" localSheetId="2" hidden="1">{"'Sheet1'!$L$16"}</definedName>
    <definedName name="___NSO2" hidden="1">{"'Sheet1'!$L$16"}</definedName>
    <definedName name="___P3" localSheetId="2" hidden="1">{#N/A,#N/A,FALSE,"特殊室（ＢＱ表）"}</definedName>
    <definedName name="___P3" hidden="1">{#N/A,#N/A,FALSE,"特殊室（ＢＱ表）"}</definedName>
    <definedName name="___PA3" localSheetId="1" hidden="1">{"'Sheet1'!$L$16"}</definedName>
    <definedName name="___PA3" localSheetId="2" hidden="1">{"'Sheet1'!$L$16"}</definedName>
    <definedName name="___PA3" hidden="1">{"'Sheet1'!$L$16"}</definedName>
    <definedName name="___PPP3" localSheetId="2" hidden="1">{#N/A,#N/A,FALSE,"特殊室（ＢＱ表）"}</definedName>
    <definedName name="___PPP3" hidden="1">{#N/A,#N/A,FALSE,"特殊室（ＢＱ表）"}</definedName>
    <definedName name="___PPP33" localSheetId="2" hidden="1">{#N/A,#N/A,FALSE,"特殊室（ＢＱ表）"}</definedName>
    <definedName name="___PPP33" hidden="1">{#N/A,#N/A,FALSE,"特殊室（ＢＱ表）"}</definedName>
    <definedName name="___ppp34" localSheetId="2" hidden="1">{#N/A,#N/A,FALSE,"特殊室（ＢＱ表）"}</definedName>
    <definedName name="___ppp34" hidden="1">{#N/A,#N/A,FALSE,"特殊室（ＢＱ表）"}</definedName>
    <definedName name="___ppp3444" localSheetId="2" hidden="1">{#N/A,#N/A,FALSE,"特殊室（ＢＱ表）"}</definedName>
    <definedName name="___ppp3444" hidden="1">{#N/A,#N/A,FALSE,"特殊室（ＢＱ表）"}</definedName>
    <definedName name="___SCL4" localSheetId="1" hidden="1">{"'Sheet1'!$L$16"}</definedName>
    <definedName name="___SCL4" localSheetId="2" hidden="1">{"'Sheet1'!$L$16"}</definedName>
    <definedName name="___SCL4" hidden="1">{"'Sheet1'!$L$16"}</definedName>
    <definedName name="___T3" localSheetId="1" hidden="1">{"'Sheet1'!$L$16"}</definedName>
    <definedName name="___T3" localSheetId="2" hidden="1">{"'Sheet1'!$L$16"}</definedName>
    <definedName name="___T3" hidden="1">{"'Sheet1'!$L$16"}</definedName>
    <definedName name="___ttt1" localSheetId="1" hidden="1">{"'Sheet1'!$L$16"}</definedName>
    <definedName name="___ttt1" localSheetId="2" hidden="1">{"'Sheet1'!$L$16"}</definedName>
    <definedName name="___ttt1" hidden="1">{"'Sheet1'!$L$16"}</definedName>
    <definedName name="___xlfn.BAHTTEXT" hidden="1">#NAME?</definedName>
    <definedName name="__10__123Graph_Aｸﾞﾗﾌ_2" localSheetId="1" hidden="1">#REF!</definedName>
    <definedName name="__10__123Graph_Aｸﾞﾗﾌ_2" hidden="1">#REF!</definedName>
    <definedName name="__11__123Graph_Aｸﾞﾗﾌ_3" localSheetId="1" hidden="1">#REF!</definedName>
    <definedName name="__11__123Graph_Aｸﾞﾗﾌ_3" hidden="1">#REF!</definedName>
    <definedName name="__12__123Graph_Aｸﾞﾗﾌ_4" localSheetId="1" hidden="1">#REF!</definedName>
    <definedName name="__12__123Graph_Aｸﾞﾗﾌ_4" hidden="1">#REF!</definedName>
    <definedName name="__123Graph_A" localSheetId="1" hidden="1">[1]Earthwork!#REF!</definedName>
    <definedName name="__123Graph_A" hidden="1">[1]Earthwork!#REF!</definedName>
    <definedName name="__123Graph_A120.CGM" localSheetId="1" hidden="1">[1]Earthwork!#REF!</definedName>
    <definedName name="__123Graph_A120.CGM" hidden="1">[1]Earthwork!#REF!</definedName>
    <definedName name="__123Graph_A150.CGM" localSheetId="1" hidden="1">[1]Earthwork!#REF!</definedName>
    <definedName name="__123Graph_A150.CGM" hidden="1">[1]Earthwork!#REF!</definedName>
    <definedName name="__123Graph_A180.CGM" localSheetId="1" hidden="1">[1]Earthwork!#REF!</definedName>
    <definedName name="__123Graph_A180.CGM" hidden="1">[1]Earthwork!#REF!</definedName>
    <definedName name="__123Graph_A210.CGM" hidden="1">[1]Earthwork!#REF!</definedName>
    <definedName name="__123Graph_A240.CGM" hidden="1">[1]Earthwork!#REF!</definedName>
    <definedName name="__123Graph_A270.CGM" hidden="1">[1]Earthwork!#REF!</definedName>
    <definedName name="__123Graph_A300.CGM" hidden="1">[1]Earthwork!#REF!</definedName>
    <definedName name="__123Graph_A60.CGN" hidden="1">[1]Earthwork!#REF!</definedName>
    <definedName name="__123Graph_A90.CGM" hidden="1">[1]Earthwork!#REF!</definedName>
    <definedName name="__123Graph_B" hidden="1">[1]Earthwork!#REF!</definedName>
    <definedName name="__123Graph_B120.CGM" hidden="1">[1]Earthwork!#REF!</definedName>
    <definedName name="__123Graph_B150.CGM" hidden="1">[1]Earthwork!#REF!</definedName>
    <definedName name="__123Graph_B180.CGM" hidden="1">[1]Earthwork!#REF!</definedName>
    <definedName name="__123Graph_B210.CGM" hidden="1">[1]Earthwork!#REF!</definedName>
    <definedName name="__123Graph_B240.CGM" hidden="1">[1]Earthwork!#REF!</definedName>
    <definedName name="__123Graph_B270.CGM" hidden="1">[1]Earthwork!#REF!</definedName>
    <definedName name="__123Graph_B300.CGM" hidden="1">[1]Earthwork!#REF!</definedName>
    <definedName name="__123Graph_B60.CGN" hidden="1">[1]Earthwork!#REF!</definedName>
    <definedName name="__123Graph_B90.CGM" hidden="1">[1]Earthwork!#REF!</definedName>
    <definedName name="__123Graph_D" hidden="1">'[2]RAB AR&amp;STR'!#REF!</definedName>
    <definedName name="__123Graph_LBL_A" hidden="1">[1]Earthwork!#REF!</definedName>
    <definedName name="__123Graph_LBL_A120.CGM" hidden="1">[1]Earthwork!#REF!</definedName>
    <definedName name="__123Graph_LBL_A150.CGM" hidden="1">[1]Earthwork!#REF!</definedName>
    <definedName name="__123Graph_LBL_A180.CGM" hidden="1">[1]Earthwork!#REF!</definedName>
    <definedName name="__123Graph_LBL_A210.CGM" hidden="1">[1]Earthwork!#REF!</definedName>
    <definedName name="__123Graph_LBL_A240.CGM" hidden="1">[1]Earthwork!#REF!</definedName>
    <definedName name="__123Graph_LBL_A270.CGM" hidden="1">[1]Earthwork!#REF!</definedName>
    <definedName name="__123Graph_LBL_A300.CGM" hidden="1">[1]Earthwork!#REF!</definedName>
    <definedName name="__123Graph_LBL_A60.CGN" hidden="1">[1]Earthwork!#REF!</definedName>
    <definedName name="__123Graph_LBL_A90.CGM" hidden="1">[1]Earthwork!#REF!</definedName>
    <definedName name="__123Graph_X" hidden="1">[1]Earthwork!#REF!</definedName>
    <definedName name="__123Graph_X120.CGM" hidden="1">[1]Earthwork!#REF!</definedName>
    <definedName name="__123Graph_X150.CGM" hidden="1">[1]Earthwork!#REF!</definedName>
    <definedName name="__123Graph_X180.CGM" hidden="1">[1]Earthwork!#REF!</definedName>
    <definedName name="__123Graph_X210.CGM" hidden="1">[1]Earthwork!#REF!</definedName>
    <definedName name="__123Graph_X240.CGM" hidden="1">[1]Earthwork!#REF!</definedName>
    <definedName name="__123Graph_X270.CGM" hidden="1">[1]Earthwork!#REF!</definedName>
    <definedName name="__123Graph_X300.CGM" hidden="1">[1]Earthwork!#REF!</definedName>
    <definedName name="__123Graph_X60.CGN" hidden="1">[1]Earthwork!#REF!</definedName>
    <definedName name="__123Graph_X90.CGM" hidden="1">[1]Earthwork!#REF!</definedName>
    <definedName name="__13__123Graph_Aｸﾞﾗﾌ_5" localSheetId="1" hidden="1">#REF!</definedName>
    <definedName name="__13__123Graph_Aｸﾞﾗﾌ_5" hidden="1">#REF!</definedName>
    <definedName name="__14__123Graph_X????_1" localSheetId="1" hidden="1">#REF!</definedName>
    <definedName name="__14__123Graph_X????_1" hidden="1">#REF!</definedName>
    <definedName name="__15__123Graph_X????_2" localSheetId="1" hidden="1">#REF!</definedName>
    <definedName name="__15__123Graph_X????_2" hidden="1">#REF!</definedName>
    <definedName name="__16__123Graph_X????_3" hidden="1">#REF!</definedName>
    <definedName name="__17__123Graph_X????_4" hidden="1">#REF!</definedName>
    <definedName name="__18__123Graph_X????_5" hidden="1">#REF!</definedName>
    <definedName name="__19__123Graph_Xｸﾞﾗﾌ_1" hidden="1">#REF!</definedName>
    <definedName name="__2__123Graph_Aｸﾞﾗﾌ_1" localSheetId="1" hidden="1">#REF!</definedName>
    <definedName name="__2__123Graph_Aｸﾞﾗﾌ_1" localSheetId="2" hidden="1">#REF!</definedName>
    <definedName name="__2__123Graph_Aｸﾞﾗﾌ_1" localSheetId="3" hidden="1">#REF!</definedName>
    <definedName name="__2__123Graph_Aｸﾞﾗﾌ_1" localSheetId="4" hidden="1">#REF!</definedName>
    <definedName name="__2__123Graph_Aｸﾞﾗﾌ_1" hidden="1">#REF!</definedName>
    <definedName name="__20__123Graph_Xｸﾞﾗﾌ_2" hidden="1">#REF!</definedName>
    <definedName name="__21__123Graph_Xｸﾞﾗﾌ_3" hidden="1">#REF!</definedName>
    <definedName name="__22__123Graph_Xｸﾞﾗﾌ_4" hidden="1">#REF!</definedName>
    <definedName name="__23__123Graph_Xｸﾞﾗﾌ_5" hidden="1">#REF!</definedName>
    <definedName name="__4__123Graph_A????_1" hidden="1">#REF!</definedName>
    <definedName name="__5__123Graph_A????_2" hidden="1">#REF!</definedName>
    <definedName name="__6__123Graph_A????_3" hidden="1">#REF!</definedName>
    <definedName name="__7__123Graph_A????_4" hidden="1">#REF!</definedName>
    <definedName name="__8__123Graph_A????_5" hidden="1">#REF!</definedName>
    <definedName name="__9__123Graph_Aｸﾞﾗﾌ_1" hidden="1">#REF!</definedName>
    <definedName name="__a1" localSheetId="1" hidden="1">{"'Sheet1'!$L$16"}</definedName>
    <definedName name="__a1" localSheetId="2" hidden="1">{"'Sheet1'!$L$16"}</definedName>
    <definedName name="__a1" hidden="1">{"'Sheet1'!$L$16"}</definedName>
    <definedName name="__a2" localSheetId="1" hidden="1">{"'Sheet1'!$L$16"}</definedName>
    <definedName name="__a2" localSheetId="2" hidden="1">{"'Sheet1'!$L$16"}</definedName>
    <definedName name="__a2" hidden="1">{"'Sheet1'!$L$16"}</definedName>
    <definedName name="__BG12" localSheetId="1" hidden="1">{"'Sheet1'!$L$16"}</definedName>
    <definedName name="__BG12" localSheetId="2" hidden="1">{"'Sheet1'!$L$16"}</definedName>
    <definedName name="__BG12" hidden="1">{"'Sheet1'!$L$16"}</definedName>
    <definedName name="__CN1" localSheetId="1" hidden="1">{"'Sheet1'!$L$16"}</definedName>
    <definedName name="__CN1" localSheetId="2" hidden="1">{"'Sheet1'!$L$16"}</definedName>
    <definedName name="__CN1" hidden="1">{"'Sheet1'!$L$16"}</definedName>
    <definedName name="__Goi8" localSheetId="1" hidden="1">{"'Sheet1'!$L$16"}</definedName>
    <definedName name="__Goi8" localSheetId="2" hidden="1">{"'Sheet1'!$L$16"}</definedName>
    <definedName name="__Goi8" hidden="1">{"'Sheet1'!$L$16"}</definedName>
    <definedName name="__h1" localSheetId="1" hidden="1">{"'Sheet1'!$L$16"}</definedName>
    <definedName name="__h1" localSheetId="2" hidden="1">{"'Sheet1'!$L$16"}</definedName>
    <definedName name="__h1" hidden="1">{"'Sheet1'!$L$16"}</definedName>
    <definedName name="__hu1" localSheetId="1" hidden="1">{"'Sheet1'!$L$16"}</definedName>
    <definedName name="__hu1" localSheetId="2" hidden="1">{"'Sheet1'!$L$16"}</definedName>
    <definedName name="__hu1" hidden="1">{"'Sheet1'!$L$16"}</definedName>
    <definedName name="__hu2" localSheetId="1" hidden="1">{"'Sheet1'!$L$16"}</definedName>
    <definedName name="__hu2" localSheetId="2" hidden="1">{"'Sheet1'!$L$16"}</definedName>
    <definedName name="__hu2" hidden="1">{"'Sheet1'!$L$16"}</definedName>
    <definedName name="__hu5" localSheetId="1" hidden="1">{"'Sheet1'!$L$16"}</definedName>
    <definedName name="__hu5" localSheetId="2" hidden="1">{"'Sheet1'!$L$16"}</definedName>
    <definedName name="__hu5" hidden="1">{"'Sheet1'!$L$16"}</definedName>
    <definedName name="__hu6" localSheetId="1" hidden="1">{"'Sheet1'!$L$16"}</definedName>
    <definedName name="__hu6" localSheetId="2" hidden="1">{"'Sheet1'!$L$16"}</definedName>
    <definedName name="__hu6" hidden="1">{"'Sheet1'!$L$16"}</definedName>
    <definedName name="__huy1" localSheetId="1" hidden="1">{"'Sheet1'!$L$16"}</definedName>
    <definedName name="__huy1" localSheetId="2" hidden="1">{"'Sheet1'!$L$16"}</definedName>
    <definedName name="__huy1" hidden="1">{"'Sheet1'!$L$16"}</definedName>
    <definedName name="__huy2" localSheetId="1" hidden="1">{"'Sheet1'!$L$16"}</definedName>
    <definedName name="__huy2" localSheetId="2" hidden="1">{"'Sheet1'!$L$16"}</definedName>
    <definedName name="__huy2" hidden="1">{"'Sheet1'!$L$16"}</definedName>
    <definedName name="__IntlFixup" hidden="1">TRUE</definedName>
    <definedName name="__nso1" localSheetId="1" hidden="1">{"'Sheet1'!$L$16"}</definedName>
    <definedName name="__nso1" localSheetId="2" hidden="1">{"'Sheet1'!$L$16"}</definedName>
    <definedName name="__nso1" hidden="1">{"'Sheet1'!$L$16"}</definedName>
    <definedName name="__NSO2" localSheetId="1" hidden="1">{"'Sheet1'!$L$16"}</definedName>
    <definedName name="__NSO2" localSheetId="2" hidden="1">{"'Sheet1'!$L$16"}</definedName>
    <definedName name="__NSO2" hidden="1">{"'Sheet1'!$L$16"}</definedName>
    <definedName name="__P3" localSheetId="2" hidden="1">{#N/A,#N/A,FALSE,"特殊室（ＢＱ表）"}</definedName>
    <definedName name="__P3" hidden="1">{#N/A,#N/A,FALSE,"特殊室（ＢＱ表）"}</definedName>
    <definedName name="__PA3" localSheetId="1" hidden="1">{"'Sheet1'!$L$16"}</definedName>
    <definedName name="__PA3" localSheetId="2" hidden="1">{"'Sheet1'!$L$16"}</definedName>
    <definedName name="__PA3" hidden="1">{"'Sheet1'!$L$16"}</definedName>
    <definedName name="__PPP3" localSheetId="2" hidden="1">{#N/A,#N/A,FALSE,"特殊室（ＢＱ表）"}</definedName>
    <definedName name="__PPP3" hidden="1">{#N/A,#N/A,FALSE,"特殊室（ＢＱ表）"}</definedName>
    <definedName name="__PPP33" localSheetId="2" hidden="1">{#N/A,#N/A,FALSE,"特殊室（ＢＱ表）"}</definedName>
    <definedName name="__PPP33" hidden="1">{#N/A,#N/A,FALSE,"特殊室（ＢＱ表）"}</definedName>
    <definedName name="__ppp34" localSheetId="2" hidden="1">{#N/A,#N/A,FALSE,"特殊室（ＢＱ表）"}</definedName>
    <definedName name="__ppp34" hidden="1">{#N/A,#N/A,FALSE,"特殊室（ＢＱ表）"}</definedName>
    <definedName name="__ppp3444" localSheetId="2" hidden="1">{#N/A,#N/A,FALSE,"特殊室（ＢＱ表）"}</definedName>
    <definedName name="__ppp3444" hidden="1">{#N/A,#N/A,FALSE,"特殊室（ＢＱ表）"}</definedName>
    <definedName name="__SCL4" localSheetId="1" hidden="1">{"'Sheet1'!$L$16"}</definedName>
    <definedName name="__SCL4" localSheetId="2" hidden="1">{"'Sheet1'!$L$16"}</definedName>
    <definedName name="__SCL4" hidden="1">{"'Sheet1'!$L$16"}</definedName>
    <definedName name="__T3" localSheetId="1" hidden="1">{"'Sheet1'!$L$16"}</definedName>
    <definedName name="__T3" localSheetId="2" hidden="1">{"'Sheet1'!$L$16"}</definedName>
    <definedName name="__T3" hidden="1">{"'Sheet1'!$L$16"}</definedName>
    <definedName name="__ttt1" localSheetId="1" hidden="1">{"'Sheet1'!$L$16"}</definedName>
    <definedName name="__ttt1" localSheetId="2" hidden="1">{"'Sheet1'!$L$16"}</definedName>
    <definedName name="__ttt1" hidden="1">{"'Sheet1'!$L$16"}</definedName>
    <definedName name="__xlfn.BAHTTEXT" hidden="1">#NAME?</definedName>
    <definedName name="_1__123Graph_A????_1" localSheetId="1" hidden="1">#REF!</definedName>
    <definedName name="_1__123Graph_A????_1" hidden="1">#REF!</definedName>
    <definedName name="_1__123Graph_Aｸﾞﾗﾌ_1" localSheetId="1" hidden="1">#REF!</definedName>
    <definedName name="_1__123Graph_Aｸﾞﾗﾌ_1" localSheetId="2" hidden="1">#REF!</definedName>
    <definedName name="_1__123Graph_Aｸﾞﾗﾌ_1" localSheetId="3" hidden="1">#REF!</definedName>
    <definedName name="_1__123Graph_Aｸﾞﾗﾌ_1" localSheetId="4" hidden="1">#REF!</definedName>
    <definedName name="_1__123Graph_Aｸﾞﾗﾌ_1" hidden="1">#REF!</definedName>
    <definedName name="_10__123Graph_Aｸﾞﾗﾌ_1" localSheetId="1" hidden="1">#REF!</definedName>
    <definedName name="_10__123Graph_Aｸﾞﾗﾌ_1" hidden="1">#REF!</definedName>
    <definedName name="_10__123Graph_Aｸﾞﾗﾌ_2" localSheetId="1" hidden="1">#REF!</definedName>
    <definedName name="_10__123Graph_Aｸﾞﾗﾌ_2" hidden="1">#REF!</definedName>
    <definedName name="_10__123Graph_Aｸﾞﾗﾌ_4" localSheetId="1" hidden="1">#REF!</definedName>
    <definedName name="_10__123Graph_Aｸﾞﾗﾌ_4" localSheetId="2" hidden="1">#REF!</definedName>
    <definedName name="_10__123Graph_Aｸﾞﾗﾌ_4" localSheetId="3" hidden="1">#REF!</definedName>
    <definedName name="_10__123Graph_Aｸﾞﾗﾌ_4" hidden="1">#REF!</definedName>
    <definedName name="_10__123Graph_Aｸﾞﾗﾌ_5" localSheetId="1" hidden="1">#REF!</definedName>
    <definedName name="_10__123Graph_Aｸﾞﾗﾌ_5" localSheetId="2" hidden="1">#REF!</definedName>
    <definedName name="_10__123Graph_Aｸﾞﾗﾌ_5" localSheetId="3" hidden="1">#REF!</definedName>
    <definedName name="_10__123Graph_Aｸﾞﾗﾌ_5" hidden="1">#REF!</definedName>
    <definedName name="_10__123Graph_Xｸﾞﾗﾌ_3" localSheetId="1" hidden="1">#REF!</definedName>
    <definedName name="_10__123Graph_Xｸﾞﾗﾌ_3" localSheetId="2" hidden="1">#REF!</definedName>
    <definedName name="_10__123Graph_Xｸﾞﾗﾌ_3" localSheetId="3" hidden="1">#REF!</definedName>
    <definedName name="_10__123Graph_Xｸﾞﾗﾌ_3" hidden="1">#REF!</definedName>
    <definedName name="_10__123Graph_Xｸﾞﾗﾌ_5" localSheetId="1" hidden="1">#REF!</definedName>
    <definedName name="_10__123Graph_Xｸﾞﾗﾌ_5" localSheetId="2" hidden="1">#REF!</definedName>
    <definedName name="_10__123Graph_Xｸﾞﾗﾌ_5" localSheetId="3" hidden="1">#REF!</definedName>
    <definedName name="_10__123Graph_Xｸﾞﾗﾌ_5" hidden="1">#REF!</definedName>
    <definedName name="_100__123Graph_Xｸﾞﾗﾌ_3" hidden="1">#REF!</definedName>
    <definedName name="_103__123Graph_X????_4" localSheetId="1" hidden="1">#REF!</definedName>
    <definedName name="_103__123Graph_X????_4" hidden="1">#REF!</definedName>
    <definedName name="_103__123Graph_Xｸﾞﾗﾌ_5" localSheetId="1" hidden="1">#REF!</definedName>
    <definedName name="_103__123Graph_Xｸﾞﾗﾌ_5" hidden="1">#REF!</definedName>
    <definedName name="_106__123Graph_Xｸﾞﾗﾌ_4" localSheetId="1" hidden="1">#REF!</definedName>
    <definedName name="_106__123Graph_Xｸﾞﾗﾌ_4" hidden="1">#REF!</definedName>
    <definedName name="_108__123Graph_X????_5" localSheetId="1" hidden="1">#REF!</definedName>
    <definedName name="_108__123Graph_X????_5" hidden="1">#REF!</definedName>
    <definedName name="_11__123Graph_Aｸﾞﾗﾌ_3" localSheetId="1" hidden="1">#REF!</definedName>
    <definedName name="_11__123Graph_Aｸﾞﾗﾌ_3" localSheetId="2" hidden="1">#REF!</definedName>
    <definedName name="_11__123Graph_Aｸﾞﾗﾌ_3" localSheetId="3" hidden="1">#REF!</definedName>
    <definedName name="_11__123Graph_Aｸﾞﾗﾌ_3" hidden="1">#REF!</definedName>
    <definedName name="_11__123Graph_X????_1" localSheetId="1" hidden="1">#REF!</definedName>
    <definedName name="_11__123Graph_X????_1" hidden="1">#REF!</definedName>
    <definedName name="_11__123Graph_Xｸﾞﾗﾌ_4" localSheetId="1" hidden="1">#REF!</definedName>
    <definedName name="_11__123Graph_Xｸﾞﾗﾌ_4" localSheetId="2" hidden="1">#REF!</definedName>
    <definedName name="_11__123Graph_Xｸﾞﾗﾌ_4" localSheetId="3" hidden="1">#REF!</definedName>
    <definedName name="_11__123Graph_Xｸﾞﾗﾌ_4" hidden="1">#REF!</definedName>
    <definedName name="_112__123Graph_Xｸﾞﾗﾌ_5" localSheetId="1" hidden="1">#REF!</definedName>
    <definedName name="_112__123Graph_Xｸﾞﾗﾌ_5" hidden="1">#REF!</definedName>
    <definedName name="_116__123Graph_Xｸﾞﾗﾌ_1" localSheetId="1" hidden="1">#REF!</definedName>
    <definedName name="_116__123Graph_Xｸﾞﾗﾌ_1" hidden="1">#REF!</definedName>
    <definedName name="_12__123Graph_A????_2" localSheetId="1" hidden="1">#REF!</definedName>
    <definedName name="_12__123Graph_A????_2" hidden="1">#REF!</definedName>
    <definedName name="_12__123Graph_Aｸﾞﾗﾌ_1" localSheetId="1" hidden="1">#REF!</definedName>
    <definedName name="_12__123Graph_Aｸﾞﾗﾌ_1" hidden="1">#REF!</definedName>
    <definedName name="_12__123Graph_Aｸﾞﾗﾌ_2" localSheetId="1" hidden="1">#REF!</definedName>
    <definedName name="_12__123Graph_Aｸﾞﾗﾌ_2" hidden="1">#REF!</definedName>
    <definedName name="_12__123Graph_Aｸﾞﾗﾌ_4" hidden="1">#REF!</definedName>
    <definedName name="_12__123Graph_Aｸﾞﾗﾌ_5" localSheetId="1" hidden="1">#REF!</definedName>
    <definedName name="_12__123Graph_Aｸﾞﾗﾌ_5" localSheetId="2" hidden="1">#REF!</definedName>
    <definedName name="_12__123Graph_Aｸﾞﾗﾌ_5" localSheetId="3" hidden="1">#REF!</definedName>
    <definedName name="_12__123Graph_Aｸﾞﾗﾌ_5" hidden="1">#REF!</definedName>
    <definedName name="_12__123Graph_X????_2" hidden="1">#REF!</definedName>
    <definedName name="_12__123Graph_Xｸﾞﾗﾌ_1" localSheetId="1" hidden="1">#REF!</definedName>
    <definedName name="_12__123Graph_Xｸﾞﾗﾌ_1" localSheetId="2" hidden="1">#REF!</definedName>
    <definedName name="_12__123Graph_Xｸﾞﾗﾌ_1" localSheetId="3" hidden="1">#REF!</definedName>
    <definedName name="_12__123Graph_Xｸﾞﾗﾌ_1" hidden="1">#REF!</definedName>
    <definedName name="_12__123Graph_Xｸﾞﾗﾌ_5" localSheetId="1" hidden="1">#REF!</definedName>
    <definedName name="_12__123Graph_Xｸﾞﾗﾌ_5" localSheetId="2" hidden="1">#REF!</definedName>
    <definedName name="_12__123Graph_Xｸﾞﾗﾌ_5" localSheetId="3" hidden="1">#REF!</definedName>
    <definedName name="_12__123Graph_Xｸﾞﾗﾌ_5" hidden="1">#REF!</definedName>
    <definedName name="_124__123Graph_Xｸﾞﾗﾌ_2" localSheetId="1" hidden="1">#REF!</definedName>
    <definedName name="_124__123Graph_Xｸﾞﾗﾌ_2" hidden="1">#REF!</definedName>
    <definedName name="_13__123Graph_Aｸﾞﾗﾌ_5" localSheetId="1" hidden="1">#REF!</definedName>
    <definedName name="_13__123Graph_Aｸﾞﾗﾌ_5" hidden="1">#REF!</definedName>
    <definedName name="_13__123Graph_X????_3" localSheetId="1" hidden="1">#REF!</definedName>
    <definedName name="_13__123Graph_X????_3" hidden="1">#REF!</definedName>
    <definedName name="_132__123Graph_Xｸﾞﾗﾌ_3" localSheetId="1" hidden="1">#REF!</definedName>
    <definedName name="_132__123Graph_Xｸﾞﾗﾌ_3" hidden="1">#REF!</definedName>
    <definedName name="_14__123Graph_Aｸﾞﾗﾌ_3" localSheetId="1" hidden="1">#REF!</definedName>
    <definedName name="_14__123Graph_Aｸﾞﾗﾌ_3" hidden="1">#REF!</definedName>
    <definedName name="_14__123Graph_Aｸﾞﾗﾌ_4" localSheetId="1" hidden="1">#REF!</definedName>
    <definedName name="_14__123Graph_Aｸﾞﾗﾌ_4" localSheetId="2" hidden="1">#REF!</definedName>
    <definedName name="_14__123Graph_Aｸﾞﾗﾌ_4" localSheetId="3" hidden="1">#REF!</definedName>
    <definedName name="_14__123Graph_Aｸﾞﾗﾌ_4" hidden="1">#REF!</definedName>
    <definedName name="_14__123Graph_X????_1" hidden="1">#REF!</definedName>
    <definedName name="_14__123Graph_X????_4" hidden="1">#REF!</definedName>
    <definedName name="_14__123Graph_Xｸﾞﾗﾌ_2" localSheetId="1" hidden="1">#REF!</definedName>
    <definedName name="_14__123Graph_Xｸﾞﾗﾌ_2" localSheetId="2" hidden="1">#REF!</definedName>
    <definedName name="_14__123Graph_Xｸﾞﾗﾌ_2" localSheetId="3" hidden="1">#REF!</definedName>
    <definedName name="_14__123Graph_Xｸﾞﾗﾌ_2" hidden="1">#REF!</definedName>
    <definedName name="_140__123Graph_Xｸﾞﾗﾌ_4" hidden="1">#REF!</definedName>
    <definedName name="_148__123Graph_Xｸﾞﾗﾌ_5" localSheetId="1" hidden="1">#REF!</definedName>
    <definedName name="_148__123Graph_Xｸﾞﾗﾌ_5" hidden="1">#REF!</definedName>
    <definedName name="_15__123Graph_X????_2" localSheetId="1" hidden="1">#REF!</definedName>
    <definedName name="_15__123Graph_X????_2" hidden="1">#REF!</definedName>
    <definedName name="_15__123Graph_X????_5" localSheetId="1" hidden="1">#REF!</definedName>
    <definedName name="_15__123Graph_X????_5" hidden="1">#REF!</definedName>
    <definedName name="_16__123Graph_Aｸﾞﾗﾌ_2" localSheetId="1" hidden="1">#REF!</definedName>
    <definedName name="_16__123Graph_Aｸﾞﾗﾌ_2" hidden="1">#REF!</definedName>
    <definedName name="_16__123Graph_Aｸﾞﾗﾌ_4" localSheetId="1" hidden="1">#REF!</definedName>
    <definedName name="_16__123Graph_Aｸﾞﾗﾌ_4" hidden="1">#REF!</definedName>
    <definedName name="_16__123Graph_X????_3" localSheetId="1" hidden="1">#REF!</definedName>
    <definedName name="_16__123Graph_X????_3" hidden="1">#REF!</definedName>
    <definedName name="_16__123Graph_Xｸﾞﾗﾌ_1" localSheetId="1" hidden="1">#REF!</definedName>
    <definedName name="_16__123Graph_Xｸﾞﾗﾌ_1" localSheetId="2" hidden="1">#REF!</definedName>
    <definedName name="_16__123Graph_Xｸﾞﾗﾌ_1" localSheetId="3" hidden="1">#REF!</definedName>
    <definedName name="_16__123Graph_Xｸﾞﾗﾌ_1" hidden="1">#REF!</definedName>
    <definedName name="_16__123Graph_Xｸﾞﾗﾌ_3" localSheetId="1" hidden="1">#REF!</definedName>
    <definedName name="_16__123Graph_Xｸﾞﾗﾌ_3" localSheetId="2" hidden="1">#REF!</definedName>
    <definedName name="_16__123Graph_Xｸﾞﾗﾌ_3" localSheetId="3" hidden="1">#REF!</definedName>
    <definedName name="_16__123Graph_Xｸﾞﾗﾌ_3" hidden="1">#REF!</definedName>
    <definedName name="_17__123Graph_A????_1" localSheetId="1" hidden="1">#REF!</definedName>
    <definedName name="_17__123Graph_A????_1" hidden="1">#REF!</definedName>
    <definedName name="_17__123Graph_A????_3" localSheetId="1" hidden="1">#REF!</definedName>
    <definedName name="_17__123Graph_A????_3" hidden="1">#REF!</definedName>
    <definedName name="_17__123Graph_Aｸﾞﾗﾌ_5" localSheetId="1" hidden="1">#REF!</definedName>
    <definedName name="_17__123Graph_Aｸﾞﾗﾌ_5" localSheetId="2" hidden="1">#REF!</definedName>
    <definedName name="_17__123Graph_Aｸﾞﾗﾌ_5" localSheetId="3" hidden="1">#REF!</definedName>
    <definedName name="_17__123Graph_Aｸﾞﾗﾌ_5" hidden="1">#REF!</definedName>
    <definedName name="_17__123Graph_X????_4" hidden="1">#REF!</definedName>
    <definedName name="_17__123Graph_Xｸﾞﾗﾌ_2" hidden="1">#REF!</definedName>
    <definedName name="_18__123Graph_Aｸﾞﾗﾌ_5" localSheetId="1" hidden="1">#REF!</definedName>
    <definedName name="_18__123Graph_Aｸﾞﾗﾌ_5" hidden="1">#REF!</definedName>
    <definedName name="_18__123Graph_X????_5" localSheetId="1" hidden="1">#REF!</definedName>
    <definedName name="_18__123Graph_X????_5" hidden="1">#REF!</definedName>
    <definedName name="_18__123Graph_Xｸﾞﾗﾌ_2" localSheetId="1" hidden="1">#REF!</definedName>
    <definedName name="_18__123Graph_Xｸﾞﾗﾌ_2" localSheetId="2" hidden="1">#REF!</definedName>
    <definedName name="_18__123Graph_Xｸﾞﾗﾌ_2" localSheetId="3" hidden="1">#REF!</definedName>
    <definedName name="_18__123Graph_Xｸﾞﾗﾌ_2" hidden="1">#REF!</definedName>
    <definedName name="_18__123Graph_Xｸﾞﾗﾌ_3" hidden="1">#REF!</definedName>
    <definedName name="_18__123Graph_Xｸﾞﾗﾌ_4" localSheetId="1" hidden="1">#REF!</definedName>
    <definedName name="_18__123Graph_Xｸﾞﾗﾌ_4" localSheetId="2" hidden="1">#REF!</definedName>
    <definedName name="_18__123Graph_Xｸﾞﾗﾌ_4" localSheetId="3" hidden="1">#REF!</definedName>
    <definedName name="_18__123Graph_Xｸﾞﾗﾌ_4" hidden="1">#REF!</definedName>
    <definedName name="_19__123Graph_X????_1" localSheetId="1" hidden="1">#REF!</definedName>
    <definedName name="_19__123Graph_X????_1" hidden="1">#REF!</definedName>
    <definedName name="_19__123Graph_Xｸﾞﾗﾌ_1" localSheetId="1" hidden="1">#REF!</definedName>
    <definedName name="_19__123Graph_Xｸﾞﾗﾌ_1" hidden="1">#REF!</definedName>
    <definedName name="_19__123Graph_Xｸﾞﾗﾌ_4" localSheetId="1" hidden="1">#REF!</definedName>
    <definedName name="_19__123Graph_Xｸﾞﾗﾌ_4" hidden="1">#REF!</definedName>
    <definedName name="_2__123Graph_A????_2" localSheetId="1" hidden="1">#REF!</definedName>
    <definedName name="_2__123Graph_A????_2" hidden="1">#REF!</definedName>
    <definedName name="_2__123Graph_Aｸﾞﾗﾌ_1" localSheetId="1" hidden="1">#REF!</definedName>
    <definedName name="_2__123Graph_Aｸﾞﾗﾌ_1" localSheetId="2" hidden="1">#REF!</definedName>
    <definedName name="_2__123Graph_Aｸﾞﾗﾌ_1" localSheetId="3" hidden="1">#REF!</definedName>
    <definedName name="_2__123Graph_Aｸﾞﾗﾌ_1" hidden="1">#REF!</definedName>
    <definedName name="_2__123Graph_Aｸﾞﾗﾌ_2" localSheetId="1" hidden="1">#REF!</definedName>
    <definedName name="_2__123Graph_Aｸﾞﾗﾌ_2" localSheetId="2" hidden="1">#REF!</definedName>
    <definedName name="_2__123Graph_Aｸﾞﾗﾌ_2" localSheetId="3" hidden="1">#REF!</definedName>
    <definedName name="_2__123Graph_Aｸﾞﾗﾌ_2" hidden="1">#REF!</definedName>
    <definedName name="_20__123Graph_Aｸﾞﾗﾌ_3" localSheetId="1" hidden="1">#REF!</definedName>
    <definedName name="_20__123Graph_Aｸﾞﾗﾌ_3" hidden="1">#REF!</definedName>
    <definedName name="_20__123Graph_X????_2" localSheetId="1" hidden="1">#REF!</definedName>
    <definedName name="_20__123Graph_X????_2" hidden="1">#REF!</definedName>
    <definedName name="_20__123Graph_Xｸﾞﾗﾌ_2" localSheetId="1" hidden="1">#REF!</definedName>
    <definedName name="_20__123Graph_Xｸﾞﾗﾌ_2" hidden="1">#REF!</definedName>
    <definedName name="_20__123Graph_Xｸﾞﾗﾌ_3" localSheetId="1" hidden="1">#REF!</definedName>
    <definedName name="_20__123Graph_Xｸﾞﾗﾌ_3" localSheetId="2" hidden="1">#REF!</definedName>
    <definedName name="_20__123Graph_Xｸﾞﾗﾌ_3" localSheetId="3" hidden="1">#REF!</definedName>
    <definedName name="_20__123Graph_Xｸﾞﾗﾌ_3" hidden="1">#REF!</definedName>
    <definedName name="_20__123Graph_Xｸﾞﾗﾌ_5" localSheetId="1" hidden="1">#REF!</definedName>
    <definedName name="_20__123Graph_Xｸﾞﾗﾌ_5" localSheetId="2" hidden="1">#REF!</definedName>
    <definedName name="_20__123Graph_Xｸﾞﾗﾌ_5" localSheetId="3" hidden="1">#REF!</definedName>
    <definedName name="_20__123Graph_Xｸﾞﾗﾌ_5" hidden="1">#REF!</definedName>
    <definedName name="_21__123Graph_A????_2" localSheetId="1" hidden="1">#REF!</definedName>
    <definedName name="_21__123Graph_A????_2" hidden="1">#REF!</definedName>
    <definedName name="_21__123Graph_X????_3" localSheetId="1" hidden="1">#REF!</definedName>
    <definedName name="_21__123Graph_X????_3" hidden="1">#REF!</definedName>
    <definedName name="_21__123Graph_Xｸﾞﾗﾌ_3" localSheetId="1" hidden="1">#REF!</definedName>
    <definedName name="_21__123Graph_Xｸﾞﾗﾌ_3" hidden="1">#REF!</definedName>
    <definedName name="_22__123Graph_A????_4" localSheetId="1" hidden="1">#REF!</definedName>
    <definedName name="_22__123Graph_A????_4" hidden="1">#REF!</definedName>
    <definedName name="_22__123Graph_X????_4" localSheetId="1" hidden="1">#REF!</definedName>
    <definedName name="_22__123Graph_X????_4" hidden="1">#REF!</definedName>
    <definedName name="_22__123Graph_Xｸﾞﾗﾌ_1" localSheetId="1" hidden="1">#REF!</definedName>
    <definedName name="_22__123Graph_Xｸﾞﾗﾌ_1" localSheetId="2" hidden="1">#REF!</definedName>
    <definedName name="_22__123Graph_Xｸﾞﾗﾌ_1" localSheetId="3" hidden="1">#REF!</definedName>
    <definedName name="_22__123Graph_Xｸﾞﾗﾌ_1" hidden="1">#REF!</definedName>
    <definedName name="_22__123Graph_Xｸﾞﾗﾌ_4" localSheetId="1" hidden="1">#REF!</definedName>
    <definedName name="_22__123Graph_Xｸﾞﾗﾌ_4" localSheetId="2" hidden="1">#REF!</definedName>
    <definedName name="_22__123Graph_Xｸﾞﾗﾌ_4" localSheetId="3" hidden="1">#REF!</definedName>
    <definedName name="_22__123Graph_Xｸﾞﾗﾌ_4" hidden="1">#REF!</definedName>
    <definedName name="_23__123Graph_A????_1" localSheetId="1" hidden="1">#REF!</definedName>
    <definedName name="_23__123Graph_A????_1" hidden="1">#REF!</definedName>
    <definedName name="_23__123Graph_X????_5" localSheetId="1" hidden="1">#REF!</definedName>
    <definedName name="_23__123Graph_X????_5" hidden="1">#REF!</definedName>
    <definedName name="_23__123Graph_Xｸﾞﾗﾌ_5" localSheetId="1" hidden="1">#REF!</definedName>
    <definedName name="_23__123Graph_Xｸﾞﾗﾌ_5" hidden="1">#REF!</definedName>
    <definedName name="_24__123Graph_Aｸﾞﾗﾌ_4" localSheetId="1" hidden="1">#REF!</definedName>
    <definedName name="_24__123Graph_Aｸﾞﾗﾌ_4" hidden="1">#REF!</definedName>
    <definedName name="_24__123Graph_Xｸﾞﾗﾌ_5" localSheetId="1" hidden="1">#REF!</definedName>
    <definedName name="_24__123Graph_Xｸﾞﾗﾌ_5" localSheetId="2" hidden="1">#REF!</definedName>
    <definedName name="_24__123Graph_Xｸﾞﾗﾌ_5" localSheetId="3" hidden="1">#REF!</definedName>
    <definedName name="_24__123Graph_Xｸﾞﾗﾌ_5" hidden="1">#REF!</definedName>
    <definedName name="_25__123Graph_A????_3" localSheetId="1" hidden="1">#REF!</definedName>
    <definedName name="_25__123Graph_A????_3" hidden="1">#REF!</definedName>
    <definedName name="_25__123Graph_Xｸﾞﾗﾌ_1" localSheetId="1" hidden="1">#REF!</definedName>
    <definedName name="_25__123Graph_Xｸﾞﾗﾌ_1" hidden="1">#REF!</definedName>
    <definedName name="_25__123Graph_Xｸﾞﾗﾌ_2" localSheetId="1" hidden="1">#REF!</definedName>
    <definedName name="_25__123Graph_Xｸﾞﾗﾌ_2" localSheetId="2" hidden="1">#REF!</definedName>
    <definedName name="_25__123Graph_Xｸﾞﾗﾌ_2" localSheetId="3" hidden="1">#REF!</definedName>
    <definedName name="_25__123Graph_Xｸﾞﾗﾌ_2" hidden="1">#REF!</definedName>
    <definedName name="_27__123Graph_A????_5" localSheetId="1" hidden="1">#REF!</definedName>
    <definedName name="_27__123Graph_A????_5" hidden="1">#REF!</definedName>
    <definedName name="_27__123Graph_Xｸﾞﾗﾌ_2" localSheetId="1" hidden="1">#REF!</definedName>
    <definedName name="_27__123Graph_Xｸﾞﾗﾌ_2" hidden="1">#REF!</definedName>
    <definedName name="_28__123Graph_A????_2" localSheetId="1" hidden="1">#REF!</definedName>
    <definedName name="_28__123Graph_A????_2" hidden="1">#REF!</definedName>
    <definedName name="_28__123Graph_Aｸﾞﾗﾌ_5" localSheetId="1" hidden="1">#REF!</definedName>
    <definedName name="_28__123Graph_Aｸﾞﾗﾌ_5" hidden="1">#REF!</definedName>
    <definedName name="_28__123Graph_Xｸﾞﾗﾌ_3" localSheetId="1" hidden="1">#REF!</definedName>
    <definedName name="_28__123Graph_Xｸﾞﾗﾌ_3" localSheetId="2" hidden="1">#REF!</definedName>
    <definedName name="_28__123Graph_Xｸﾞﾗﾌ_3" localSheetId="3" hidden="1">#REF!</definedName>
    <definedName name="_28__123Graph_Xｸﾞﾗﾌ_3" hidden="1">#REF!</definedName>
    <definedName name="_29__123Graph_A????_4" localSheetId="1" hidden="1">#REF!</definedName>
    <definedName name="_29__123Graph_A????_4" hidden="1">#REF!</definedName>
    <definedName name="_29__123Graph_X????_1" localSheetId="1" hidden="1">#REF!</definedName>
    <definedName name="_29__123Graph_X????_1" hidden="1">#REF!</definedName>
    <definedName name="_29__123Graph_Xｸﾞﾗﾌ_3" localSheetId="1" hidden="1">#REF!</definedName>
    <definedName name="_29__123Graph_Xｸﾞﾗﾌ_3" hidden="1">#REF!</definedName>
    <definedName name="_3__123Graph_A????_3" localSheetId="1" hidden="1">#REF!</definedName>
    <definedName name="_3__123Graph_A????_3" hidden="1">#REF!</definedName>
    <definedName name="_3__123Graph_Aｸﾞﾗﾌ_2" localSheetId="1" hidden="1">#REF!</definedName>
    <definedName name="_3__123Graph_Aｸﾞﾗﾌ_2" localSheetId="2" hidden="1">#REF!</definedName>
    <definedName name="_3__123Graph_Aｸﾞﾗﾌ_2" localSheetId="3" hidden="1">#REF!</definedName>
    <definedName name="_3__123Graph_Aｸﾞﾗﾌ_2" hidden="1">#REF!</definedName>
    <definedName name="_3__123Graph_Aｸﾞﾗﾌ_3" localSheetId="1" hidden="1">#REF!</definedName>
    <definedName name="_3__123Graph_Aｸﾞﾗﾌ_3" localSheetId="2" hidden="1">#REF!</definedName>
    <definedName name="_3__123Graph_Aｸﾞﾗﾌ_3" localSheetId="3" hidden="1">#REF!</definedName>
    <definedName name="_3__123Graph_Aｸﾞﾗﾌ_3" hidden="1">#REF!</definedName>
    <definedName name="_30__123Graph_X????_2" localSheetId="1" hidden="1">#REF!</definedName>
    <definedName name="_30__123Graph_X????_2" hidden="1">#REF!</definedName>
    <definedName name="_31__123Graph_X????_3" localSheetId="1" hidden="1">#REF!</definedName>
    <definedName name="_31__123Graph_X????_3" hidden="1">#REF!</definedName>
    <definedName name="_31__123Graph_Xｸﾞﾗﾌ_4" localSheetId="1" hidden="1">#REF!</definedName>
    <definedName name="_31__123Graph_Xｸﾞﾗﾌ_4" localSheetId="2" hidden="1">#REF!</definedName>
    <definedName name="_31__123Graph_Xｸﾞﾗﾌ_4" localSheetId="3" hidden="1">#REF!</definedName>
    <definedName name="_31__123Graph_Xｸﾞﾗﾌ_4" hidden="1">#REF!</definedName>
    <definedName name="_32__123Graph_X????_4" localSheetId="1" hidden="1">#REF!</definedName>
    <definedName name="_32__123Graph_X????_4" hidden="1">#REF!</definedName>
    <definedName name="_33__123Graph_A????_3" localSheetId="1" hidden="1">#REF!</definedName>
    <definedName name="_33__123Graph_A????_3" hidden="1">#REF!</definedName>
    <definedName name="_33__123Graph_A????_5" localSheetId="1" hidden="1">#REF!</definedName>
    <definedName name="_33__123Graph_A????_5" hidden="1">#REF!</definedName>
    <definedName name="_33__123Graph_Aｸﾞﾗﾌ_1" localSheetId="1" hidden="1">#REF!</definedName>
    <definedName name="_33__123Graph_Aｸﾞﾗﾌ_1" hidden="1">#REF!</definedName>
    <definedName name="_33__123Graph_X????_5" hidden="1">#REF!</definedName>
    <definedName name="_33__123Graph_Xｸﾞﾗﾌ_5" hidden="1">#REF!</definedName>
    <definedName name="_34__123Graph_Xｸﾞﾗﾌ_5" localSheetId="1" hidden="1">#REF!</definedName>
    <definedName name="_34__123Graph_Xｸﾞﾗﾌ_5" localSheetId="2" hidden="1">#REF!</definedName>
    <definedName name="_34__123Graph_Xｸﾞﾗﾌ_5" localSheetId="3" hidden="1">#REF!</definedName>
    <definedName name="_34__123Graph_Xｸﾞﾗﾌ_5" hidden="1">#REF!</definedName>
    <definedName name="_37__123Graph_Xｸﾞﾗﾌ_1" localSheetId="1" hidden="1">#REF!</definedName>
    <definedName name="_37__123Graph_Xｸﾞﾗﾌ_1" hidden="1">#REF!</definedName>
    <definedName name="_38__123Graph_A????_4" localSheetId="1" hidden="1">#REF!</definedName>
    <definedName name="_38__123Graph_A????_4" hidden="1">#REF!</definedName>
    <definedName name="_38__123Graph_Aｸﾞﾗﾌ_1" localSheetId="1" hidden="1">#REF!</definedName>
    <definedName name="_38__123Graph_Aｸﾞﾗﾌ_1" hidden="1">#REF!</definedName>
    <definedName name="_39__123Graph_Aｸﾞﾗﾌ_2" localSheetId="1" hidden="1">#REF!</definedName>
    <definedName name="_39__123Graph_Aｸﾞﾗﾌ_2" hidden="1">#REF!</definedName>
    <definedName name="_4__123Graph_A????_1" localSheetId="1" hidden="1">#REF!</definedName>
    <definedName name="_4__123Graph_A????_1" hidden="1">#REF!</definedName>
    <definedName name="_4__123Graph_A????_4" localSheetId="1" hidden="1">#REF!</definedName>
    <definedName name="_4__123Graph_A????_4" hidden="1">#REF!</definedName>
    <definedName name="_4__123Graph_Aｸﾞﾗﾌ_1" localSheetId="1" hidden="1">#REF!</definedName>
    <definedName name="_4__123Graph_Aｸﾞﾗﾌ_1" localSheetId="2" hidden="1">#REF!</definedName>
    <definedName name="_4__123Graph_Aｸﾞﾗﾌ_1" localSheetId="3" hidden="1">#REF!</definedName>
    <definedName name="_4__123Graph_Aｸﾞﾗﾌ_1" hidden="1">#REF!</definedName>
    <definedName name="_4__123Graph_Aｸﾞﾗﾌ_2" localSheetId="1" hidden="1">#REF!</definedName>
    <definedName name="_4__123Graph_Aｸﾞﾗﾌ_2" localSheetId="2" hidden="1">#REF!</definedName>
    <definedName name="_4__123Graph_Aｸﾞﾗﾌ_2" localSheetId="3" hidden="1">#REF!</definedName>
    <definedName name="_4__123Graph_Aｸﾞﾗﾌ_2" hidden="1">#REF!</definedName>
    <definedName name="_4__123Graph_Aｸﾞﾗﾌ_3" localSheetId="1" hidden="1">#REF!</definedName>
    <definedName name="_4__123Graph_Aｸﾞﾗﾌ_3" localSheetId="2" hidden="1">#REF!</definedName>
    <definedName name="_4__123Graph_Aｸﾞﾗﾌ_3" localSheetId="3" hidden="1">#REF!</definedName>
    <definedName name="_4__123Graph_Aｸﾞﾗﾌ_3" hidden="1">#REF!</definedName>
    <definedName name="_4__123Graph_Aｸﾞﾗﾌ_4" localSheetId="1" hidden="1">#REF!</definedName>
    <definedName name="_4__123Graph_Aｸﾞﾗﾌ_4" localSheetId="2" hidden="1">#REF!</definedName>
    <definedName name="_4__123Graph_Aｸﾞﾗﾌ_4" localSheetId="3" hidden="1">#REF!</definedName>
    <definedName name="_4__123Graph_Aｸﾞﾗﾌ_4" hidden="1">#REF!</definedName>
    <definedName name="_41__123Graph_Xｸﾞﾗﾌ_2" localSheetId="1" hidden="1">#REF!</definedName>
    <definedName name="_41__123Graph_Xｸﾞﾗﾌ_2" hidden="1">#REF!</definedName>
    <definedName name="_43__123Graph_A????_5" localSheetId="1" hidden="1">#REF!</definedName>
    <definedName name="_43__123Graph_A????_5" hidden="1">#REF!</definedName>
    <definedName name="_43__123Graph_Aｸﾞﾗﾌ_2" localSheetId="1" hidden="1">#REF!</definedName>
    <definedName name="_43__123Graph_Aｸﾞﾗﾌ_2" hidden="1">#REF!</definedName>
    <definedName name="_45__123Graph_Aｸﾞﾗﾌ_3" localSheetId="1" hidden="1">#REF!</definedName>
    <definedName name="_45__123Graph_Aｸﾞﾗﾌ_3" hidden="1">#REF!</definedName>
    <definedName name="_45__123Graph_Xｸﾞﾗﾌ_3" localSheetId="1" hidden="1">#REF!</definedName>
    <definedName name="_45__123Graph_Xｸﾞﾗﾌ_3" hidden="1">#REF!</definedName>
    <definedName name="_48__123Graph_Aｸﾞﾗﾌ_3" localSheetId="1" hidden="1">#REF!</definedName>
    <definedName name="_48__123Graph_Aｸﾞﾗﾌ_3" hidden="1">#REF!</definedName>
    <definedName name="_49__123Graph_Xｸﾞﾗﾌ_4" localSheetId="1" hidden="1">#REF!</definedName>
    <definedName name="_49__123Graph_Xｸﾞﾗﾌ_4" hidden="1">#REF!</definedName>
    <definedName name="_5__123Graph_A????_2" localSheetId="1" hidden="1">#REF!</definedName>
    <definedName name="_5__123Graph_A????_2" hidden="1">#REF!</definedName>
    <definedName name="_5__123Graph_A????_5" localSheetId="1" hidden="1">#REF!</definedName>
    <definedName name="_5__123Graph_A????_5" hidden="1">#REF!</definedName>
    <definedName name="_5__123Graph_Aｸﾞﾗﾌ_1" localSheetId="1" hidden="1">#REF!</definedName>
    <definedName name="_5__123Graph_Aｸﾞﾗﾌ_1" localSheetId="2" hidden="1">#REF!</definedName>
    <definedName name="_5__123Graph_Aｸﾞﾗﾌ_1" localSheetId="3" hidden="1">#REF!</definedName>
    <definedName name="_5__123Graph_Aｸﾞﾗﾌ_1" hidden="1">#REF!</definedName>
    <definedName name="_5__123Graph_Aｸﾞﾗﾌ_4" localSheetId="1" hidden="1">#REF!</definedName>
    <definedName name="_5__123Graph_Aｸﾞﾗﾌ_4" localSheetId="2" hidden="1">#REF!</definedName>
    <definedName name="_5__123Graph_Aｸﾞﾗﾌ_4" localSheetId="3" hidden="1">#REF!</definedName>
    <definedName name="_5__123Graph_Aｸﾞﾗﾌ_4" hidden="1">#REF!</definedName>
    <definedName name="_5__123Graph_Aｸﾞﾗﾌ_5" localSheetId="1" hidden="1">#REF!</definedName>
    <definedName name="_5__123Graph_Aｸﾞﾗﾌ_5" localSheetId="2" hidden="1">#REF!</definedName>
    <definedName name="_5__123Graph_Aｸﾞﾗﾌ_5" localSheetId="3" hidden="1">#REF!</definedName>
    <definedName name="_5__123Graph_Aｸﾞﾗﾌ_5" hidden="1">#REF!</definedName>
    <definedName name="_51__123Graph_Aｸﾞﾗﾌ_1" localSheetId="1" hidden="1">#REF!</definedName>
    <definedName name="_51__123Graph_Aｸﾞﾗﾌ_1" hidden="1">#REF!</definedName>
    <definedName name="_51__123Graph_Aｸﾞﾗﾌ_4" localSheetId="1" hidden="1">#REF!</definedName>
    <definedName name="_51__123Graph_Aｸﾞﾗﾌ_4" hidden="1">#REF!</definedName>
    <definedName name="_53__123Graph_Aｸﾞﾗﾌ_4" localSheetId="1" hidden="1">#REF!</definedName>
    <definedName name="_53__123Graph_Aｸﾞﾗﾌ_4" hidden="1">#REF!</definedName>
    <definedName name="_53__123Graph_Xｸﾞﾗﾌ_5" localSheetId="1" hidden="1">#REF!</definedName>
    <definedName name="_53__123Graph_Xｸﾞﾗﾌ_5" hidden="1">#REF!</definedName>
    <definedName name="_57__123Graph_Aｸﾞﾗﾌ_5" localSheetId="1" hidden="1">#REF!</definedName>
    <definedName name="_57__123Graph_Aｸﾞﾗﾌ_5" hidden="1">#REF!</definedName>
    <definedName name="_58__123Graph_Aｸﾞﾗﾌ_5" localSheetId="1" hidden="1">#REF!</definedName>
    <definedName name="_58__123Graph_Aｸﾞﾗﾌ_5" hidden="1">#REF!</definedName>
    <definedName name="_59__123Graph_Aｸﾞﾗﾌ_2" localSheetId="1" hidden="1">#REF!</definedName>
    <definedName name="_59__123Graph_Aｸﾞﾗﾌ_2" hidden="1">#REF!</definedName>
    <definedName name="_6__123Graph_A????_3" localSheetId="1" hidden="1">#REF!</definedName>
    <definedName name="_6__123Graph_A????_3" hidden="1">#REF!</definedName>
    <definedName name="_6__123Graph_Aｸﾞﾗﾌ_1" localSheetId="1" hidden="1">#REF!</definedName>
    <definedName name="_6__123Graph_Aｸﾞﾗﾌ_1" hidden="1">#REF!</definedName>
    <definedName name="_6__123Graph_Aｸﾞﾗﾌ_2" localSheetId="1" hidden="1">#REF!</definedName>
    <definedName name="_6__123Graph_Aｸﾞﾗﾌ_2" localSheetId="2" hidden="1">#REF!</definedName>
    <definedName name="_6__123Graph_Aｸﾞﾗﾌ_2" localSheetId="3" hidden="1">#REF!</definedName>
    <definedName name="_6__123Graph_Aｸﾞﾗﾌ_2" hidden="1">#REF!</definedName>
    <definedName name="_6__123Graph_Aｸﾞﾗﾌ_3" localSheetId="1" hidden="1">#REF!</definedName>
    <definedName name="_6__123Graph_Aｸﾞﾗﾌ_3" localSheetId="2" hidden="1">#REF!</definedName>
    <definedName name="_6__123Graph_Aｸﾞﾗﾌ_3" localSheetId="3" hidden="1">#REF!</definedName>
    <definedName name="_6__123Graph_Aｸﾞﾗﾌ_3" hidden="1">#REF!</definedName>
    <definedName name="_6__123Graph_Aｸﾞﾗﾌ_5" localSheetId="1" hidden="1">#REF!</definedName>
    <definedName name="_6__123Graph_Aｸﾞﾗﾌ_5" localSheetId="2" hidden="1">#REF!</definedName>
    <definedName name="_6__123Graph_Aｸﾞﾗﾌ_5" localSheetId="3" hidden="1">#REF!</definedName>
    <definedName name="_6__123Graph_Aｸﾞﾗﾌ_5" hidden="1">#REF!</definedName>
    <definedName name="_6__123Graph_Xｸﾞﾗﾌ_1" localSheetId="1" hidden="1">#REF!</definedName>
    <definedName name="_6__123Graph_Xｸﾞﾗﾌ_1" localSheetId="2" hidden="1">#REF!</definedName>
    <definedName name="_6__123Graph_Xｸﾞﾗﾌ_1" localSheetId="3" hidden="1">#REF!</definedName>
    <definedName name="_6__123Graph_Xｸﾞﾗﾌ_1" hidden="1">#REF!</definedName>
    <definedName name="_62__123Graph_X????_1" localSheetId="1" hidden="1">#REF!</definedName>
    <definedName name="_62__123Graph_X????_1" hidden="1">#REF!</definedName>
    <definedName name="_66__123Graph_X????_2" localSheetId="1" hidden="1">#REF!</definedName>
    <definedName name="_66__123Graph_X????_2" hidden="1">#REF!</definedName>
    <definedName name="_67__123Graph_Aｸﾞﾗﾌ_3" localSheetId="1" hidden="1">#REF!</definedName>
    <definedName name="_67__123Graph_Aｸﾞﾗﾌ_3" hidden="1">#REF!</definedName>
    <definedName name="_67__123Graph_X????_2" localSheetId="1" hidden="1">#REF!</definedName>
    <definedName name="_67__123Graph_X????_2" hidden="1">#REF!</definedName>
    <definedName name="_7__123Graph_A????_1" localSheetId="1" hidden="1">#REF!</definedName>
    <definedName name="_7__123Graph_A????_1" hidden="1">#REF!</definedName>
    <definedName name="_7__123Graph_A????_4" localSheetId="1" hidden="1">#REF!</definedName>
    <definedName name="_7__123Graph_A????_4" hidden="1">#REF!</definedName>
    <definedName name="_7__123Graph_Aｸﾞﾗﾌ_2" localSheetId="1" hidden="1">#REF!</definedName>
    <definedName name="_7__123Graph_Aｸﾞﾗﾌ_2" hidden="1">#REF!</definedName>
    <definedName name="_7__123Graph_Xｸﾞﾗﾌ_2" localSheetId="1" hidden="1">#REF!</definedName>
    <definedName name="_7__123Graph_Xｸﾞﾗﾌ_2" localSheetId="2" hidden="1">#REF!</definedName>
    <definedName name="_7__123Graph_Xｸﾞﾗﾌ_2" localSheetId="3" hidden="1">#REF!</definedName>
    <definedName name="_7__123Graph_Xｸﾞﾗﾌ_2" hidden="1">#REF!</definedName>
    <definedName name="_70__123Graph_X????_3" hidden="1">#REF!</definedName>
    <definedName name="_72__123Graph_X????_3" localSheetId="1" hidden="1">#REF!</definedName>
    <definedName name="_72__123Graph_X????_3" hidden="1">#REF!</definedName>
    <definedName name="_74__123Graph_X????_4" localSheetId="1" hidden="1">#REF!</definedName>
    <definedName name="_74__123Graph_X????_4" hidden="1">#REF!</definedName>
    <definedName name="_75__123Graph_Aｸﾞﾗﾌ_4" localSheetId="1" hidden="1">#REF!</definedName>
    <definedName name="_75__123Graph_Aｸﾞﾗﾌ_4" hidden="1">#REF!</definedName>
    <definedName name="_77__123Graph_X????_4" localSheetId="1" hidden="1">#REF!</definedName>
    <definedName name="_77__123Graph_X????_4" hidden="1">#REF!</definedName>
    <definedName name="_78__123Graph_X????_5" localSheetId="1" hidden="1">#REF!</definedName>
    <definedName name="_78__123Graph_X????_5" hidden="1">#REF!</definedName>
    <definedName name="_8__123Graph_A????_5" localSheetId="1" hidden="1">#REF!</definedName>
    <definedName name="_8__123Graph_A????_5" hidden="1">#REF!</definedName>
    <definedName name="_8__123Graph_Aｸﾞﾗﾌ_2" localSheetId="1" hidden="1">#REF!</definedName>
    <definedName name="_8__123Graph_Aｸﾞﾗﾌ_2" localSheetId="2" hidden="1">#REF!</definedName>
    <definedName name="_8__123Graph_Aｸﾞﾗﾌ_2" localSheetId="3" hidden="1">#REF!</definedName>
    <definedName name="_8__123Graph_Aｸﾞﾗﾌ_2" hidden="1">#REF!</definedName>
    <definedName name="_8__123Graph_Aｸﾞﾗﾌ_3" localSheetId="1" hidden="1">#REF!</definedName>
    <definedName name="_8__123Graph_Aｸﾞﾗﾌ_3" localSheetId="2" hidden="1">#REF!</definedName>
    <definedName name="_8__123Graph_Aｸﾞﾗﾌ_3" localSheetId="3" hidden="1">#REF!</definedName>
    <definedName name="_8__123Graph_Aｸﾞﾗﾌ_3" hidden="1">#REF!</definedName>
    <definedName name="_8__123Graph_Aｸﾞﾗﾌ_4" localSheetId="1" hidden="1">#REF!</definedName>
    <definedName name="_8__123Graph_Aｸﾞﾗﾌ_4" localSheetId="2" hidden="1">#REF!</definedName>
    <definedName name="_8__123Graph_Aｸﾞﾗﾌ_4" localSheetId="3" hidden="1">#REF!</definedName>
    <definedName name="_8__123Graph_Aｸﾞﾗﾌ_4" hidden="1">#REF!</definedName>
    <definedName name="_8__123Graph_Xｸﾞﾗﾌ_1" localSheetId="1" hidden="1">#REF!</definedName>
    <definedName name="_8__123Graph_Xｸﾞﾗﾌ_1" localSheetId="2" hidden="1">#REF!</definedName>
    <definedName name="_8__123Graph_Xｸﾞﾗﾌ_1" localSheetId="3" hidden="1">#REF!</definedName>
    <definedName name="_8__123Graph_Xｸﾞﾗﾌ_1" hidden="1">#REF!</definedName>
    <definedName name="_8__123Graph_Xｸﾞﾗﾌ_3" localSheetId="1" hidden="1">#REF!</definedName>
    <definedName name="_8__123Graph_Xｸﾞﾗﾌ_3" localSheetId="2" hidden="1">#REF!</definedName>
    <definedName name="_8__123Graph_Xｸﾞﾗﾌ_3" localSheetId="3" hidden="1">#REF!</definedName>
    <definedName name="_8__123Graph_Xｸﾞﾗﾌ_3" hidden="1">#REF!</definedName>
    <definedName name="_82__123Graph_X????_5" localSheetId="1" hidden="1">#REF!</definedName>
    <definedName name="_82__123Graph_X????_5" hidden="1">#REF!</definedName>
    <definedName name="_83__123Graph_Aｸﾞﾗﾌ_5" localSheetId="1" hidden="1">#REF!</definedName>
    <definedName name="_83__123Graph_Aｸﾞﾗﾌ_5" hidden="1">#REF!</definedName>
    <definedName name="_83__123Graph_Xｸﾞﾗﾌ_1" localSheetId="1" hidden="1">#REF!</definedName>
    <definedName name="_83__123Graph_Xｸﾞﾗﾌ_1" hidden="1">#REF!</definedName>
    <definedName name="_88__123Graph_X????_1" localSheetId="1" hidden="1">#REF!</definedName>
    <definedName name="_88__123Graph_X????_1" hidden="1">#REF!</definedName>
    <definedName name="_88__123Graph_Xｸﾞﾗﾌ_1" localSheetId="1" hidden="1">#REF!</definedName>
    <definedName name="_88__123Graph_Xｸﾞﾗﾌ_1" hidden="1">#REF!</definedName>
    <definedName name="_88__123Graph_Xｸﾞﾗﾌ_2" localSheetId="1" hidden="1">#REF!</definedName>
    <definedName name="_88__123Graph_Xｸﾞﾗﾌ_2" hidden="1">#REF!</definedName>
    <definedName name="_9__123Graph_Aｸﾞﾗﾌ_1" localSheetId="1" hidden="1">#REF!</definedName>
    <definedName name="_9__123Graph_Aｸﾞﾗﾌ_1" hidden="1">#REF!</definedName>
    <definedName name="_9__123Graph_Aｸﾞﾗﾌ_4" localSheetId="1" hidden="1">#REF!</definedName>
    <definedName name="_9__123Graph_Aｸﾞﾗﾌ_4" hidden="1">#REF!</definedName>
    <definedName name="_9__123Graph_Xｸﾞﾗﾌ_2" localSheetId="1" hidden="1">#REF!</definedName>
    <definedName name="_9__123Graph_Xｸﾞﾗﾌ_2" localSheetId="2" hidden="1">#REF!</definedName>
    <definedName name="_9__123Graph_Xｸﾞﾗﾌ_2" localSheetId="3" hidden="1">#REF!</definedName>
    <definedName name="_9__123Graph_Xｸﾞﾗﾌ_2" hidden="1">#REF!</definedName>
    <definedName name="_9__123Graph_Xｸﾞﾗﾌ_4" localSheetId="1" hidden="1">#REF!</definedName>
    <definedName name="_9__123Graph_Xｸﾞﾗﾌ_4" localSheetId="2" hidden="1">#REF!</definedName>
    <definedName name="_9__123Graph_Xｸﾞﾗﾌ_4" localSheetId="3" hidden="1">#REF!</definedName>
    <definedName name="_9__123Graph_Xｸﾞﾗﾌ_4" hidden="1">#REF!</definedName>
    <definedName name="_93__123Graph_X????_2" localSheetId="1" hidden="1">#REF!</definedName>
    <definedName name="_93__123Graph_X????_2" hidden="1">#REF!</definedName>
    <definedName name="_93__123Graph_Xｸﾞﾗﾌ_3" localSheetId="1" hidden="1">#REF!</definedName>
    <definedName name="_93__123Graph_Xｸﾞﾗﾌ_3" hidden="1">#REF!</definedName>
    <definedName name="_94__123Graph_Xｸﾞﾗﾌ_2" localSheetId="1" hidden="1">#REF!</definedName>
    <definedName name="_94__123Graph_Xｸﾞﾗﾌ_2" hidden="1">#REF!</definedName>
    <definedName name="_98__123Graph_X????_3" localSheetId="1" hidden="1">#REF!</definedName>
    <definedName name="_98__123Graph_X????_3" hidden="1">#REF!</definedName>
    <definedName name="_98__123Graph_Xｸﾞﾗﾌ_4" localSheetId="1" hidden="1">#REF!</definedName>
    <definedName name="_98__123Graph_Xｸﾞﾗﾌ_4" hidden="1">#REF!</definedName>
    <definedName name="_a1" localSheetId="1" hidden="1">{"'Sheet1'!$L$16"}</definedName>
    <definedName name="_a1" localSheetId="2" hidden="1">{"'Sheet1'!$L$16"}</definedName>
    <definedName name="_a1" hidden="1">{"'Sheet1'!$L$16"}</definedName>
    <definedName name="_a2" localSheetId="1" hidden="1">{"'Sheet1'!$L$16"}</definedName>
    <definedName name="_a2" localSheetId="2" hidden="1">{"'Sheet1'!$L$16"}</definedName>
    <definedName name="_a2" hidden="1">{"'Sheet1'!$L$16"}</definedName>
    <definedName name="_BG12" localSheetId="1" hidden="1">{"'Sheet1'!$L$16"}</definedName>
    <definedName name="_BG12" localSheetId="2" hidden="1">{"'Sheet1'!$L$16"}</definedName>
    <definedName name="_BG12" hidden="1">{"'Sheet1'!$L$16"}</definedName>
    <definedName name="_Builtin155" hidden="1">#N/A</definedName>
    <definedName name="_CN1" localSheetId="1" hidden="1">{"'Sheet1'!$L$16"}</definedName>
    <definedName name="_CN1" localSheetId="2" hidden="1">{"'Sheet1'!$L$16"}</definedName>
    <definedName name="_CN1" hidden="1">{"'Sheet1'!$L$16"}</definedName>
    <definedName name="_Fill" localSheetId="1" hidden="1">#REF!</definedName>
    <definedName name="_Fill" localSheetId="2" hidden="1">#REF!</definedName>
    <definedName name="_Fill" localSheetId="3" hidden="1">#REF!</definedName>
    <definedName name="_Fill" hidden="1">#REF!</definedName>
    <definedName name="_Fill1" hidden="1">#REF!</definedName>
    <definedName name="_xlnm._FilterDatabase" localSheetId="1" hidden="1">'1'!$A$4:$Q$3982</definedName>
    <definedName name="_xlnm._FilterDatabase" localSheetId="2" hidden="1">'2'!$A$4:$P$678</definedName>
    <definedName name="_xlnm._FilterDatabase" localSheetId="3" hidden="1">'3'!$A$4:$O$954</definedName>
    <definedName name="_xlnm._FilterDatabase" localSheetId="4" hidden="1">'4'!$A$5:$O$1027</definedName>
    <definedName name="_xlnm._FilterDatabase" hidden="1">#REF!</definedName>
    <definedName name="_Goi8" localSheetId="1" hidden="1">{"'Sheet1'!$L$16"}</definedName>
    <definedName name="_Goi8" localSheetId="2" hidden="1">{"'Sheet1'!$L$16"}</definedName>
    <definedName name="_Goi8" hidden="1">{"'Sheet1'!$L$16"}</definedName>
    <definedName name="_h1" localSheetId="1" hidden="1">{"'Sheet1'!$L$16"}</definedName>
    <definedName name="_h1" localSheetId="2" hidden="1">{"'Sheet1'!$L$16"}</definedName>
    <definedName name="_h1" hidden="1">{"'Sheet1'!$L$16"}</definedName>
    <definedName name="_hu1" localSheetId="1" hidden="1">{"'Sheet1'!$L$16"}</definedName>
    <definedName name="_hu1" localSheetId="2" hidden="1">{"'Sheet1'!$L$16"}</definedName>
    <definedName name="_hu1" hidden="1">{"'Sheet1'!$L$16"}</definedName>
    <definedName name="_hu2" localSheetId="1" hidden="1">{"'Sheet1'!$L$16"}</definedName>
    <definedName name="_hu2" localSheetId="2" hidden="1">{"'Sheet1'!$L$16"}</definedName>
    <definedName name="_hu2" hidden="1">{"'Sheet1'!$L$16"}</definedName>
    <definedName name="_hu5" localSheetId="1" hidden="1">{"'Sheet1'!$L$16"}</definedName>
    <definedName name="_hu5" localSheetId="2" hidden="1">{"'Sheet1'!$L$16"}</definedName>
    <definedName name="_hu5" hidden="1">{"'Sheet1'!$L$16"}</definedName>
    <definedName name="_hu6" localSheetId="1" hidden="1">{"'Sheet1'!$L$16"}</definedName>
    <definedName name="_hu6" localSheetId="2" hidden="1">{"'Sheet1'!$L$16"}</definedName>
    <definedName name="_hu6" hidden="1">{"'Sheet1'!$L$16"}</definedName>
    <definedName name="_huy1" localSheetId="1" hidden="1">{"'Sheet1'!$L$16"}</definedName>
    <definedName name="_huy1" localSheetId="2" hidden="1">{"'Sheet1'!$L$16"}</definedName>
    <definedName name="_huy1" hidden="1">{"'Sheet1'!$L$16"}</definedName>
    <definedName name="_huy2" localSheetId="1" hidden="1">{"'Sheet1'!$L$16"}</definedName>
    <definedName name="_huy2" localSheetId="2" hidden="1">{"'Sheet1'!$L$16"}</definedName>
    <definedName name="_huy2" hidden="1">{"'Sheet1'!$L$16"}</definedName>
    <definedName name="_Key1" localSheetId="1" hidden="1">#REF!</definedName>
    <definedName name="_Key1" localSheetId="2" hidden="1">#REF!</definedName>
    <definedName name="_Key1" localSheetId="3" hidden="1">#REF!</definedName>
    <definedName name="_Key1" localSheetId="4" hidden="1">#REF!</definedName>
    <definedName name="_Key1" hidden="1">#REF!</definedName>
    <definedName name="_Key2" localSheetId="1" hidden="1">#REF!</definedName>
    <definedName name="_Key2" localSheetId="2" hidden="1">#REF!</definedName>
    <definedName name="_Key2" localSheetId="3" hidden="1">#REF!</definedName>
    <definedName name="_Key2" localSheetId="4" hidden="1">#REF!</definedName>
    <definedName name="_Key2" hidden="1">#REF!</definedName>
    <definedName name="_MatInverse_In" localSheetId="1" hidden="1">#REF!</definedName>
    <definedName name="_MatInverse_In" hidden="1">#REF!</definedName>
    <definedName name="_NO2" hidden="1">#REF!</definedName>
    <definedName name="_nso1" localSheetId="1" hidden="1">{"'Sheet1'!$L$16"}</definedName>
    <definedName name="_nso1" localSheetId="2" hidden="1">{"'Sheet1'!$L$16"}</definedName>
    <definedName name="_nso1" hidden="1">{"'Sheet1'!$L$16"}</definedName>
    <definedName name="_NSO2" localSheetId="1" hidden="1">{"'Sheet1'!$L$16"}</definedName>
    <definedName name="_NSO2" localSheetId="2" hidden="1">{"'Sheet1'!$L$16"}</definedName>
    <definedName name="_NSO2" hidden="1">{"'Sheet1'!$L$16"}</definedName>
    <definedName name="_Order1" hidden="1">255</definedName>
    <definedName name="_Order2" hidden="1">255</definedName>
    <definedName name="_P3" localSheetId="2" hidden="1">{#N/A,#N/A,FALSE,"特殊室（ＢＱ表）"}</definedName>
    <definedName name="_P3" hidden="1">{#N/A,#N/A,FALSE,"特殊室（ＢＱ表）"}</definedName>
    <definedName name="_PA3" localSheetId="1" hidden="1">{"'Sheet1'!$L$16"}</definedName>
    <definedName name="_PA3" localSheetId="2" hidden="1">{"'Sheet1'!$L$16"}</definedName>
    <definedName name="_PA3" hidden="1">{"'Sheet1'!$L$16"}</definedName>
    <definedName name="_Parse_Out" hidden="1">[3]Quantity!#REF!</definedName>
    <definedName name="_PPP3" localSheetId="2" hidden="1">{#N/A,#N/A,FALSE,"特殊室（ＢＱ表）"}</definedName>
    <definedName name="_PPP3" hidden="1">{#N/A,#N/A,FALSE,"特殊室（ＢＱ表）"}</definedName>
    <definedName name="_PPP33" localSheetId="2" hidden="1">{#N/A,#N/A,FALSE,"特殊室（ＢＱ表）"}</definedName>
    <definedName name="_PPP33" hidden="1">{#N/A,#N/A,FALSE,"特殊室（ＢＱ表）"}</definedName>
    <definedName name="_ppp34" localSheetId="2" hidden="1">{#N/A,#N/A,FALSE,"特殊室（ＢＱ表）"}</definedName>
    <definedName name="_ppp34" hidden="1">{#N/A,#N/A,FALSE,"特殊室（ＢＱ表）"}</definedName>
    <definedName name="_ppp3444" localSheetId="2" hidden="1">{#N/A,#N/A,FALSE,"特殊室（ＢＱ表）"}</definedName>
    <definedName name="_ppp3444" hidden="1">{#N/A,#N/A,FALSE,"特殊室（ＢＱ表）"}</definedName>
    <definedName name="_Regression_Int" hidden="1">1</definedName>
    <definedName name="_REV1" localSheetId="2" hidden="1">{#N/A,#N/A,TRUE,"Str.";#N/A,#N/A,TRUE,"Steel &amp; Roof";#N/A,#N/A,TRUE,"Arc.";#N/A,#N/A,TRUE,"Preliminary";#N/A,#N/A,TRUE,"Sum_Prelim"}</definedName>
    <definedName name="_REV1" hidden="1">{#N/A,#N/A,TRUE,"Str.";#N/A,#N/A,TRUE,"Steel &amp; Roof";#N/A,#N/A,TRUE,"Arc.";#N/A,#N/A,TRUE,"Preliminary";#N/A,#N/A,TRUE,"Sum_Prelim"}</definedName>
    <definedName name="_SCL4" localSheetId="1" hidden="1">{"'Sheet1'!$L$16"}</definedName>
    <definedName name="_SCL4" localSheetId="2" hidden="1">{"'Sheet1'!$L$16"}</definedName>
    <definedName name="_SCL4" hidden="1">{"'Sheet1'!$L$16"}</definedName>
    <definedName name="_Sort" localSheetId="1" hidden="1">'[4]MAIN GATE HOUSE'!#REF!</definedName>
    <definedName name="_Sort" localSheetId="2" hidden="1">'[4]MAIN GATE HOUSE'!#REF!</definedName>
    <definedName name="_Sort" localSheetId="3" hidden="1">'[4]MAIN GATE HOUSE'!#REF!</definedName>
    <definedName name="_Sort" hidden="1">'[4]MAIN GATE HOUSE'!#REF!</definedName>
    <definedName name="_T3" localSheetId="1" hidden="1">{"'Sheet1'!$L$16"}</definedName>
    <definedName name="_T3" localSheetId="2" hidden="1">{"'Sheet1'!$L$16"}</definedName>
    <definedName name="_T3" hidden="1">{"'Sheet1'!$L$16"}</definedName>
    <definedName name="_Table1_In1" hidden="1">#REF!</definedName>
    <definedName name="_Table1_Out" hidden="1">#REF!</definedName>
    <definedName name="_Table2_In1" hidden="1">#REF!</definedName>
    <definedName name="_Table2_Out" hidden="1">#REF!</definedName>
    <definedName name="_ttt1" localSheetId="1" hidden="1">{"'Sheet1'!$L$16"}</definedName>
    <definedName name="_ttt1" localSheetId="2" hidden="1">{"'Sheet1'!$L$16"}</definedName>
    <definedName name="_ttt1" hidden="1">{"'Sheet1'!$L$16"}</definedName>
    <definedName name="a" hidden="1">'[4]MAIN GATE HOUSE'!#REF!</definedName>
    <definedName name="AccessDatabase" hidden="1">"C:\My Documents\LeBinh\Xls\VP Cong ty\FORM.mdb"</definedName>
    <definedName name="ACMV" localSheetId="1" hidden="1">{"'Sheet1'!$L$16"}</definedName>
    <definedName name="ACMV" localSheetId="2" hidden="1">{"'Sheet1'!$L$16"}</definedName>
    <definedName name="ACMV" hidden="1">{"'Sheet1'!$L$16"}</definedName>
    <definedName name="AD" hidden="1">#REF!</definedName>
    <definedName name="adsadsa" localSheetId="2" hidden="1">{#N/A,#N/A,TRUE,"CS&amp;SS(AG)";#N/A,#N/A,TRUE,"CS(UG)";#N/A,#N/A,TRUE,"CSCL(UG)";#N/A,#N/A,TRUE,"KYNAR";#N/A,#N/A,TRUE,"ALLOY904";#N/A,#N/A,TRUE,"TITANIUM";#N/A,#N/A,TRUE,"STMTRACE"}</definedName>
    <definedName name="adsadsa" hidden="1">{#N/A,#N/A,TRUE,"CS&amp;SS(AG)";#N/A,#N/A,TRUE,"CS(UG)";#N/A,#N/A,TRUE,"CSCL(UG)";#N/A,#N/A,TRUE,"KYNAR";#N/A,#N/A,TRUE,"ALLOY904";#N/A,#N/A,TRUE,"TITANIUM";#N/A,#N/A,TRUE,"STMTRACE"}</definedName>
    <definedName name="afff" localSheetId="1" hidden="1">{"'Sheet1'!$L$16"}</definedName>
    <definedName name="afff" localSheetId="2" hidden="1">{"'Sheet1'!$L$16"}</definedName>
    <definedName name="afff" hidden="1">{"'Sheet1'!$L$16"}</definedName>
    <definedName name="ahah" localSheetId="1" hidden="1">{"'Sheet1'!$L$16"}</definedName>
    <definedName name="ahah" localSheetId="2" hidden="1">{"'Sheet1'!$L$16"}</definedName>
    <definedName name="ahah" hidden="1">{"'Sheet1'!$L$16"}</definedName>
    <definedName name="ahajdks" localSheetId="1" hidden="1">{"'Sheet1'!$L$16"}</definedName>
    <definedName name="ahajdks" localSheetId="2" hidden="1">{"'Sheet1'!$L$16"}</definedName>
    <definedName name="ahajdks" hidden="1">{"'Sheet1'!$L$16"}</definedName>
    <definedName name="anscount" hidden="1">1</definedName>
    <definedName name="anh" hidden="1">#REF!</definedName>
    <definedName name="AS" localSheetId="1" hidden="1">#REF!</definedName>
    <definedName name="AS" hidden="1">#REF!</definedName>
    <definedName name="assss" localSheetId="1" hidden="1">[1]Earthwork!#REF!</definedName>
    <definedName name="assss" hidden="1">[1]Earthwork!#REF!</definedName>
    <definedName name="atdakdh" localSheetId="1" hidden="1">#REF!</definedName>
    <definedName name="atdakdh" hidden="1">#REF!</definedName>
    <definedName name="ATGT" localSheetId="1" hidden="1">{"'Sheet1'!$L$16"}</definedName>
    <definedName name="ATGT" localSheetId="2" hidden="1">{"'Sheet1'!$L$16"}</definedName>
    <definedName name="ATGT" hidden="1">{"'Sheet1'!$L$16"}</definedName>
    <definedName name="atien1" localSheetId="1" hidden="1">{"'Sheet1'!$L$16"}</definedName>
    <definedName name="atien1" localSheetId="2" hidden="1">{"'Sheet1'!$L$16"}</definedName>
    <definedName name="atien1" hidden="1">{"'Sheet1'!$L$16"}</definedName>
    <definedName name="b" localSheetId="1" hidden="1">#REF!</definedName>
    <definedName name="b" localSheetId="2" hidden="1">#REF!</definedName>
    <definedName name="b" localSheetId="3" hidden="1">#REF!</definedName>
    <definedName name="b" localSheetId="4" hidden="1">#REF!</definedName>
    <definedName name="b" hidden="1">#REF!</definedName>
    <definedName name="BBB" localSheetId="1" hidden="1">{"'Sheet1'!$L$16"}</definedName>
    <definedName name="BBB" localSheetId="2" hidden="1">{"'Sheet1'!$L$16"}</definedName>
    <definedName name="BBB" hidden="1">{"'Sheet1'!$L$16"}</definedName>
    <definedName name="ｂｂｂ" localSheetId="1" hidden="1">{"'Sheet1'!$L$16"}</definedName>
    <definedName name="ｂｂｂ" localSheetId="2" hidden="1">{"'Sheet1'!$L$16"}</definedName>
    <definedName name="ｂｂｂ" hidden="1">{"'Sheet1'!$L$16"}</definedName>
    <definedName name="ｂｂｂｂ" localSheetId="1" hidden="1">{"'Sheet1'!$L$16"}</definedName>
    <definedName name="ｂｂｂｂ" localSheetId="2" hidden="1">{"'Sheet1'!$L$16"}</definedName>
    <definedName name="ｂｂｂｂ" hidden="1">{"'Sheet1'!$L$16"}</definedName>
    <definedName name="ｂｂｂｂｂ" localSheetId="1" hidden="1">{"'Sheet1'!$L$16"}</definedName>
    <definedName name="ｂｂｂｂｂ" localSheetId="2" hidden="1">{"'Sheet1'!$L$16"}</definedName>
    <definedName name="ｂｂｂｂｂ" hidden="1">{"'Sheet1'!$L$16"}</definedName>
    <definedName name="bbv" hidden="1">#REF!</definedName>
    <definedName name="bg" localSheetId="1" hidden="1">{"'Sheet1'!$L$16"}</definedName>
    <definedName name="bg" localSheetId="2" hidden="1">{"'Sheet1'!$L$16"}</definedName>
    <definedName name="bg" hidden="1">{"'Sheet1'!$L$16"}</definedName>
    <definedName name="BIGC" localSheetId="2" hidden="1">{#N/A,#N/A,TRUE,"Str.";#N/A,#N/A,TRUE,"Steel &amp; Roof";#N/A,#N/A,TRUE,"Arc.";#N/A,#N/A,TRUE,"Preliminary";#N/A,#N/A,TRUE,"Sum_Prelim"}</definedName>
    <definedName name="BIGC" hidden="1">{#N/A,#N/A,TRUE,"Str.";#N/A,#N/A,TRUE,"Steel &amp; Roof";#N/A,#N/A,TRUE,"Arc.";#N/A,#N/A,TRUE,"Preliminary";#N/A,#N/A,TRUE,"Sum_Prelim"}</definedName>
    <definedName name="bill1a" localSheetId="1" hidden="1">{"'Sheet1'!$L$16"}</definedName>
    <definedName name="bill1a" localSheetId="2" hidden="1">{"'Sheet1'!$L$16"}</definedName>
    <definedName name="bill1a" hidden="1">{"'Sheet1'!$L$16"}</definedName>
    <definedName name="BOQCongtruong" localSheetId="1" hidden="1">#REF!</definedName>
    <definedName name="BOQCongtruong" hidden="1">#REF!</definedName>
    <definedName name="ca" localSheetId="1" hidden="1">{"'Sheet1'!$L$16"}</definedName>
    <definedName name="ca" localSheetId="2" hidden="1">{"'Sheet1'!$L$16"}</definedName>
    <definedName name="ca" localSheetId="3" hidden="1">{"'Sheet1'!$L$16"}</definedName>
    <definedName name="ca" localSheetId="4" hidden="1">{"'Sheet1'!$L$16"}</definedName>
    <definedName name="ca" hidden="1">{"'Sheet1'!$L$16"}</definedName>
    <definedName name="Code" localSheetId="1" hidden="1">#REF!</definedName>
    <definedName name="Code" hidden="1">#REF!</definedName>
    <definedName name="Column" localSheetId="1" hidden="1">#REF!</definedName>
    <definedName name="Column" hidden="1">#REF!</definedName>
    <definedName name="CP" localSheetId="1" hidden="1">#REF!</definedName>
    <definedName name="CP" hidden="1">#REF!</definedName>
    <definedName name="CTCT1" localSheetId="1" hidden="1">{"'Sheet1'!$L$16"}</definedName>
    <definedName name="CTCT1" localSheetId="2" hidden="1">{"'Sheet1'!$L$16"}</definedName>
    <definedName name="CTCT1" hidden="1">{"'Sheet1'!$L$16"}</definedName>
    <definedName name="Ð" localSheetId="1" hidden="1">{"'Sheet1'!$L$16"}</definedName>
    <definedName name="Ð" localSheetId="2" hidden="1">{"'Sheet1'!$L$16"}</definedName>
    <definedName name="Ð" localSheetId="3" hidden="1">{"'Sheet1'!$L$16"}</definedName>
    <definedName name="Ð" localSheetId="4" hidden="1">{"'Sheet1'!$L$16"}</definedName>
    <definedName name="Ð" hidden="1">{"'Sheet1'!$L$16"}</definedName>
    <definedName name="data1" hidden="1">#REF!</definedName>
    <definedName name="data2" hidden="1">#REF!</definedName>
    <definedName name="data3" hidden="1">#REF!</definedName>
    <definedName name="_xlnm.Database" hidden="1">#REF!</definedName>
    <definedName name="dc" localSheetId="1" hidden="1">{"'Sheet1'!$L$16"}</definedName>
    <definedName name="dc" localSheetId="2" hidden="1">{"'Sheet1'!$L$16"}</definedName>
    <definedName name="dc" hidden="1">{"'Sheet1'!$L$16"}</definedName>
    <definedName name="ddc" localSheetId="1" hidden="1">{"'Sheet1'!$L$16"}</definedName>
    <definedName name="ddc" localSheetId="2" hidden="1">{"'Sheet1'!$L$16"}</definedName>
    <definedName name="ddc" hidden="1">{"'Sheet1'!$L$16"}</definedName>
    <definedName name="ddd" localSheetId="1" hidden="1">{"'Sheet1'!$L$16"}</definedName>
    <definedName name="ddd" localSheetId="2" hidden="1">{"'Sheet1'!$L$16"}</definedName>
    <definedName name="ddd" hidden="1">{"'Sheet1'!$L$16"}</definedName>
    <definedName name="dddd" localSheetId="1" hidden="1">{"'Sheet1'!$L$16"}</definedName>
    <definedName name="dddd" localSheetId="2" hidden="1">{"'Sheet1'!$L$16"}</definedName>
    <definedName name="dddd" hidden="1">{"'Sheet1'!$L$16"}</definedName>
    <definedName name="dfasf" hidden="1">#REF!</definedName>
    <definedName name="dfgsdsdfe" localSheetId="1" hidden="1">{"'Sheet1'!$L$16"}</definedName>
    <definedName name="dfgsdsdfe" localSheetId="2" hidden="1">{"'Sheet1'!$L$16"}</definedName>
    <definedName name="dfgsdsdfe" hidden="1">{"'Sheet1'!$L$16"}</definedName>
    <definedName name="DGKL" hidden="1">[5]BG!$A$4:$A$57</definedName>
    <definedName name="Discount" localSheetId="1" hidden="1">#REF!</definedName>
    <definedName name="Discount" hidden="1">#REF!</definedName>
    <definedName name="display_area_2" localSheetId="1" hidden="1">#REF!</definedName>
    <definedName name="display_area_2" hidden="1">#REF!</definedName>
    <definedName name="DN1_CT5" localSheetId="1" hidden="1">{"'Sheet1'!$L$16"}</definedName>
    <definedName name="DN1_CT5" localSheetId="2" hidden="1">{"'Sheet1'!$L$16"}</definedName>
    <definedName name="DN1_CT5" hidden="1">{"'Sheet1'!$L$16"}</definedName>
    <definedName name="DR" localSheetId="1" hidden="1">#REF!</definedName>
    <definedName name="DR" hidden="1">#REF!</definedName>
    <definedName name="dsaaee" localSheetId="1" hidden="1">{"'Sheet1'!$L$16"}</definedName>
    <definedName name="dsaaee" localSheetId="2" hidden="1">{"'Sheet1'!$L$16"}</definedName>
    <definedName name="dsaaee" hidden="1">{"'Sheet1'!$L$16"}</definedName>
    <definedName name="DSFDS" localSheetId="1" hidden="1">{"'Sheet1'!$L$16"}</definedName>
    <definedName name="DSFDS" localSheetId="2" hidden="1">{"'Sheet1'!$L$16"}</definedName>
    <definedName name="DSFDS" hidden="1">{"'Sheet1'!$L$16"}</definedName>
    <definedName name="duc" localSheetId="1" hidden="1">{"'Sheet1'!$L$16"}</definedName>
    <definedName name="duc" localSheetId="2" hidden="1">{"'Sheet1'!$L$16"}</definedName>
    <definedName name="duc" hidden="1">{"'Sheet1'!$L$16"}</definedName>
    <definedName name="DWPRICE" localSheetId="1" hidden="1">[6]Quantity!#REF!</definedName>
    <definedName name="DWPRICE" hidden="1">[6]Quantity!#REF!</definedName>
    <definedName name="ẻgwe" localSheetId="1" hidden="1">{"'Sheet1'!$L$16"}</definedName>
    <definedName name="ẻgwe" localSheetId="2" hidden="1">{"'Sheet1'!$L$16"}</definedName>
    <definedName name="ẻgwe" hidden="1">{"'Sheet1'!$L$16"}</definedName>
    <definedName name="ẻgwrq" hidden="1">#REF!</definedName>
    <definedName name="erw" hidden="1">#REF!</definedName>
    <definedName name="es" localSheetId="1" hidden="1">{"'Sheet1'!$L$16"}</definedName>
    <definedName name="es" localSheetId="2" hidden="1">{"'Sheet1'!$L$16"}</definedName>
    <definedName name="es" localSheetId="3" hidden="1">{"'Sheet1'!$L$16"}</definedName>
    <definedName name="es" localSheetId="4" hidden="1">{"'Sheet1'!$L$16"}</definedName>
    <definedName name="es" hidden="1">{"'Sheet1'!$L$16"}</definedName>
    <definedName name="ewfawg" hidden="1">#REF!</definedName>
    <definedName name="FCode" hidden="1">#REF!</definedName>
    <definedName name="fdgssda" localSheetId="1" hidden="1">{"'Sheet1'!$L$16"}</definedName>
    <definedName name="fdgssda" localSheetId="2" hidden="1">{"'Sheet1'!$L$16"}</definedName>
    <definedName name="fdgssda" hidden="1">{"'Sheet1'!$L$16"}</definedName>
    <definedName name="ff" hidden="1">#REF!</definedName>
    <definedName name="fgff" localSheetId="2" hidden="1">{#N/A,#N/A,TRUE,"SUM";#N/A,#N/A,TRUE,"EE";#N/A,#N/A,TRUE,"AC";#N/A,#N/A,TRUE,"SN"}</definedName>
    <definedName name="fgff" hidden="1">{#N/A,#N/A,TRUE,"SUM";#N/A,#N/A,TRUE,"EE";#N/A,#N/A,TRUE,"AC";#N/A,#N/A,TRUE,"SN"}</definedName>
    <definedName name="fgfg" localSheetId="1" hidden="1">#REF!</definedName>
    <definedName name="fgfg" hidden="1">#REF!</definedName>
    <definedName name="fill" localSheetId="1" hidden="1">#REF!</definedName>
    <definedName name="fill" hidden="1">#REF!</definedName>
    <definedName name="FILLL" localSheetId="1" hidden="1">#REF!</definedName>
    <definedName name="FILLL" hidden="1">#REF!</definedName>
    <definedName name="fsdf" localSheetId="1" hidden="1">{"'Sheet1'!$L$16"}</definedName>
    <definedName name="fsdf" localSheetId="2" hidden="1">{"'Sheet1'!$L$16"}</definedName>
    <definedName name="fsdf" hidden="1">{"'Sheet1'!$L$16"}</definedName>
    <definedName name="fserah" hidden="1">#REF!</definedName>
    <definedName name="fsfsfdd" localSheetId="1" hidden="1">{"'Sheet1'!$L$16"}</definedName>
    <definedName name="fsfsfdd" localSheetId="2" hidden="1">{"'Sheet1'!$L$16"}</definedName>
    <definedName name="fsfsfdd" hidden="1">{"'Sheet1'!$L$16"}</definedName>
    <definedName name="fwef" hidden="1">#REF!</definedName>
    <definedName name="găgawg" hidden="1">#REF!</definedName>
    <definedName name="gdfgds" localSheetId="1" hidden="1">#REF!</definedName>
    <definedName name="gdfgds" hidden="1">#REF!</definedName>
    <definedName name="ge" localSheetId="1" hidden="1">{"'Sheet1'!$L$16"}</definedName>
    <definedName name="ge" localSheetId="2" hidden="1">{"'Sheet1'!$L$16"}</definedName>
    <definedName name="ge" hidden="1">{"'Sheet1'!$L$16"}</definedName>
    <definedName name="gẻgweg" hidden="1">#REF!</definedName>
    <definedName name="gfg" hidden="1">#REF!</definedName>
    <definedName name="GG" localSheetId="1" hidden="1">{"'Sheet1'!$L$16"}</definedName>
    <definedName name="GG" localSheetId="2" hidden="1">{"'Sheet1'!$L$16"}</definedName>
    <definedName name="GG" hidden="1">{"'Sheet1'!$L$16"}</definedName>
    <definedName name="GH" hidden="1">#REF!</definedName>
    <definedName name="ghfytr5t" localSheetId="1" hidden="1">#REF!</definedName>
    <definedName name="ghfytr5t" localSheetId="2" hidden="1">#REF!</definedName>
    <definedName name="ghfytr5t" localSheetId="3" hidden="1">#REF!</definedName>
    <definedName name="ghfytr5t" hidden="1">#REF!</definedName>
    <definedName name="ghhdsg" hidden="1">#REF!</definedName>
    <definedName name="ghjgj" hidden="1">#REF!</definedName>
    <definedName name="gj" hidden="1">#REF!</definedName>
    <definedName name="gjgjghh" hidden="1">#REF!</definedName>
    <definedName name="grgeg" localSheetId="1" hidden="1">#REF!</definedName>
    <definedName name="grgeg" hidden="1">#REF!</definedName>
    <definedName name="h" localSheetId="1" hidden="1">{"'Sheet1'!$L$16"}</definedName>
    <definedName name="h" localSheetId="2" hidden="1">{"'Sheet1'!$L$16"}</definedName>
    <definedName name="h" hidden="1">{"'Sheet1'!$L$16"}</definedName>
    <definedName name="h_xoa" localSheetId="1" hidden="1">{"'Sheet1'!$L$16"}</definedName>
    <definedName name="h_xoa" localSheetId="2" hidden="1">{"'Sheet1'!$L$16"}</definedName>
    <definedName name="h_xoa" hidden="1">{"'Sheet1'!$L$16"}</definedName>
    <definedName name="h_xoa2" localSheetId="1" hidden="1">{"'Sheet1'!$L$16"}</definedName>
    <definedName name="h_xoa2" localSheetId="2" hidden="1">{"'Sheet1'!$L$16"}</definedName>
    <definedName name="h_xoa2" hidden="1">{"'Sheet1'!$L$16"}</definedName>
    <definedName name="hanh" localSheetId="1" hidden="1">{"'Sheet1'!$L$16"}</definedName>
    <definedName name="hanh" localSheetId="2" hidden="1">{"'Sheet1'!$L$16"}</definedName>
    <definedName name="hanh" hidden="1">{"'Sheet1'!$L$16"}</definedName>
    <definedName name="hb" localSheetId="1" hidden="1">{"'Sheet1'!$L$16"}</definedName>
    <definedName name="hb" localSheetId="2" hidden="1">{"'Sheet1'!$L$16"}</definedName>
    <definedName name="hb" hidden="1">{"'Sheet1'!$L$16"}</definedName>
    <definedName name="hdfhdh" hidden="1">#REF!</definedName>
    <definedName name="hdhgd" localSheetId="2" hidden="1">{TRUE,TRUE,1.75,2.5,474.75,251.25,FALSE,TRUE,TRUE,TRUE,0,12,#N/A,4,#N/A,15.0222222222222,12.7619047619048,1,FALSE,FALSE,1,TRUE,1,FALSE,100,"'950618.XLS'!R5C18","'950618.XLS'!R5C18",1,FALSE,FALSE,0.393700787401575,0.393700787401575,0.393700787401575,0.393700787401575,2,"","",FALSE,FALSE,FALSE,FALSE,1,100,#N/A,#N/A,FALSE,FALSE,#N/A,#N/A,FALSE,FALSE}</definedName>
    <definedName name="hdhgd" hidden="1">{TRUE,TRUE,1.75,2.5,474.75,251.25,FALSE,TRUE,TRUE,TRUE,0,12,#N/A,4,#N/A,15.0222222222222,12.7619047619048,1,FALSE,FALSE,1,TRUE,1,FALSE,100,"'950618.XLS'!R5C18","'950618.XLS'!R5C18",1,FALSE,FALSE,0.393700787401575,0.393700787401575,0.393700787401575,0.393700787401575,2,"","",FALSE,FALSE,FALSE,FALSE,1,100,#N/A,#N/A,FALSE,FALSE,#N/A,#N/A,FALSE,FALSE}</definedName>
    <definedName name="hehdhdh" localSheetId="2" hidden="1">{TRUE,TRUE,1.75,2.5,474.75,251.25,FALSE,TRUE,TRUE,TRUE,0,12,#N/A,4,#N/A,15.0222222222222,12.7619047619048,1,FALSE,FALSE,1,TRUE,1,FALSE,100,"'950618.XLS'!R5C18","'950618.XLS'!R5C18",1,FALSE,FALSE,0.393700787401575,0.393700787401575,0.393700787401575,0.393700787401575,2,"","",FALSE,FALSE,FALSE,FALSE,1,100,#N/A,#N/A,FALSE,FALSE,#N/A,#N/A,FALSE,FALSE}</definedName>
    <definedName name="hehdhdh" hidden="1">{TRUE,TRUE,1.75,2.5,474.75,251.25,FALSE,TRUE,TRUE,TRUE,0,12,#N/A,4,#N/A,15.0222222222222,12.7619047619048,1,FALSE,FALSE,1,TRUE,1,FALSE,100,"'950618.XLS'!R5C18","'950618.XLS'!R5C18",1,FALSE,FALSE,0.393700787401575,0.393700787401575,0.393700787401575,0.393700787401575,2,"","",FALSE,FALSE,FALSE,FALSE,1,100,#N/A,#N/A,FALSE,FALSE,#N/A,#N/A,FALSE,FALSE}</definedName>
    <definedName name="hehehe" localSheetId="2" hidden="1">{#N/A,#N/A,FALSE,"Chi tiÆt"}</definedName>
    <definedName name="hehehe" hidden="1">{#N/A,#N/A,FALSE,"Chi tiÆt"}</definedName>
    <definedName name="hehgeh" localSheetId="1" hidden="1">#REF!</definedName>
    <definedName name="hehgeh" hidden="1">#REF!</definedName>
    <definedName name="hehreh" localSheetId="1" hidden="1">{"'Sheet1'!$L$16"}</definedName>
    <definedName name="hehreh" localSheetId="2" hidden="1">{"'Sheet1'!$L$16"}</definedName>
    <definedName name="hehreh" hidden="1">{"'Sheet1'!$L$16"}</definedName>
    <definedName name="hergyew" localSheetId="1" hidden="1">{"'Sheet1'!$L$16"}</definedName>
    <definedName name="hergyew" localSheetId="2" hidden="1">{"'Sheet1'!$L$16"}</definedName>
    <definedName name="hergyew" hidden="1">{"'Sheet1'!$L$16"}</definedName>
    <definedName name="hfgsdf" localSheetId="1" hidden="1">{"'Sheet1'!$L$16"}</definedName>
    <definedName name="hfgsdf" localSheetId="2" hidden="1">{"'Sheet1'!$L$16"}</definedName>
    <definedName name="hfgsdf" hidden="1">{"'Sheet1'!$L$16"}</definedName>
    <definedName name="hh" localSheetId="1" hidden="1">{"'Sheet1'!$L$16"}</definedName>
    <definedName name="hh" localSheetId="2" hidden="1">{"'Sheet1'!$L$16"}</definedName>
    <definedName name="hh" hidden="1">{"'Sheet1'!$L$16"}</definedName>
    <definedName name="hhb" localSheetId="1" hidden="1">{"'Sheet1'!$L$16"}</definedName>
    <definedName name="hhb" localSheetId="2" hidden="1">{"'Sheet1'!$L$16"}</definedName>
    <definedName name="hhb" hidden="1">{"'Sheet1'!$L$16"}</definedName>
    <definedName name="HiddenRows" hidden="1">#REF!</definedName>
    <definedName name="hoanthien" hidden="1">#REF!</definedName>
    <definedName name="hteye" localSheetId="2" hidden="1">{TRUE,TRUE,1.75,2.5,474.75,251.25,FALSE,TRUE,TRUE,TRUE,0,12,#N/A,4,#N/A,15.0222222222222,12.7619047619048,1,FALSE,FALSE,1,TRUE,1,FALSE,100,"'950618.XLS'!R5C18","'950618.XLS'!R5C18",1,FALSE,FALSE,0.393700787401575,0.393700787401575,0.393700787401575,0.393700787401575,2,"","",FALSE,FALSE,FALSE,FALSE,1,100,#N/A,#N/A,FALSE,FALSE,#N/A,#N/A,FALSE,FALSE}</definedName>
    <definedName name="hteye" hidden="1">{TRUE,TRUE,1.75,2.5,474.75,251.25,FALSE,TRUE,TRUE,TRUE,0,12,#N/A,4,#N/A,15.0222222222222,12.7619047619048,1,FALSE,FALSE,1,TRUE,1,FALSE,100,"'950618.XLS'!R5C18","'950618.XLS'!R5C18",1,FALSE,FALSE,0.393700787401575,0.393700787401575,0.393700787401575,0.393700787401575,2,"","",FALSE,FALSE,FALSE,FALSE,1,100,#N/A,#N/A,FALSE,FALSE,#N/A,#N/A,FALSE,FALSE}</definedName>
    <definedName name="HTML_CodePage" hidden="1">950</definedName>
    <definedName name="HTML_Control" localSheetId="1" hidden="1">{"'Sheet1'!$L$16"}</definedName>
    <definedName name="HTML_Control" localSheetId="2" hidden="1">{"'Sheet1'!$L$16"}</definedName>
    <definedName name="HTML_Control" localSheetId="3" hidden="1">{"'Sheet1'!$L$16"}</definedName>
    <definedName name="HTML_Control" localSheetId="4" hidden="1">{"'Sheet1'!$L$16"}</definedName>
    <definedName name="HTML_Control" hidden="1">{"'Sheet1'!$L$16"}</definedName>
    <definedName name="html_control_xoa2" localSheetId="1" hidden="1">{"'Sheet1'!$L$16"}</definedName>
    <definedName name="html_control_xoa2" localSheetId="2" hidden="1">{"'Sheet1'!$L$16"}</definedName>
    <definedName name="html_control_xoa2" hidden="1">{"'Sheet1'!$L$16"}</definedName>
    <definedName name="HTML_Control1" localSheetId="1" hidden="1">{"'Sheet1'!$L$16"}</definedName>
    <definedName name="HTML_Control1" localSheetId="2" hidden="1">{"'Sheet1'!$L$16"}</definedName>
    <definedName name="HTML_Control1" hidden="1">{"'Sheet1'!$L$16"}</definedName>
    <definedName name="HTML_Description" hidden="1">""</definedName>
    <definedName name="HTML_Email" hidden="1">""</definedName>
    <definedName name="HTML_Header" hidden="1">"Sheet1"</definedName>
    <definedName name="HTML_LastUpdate" hidden="1">"2000/9/14"</definedName>
    <definedName name="HTML_LineAfter" hidden="1">FALSE</definedName>
    <definedName name="HTML_LineBefore" hidden="1">FALSE</definedName>
    <definedName name="HTML_Name" hidden="1">"J.C.WONG"</definedName>
    <definedName name="HTML_OBDlg2" hidden="1">TRUE</definedName>
    <definedName name="HTML_OBDlg4" hidden="1">TRUE</definedName>
    <definedName name="HTML_OS" hidden="1">0</definedName>
    <definedName name="HTML_PathFile" hidden="1">"C:\2689\Q\國內\00q3961台化龍德PTA3建造\MyHTML.htm"</definedName>
    <definedName name="HTML_Title" hidden="1">"00Q3961-SUM"</definedName>
    <definedName name="hu" localSheetId="1" hidden="1">{"'Sheet1'!$L$16"}</definedName>
    <definedName name="hu" localSheetId="2" hidden="1">{"'Sheet1'!$L$16"}</definedName>
    <definedName name="hu" hidden="1">{"'Sheet1'!$L$16"}</definedName>
    <definedName name="huy" localSheetId="1" hidden="1">{"'Sheet1'!$L$16"}</definedName>
    <definedName name="huy" localSheetId="2" hidden="1">{"'Sheet1'!$L$16"}</definedName>
    <definedName name="huy" localSheetId="3" hidden="1">{"'Sheet1'!$L$16"}</definedName>
    <definedName name="huy" localSheetId="4" hidden="1">{"'Sheet1'!$L$16"}</definedName>
    <definedName name="huy" hidden="1">{"'Sheet1'!$L$16"}</definedName>
    <definedName name="huy_xoa" localSheetId="1" hidden="1">{"'Sheet1'!$L$16"}</definedName>
    <definedName name="huy_xoa" localSheetId="2" hidden="1">{"'Sheet1'!$L$16"}</definedName>
    <definedName name="huy_xoa" hidden="1">{"'Sheet1'!$L$16"}</definedName>
    <definedName name="huy_xoa2" localSheetId="1" hidden="1">{"'Sheet1'!$L$16"}</definedName>
    <definedName name="huy_xoa2" localSheetId="2" hidden="1">{"'Sheet1'!$L$16"}</definedName>
    <definedName name="huy_xoa2" hidden="1">{"'Sheet1'!$L$16"}</definedName>
    <definedName name="HUYØ" localSheetId="1" hidden="1">{"'Sheet1'!$L$16"}</definedName>
    <definedName name="HUYØ" localSheetId="2" hidden="1">{"'Sheet1'!$L$16"}</definedName>
    <definedName name="HUYØ" hidden="1">{"'Sheet1'!$L$16"}</definedName>
    <definedName name="ityityit" localSheetId="2" hidden="1">{#N/A,#N/A,FALSE,"변경관리예산";#N/A,#N/A,FALSE,"변경장비예산";#N/A,#N/A,FALSE,"변경준설예산";#N/A,#N/A,FALSE,"변경철구예산"}</definedName>
    <definedName name="ityityit" hidden="1">{#N/A,#N/A,FALSE,"변경관리예산";#N/A,#N/A,FALSE,"변경장비예산";#N/A,#N/A,FALSE,"변경준설예산";#N/A,#N/A,FALSE,"변경철구예산"}</definedName>
    <definedName name="iutrir" localSheetId="2" hidden="1">{#N/A,#N/A,FALSE,"부대1"}</definedName>
    <definedName name="iutrir" hidden="1">{#N/A,#N/A,FALSE,"부대1"}</definedName>
    <definedName name="jfgjfjfj" localSheetId="1" hidden="1">#REF!</definedName>
    <definedName name="jfgjfjfj" hidden="1">#REF!</definedName>
    <definedName name="ji" localSheetId="1" hidden="1">#REF!</definedName>
    <definedName name="ji" hidden="1">#REF!</definedName>
    <definedName name="jjjjjjjjjjjjjjjj" hidden="1">#REF!</definedName>
    <definedName name="jjjjjjjjjjjjjjjjjjjj" hidden="1">#REF!</definedName>
    <definedName name="jtrujt" localSheetId="2" hidden="1">{#N/A,#N/A,FALSE,"부대2"}</definedName>
    <definedName name="jtrujt" hidden="1">{#N/A,#N/A,FALSE,"부대2"}</definedName>
    <definedName name="kek" localSheetId="1" hidden="1">#REF!</definedName>
    <definedName name="kek" hidden="1">#REF!</definedName>
    <definedName name="kjhoi" localSheetId="2" hidden="1">{#N/A,#N/A,FALSE,"特殊室（ＢＱ表）"}</definedName>
    <definedName name="kjhoi" hidden="1">{#N/A,#N/A,FALSE,"特殊室（ＢＱ表）"}</definedName>
    <definedName name="kkk" localSheetId="2" hidden="1">{#N/A,#N/A,FALSE,"特殊室（ＢＱ表）"}</definedName>
    <definedName name="kkk" hidden="1">{#N/A,#N/A,FALSE,"特殊室（ＢＱ表）"}</definedName>
    <definedName name="ｋｋｋ" localSheetId="1" hidden="1">{"'Sheet1'!$L$16"}</definedName>
    <definedName name="ｋｋｋ" localSheetId="2" hidden="1">{"'Sheet1'!$L$16"}</definedName>
    <definedName name="ｋｋｋ" hidden="1">{"'Sheet1'!$L$16"}</definedName>
    <definedName name="kl" hidden="1">#REF!</definedName>
    <definedName name="KNDAT_CHUA_SU_DUNG" hidden="1">#REF!</definedName>
    <definedName name="KHGDFKHGFJKGF" localSheetId="1" hidden="1">#REF!</definedName>
    <definedName name="KHGDFKHGFJKGF" hidden="1">#REF!</definedName>
    <definedName name="le" localSheetId="1" hidden="1">{"'Sheet1'!$L$16"}</definedName>
    <definedName name="le" localSheetId="2" hidden="1">{"'Sheet1'!$L$16"}</definedName>
    <definedName name="le" hidden="1">{"'Sheet1'!$L$16"}</definedName>
    <definedName name="LEEEE" localSheetId="2" hidden="1">{TRUE,TRUE,1.75,2.5,474.75,251.25,FALSE,TRUE,TRUE,TRUE,0,12,#N/A,4,#N/A,15.0222222222222,12.7619047619048,1,FALSE,FALSE,1,TRUE,1,FALSE,100,"'950618.XLS'!R5C18","'950618.XLS'!R5C18",1,FALSE,FALSE,0.393700787401575,0.393700787401575,0.393700787401575,0.393700787401575,2,"","",FALSE,FALSE,FALSE,FALSE,1,100,#N/A,#N/A,FALSE,FALSE,#N/A,#N/A,FALSE,FALSE}</definedName>
    <definedName name="LEEEE" hidden="1">{TRUE,TRUE,1.75,2.5,474.75,251.25,FALSE,TRUE,TRUE,TRUE,0,12,#N/A,4,#N/A,15.0222222222222,12.7619047619048,1,FALSE,FALSE,1,TRUE,1,FALSE,100,"'950618.XLS'!R5C18","'950618.XLS'!R5C18",1,FALSE,FALSE,0.393700787401575,0.393700787401575,0.393700787401575,0.393700787401575,2,"","",FALSE,FALSE,FALSE,FALSE,1,100,#N/A,#N/A,FALSE,FALSE,#N/A,#N/A,FALSE,FALSE}</definedName>
    <definedName name="ljl" localSheetId="1" hidden="1">#REF!</definedName>
    <definedName name="ljl" hidden="1">#REF!</definedName>
    <definedName name="LLEE" localSheetId="2" hidden="1">{TRUE,TRUE,1.75,2.5,474.75,251.25,FALSE,TRUE,TRUE,TRUE,0,12,#N/A,4,#N/A,15.0222222222222,12.7619047619048,1,FALSE,FALSE,1,TRUE,1,FALSE,100,"'950618.XLS'!R5C18","'950618.XLS'!R5C18",1,FALSE,FALSE,0.393700787401575,0.393700787401575,0.393700787401575,0.393700787401575,2,"","",FALSE,FALSE,FALSE,FALSE,1,100,#N/A,#N/A,FALSE,FALSE,#N/A,#N/A,FALSE,FALSE}</definedName>
    <definedName name="LLEE" hidden="1">{TRUE,TRUE,1.75,2.5,474.75,251.25,FALSE,TRUE,TRUE,TRUE,0,12,#N/A,4,#N/A,15.0222222222222,12.7619047619048,1,FALSE,FALSE,1,TRUE,1,FALSE,100,"'950618.XLS'!R5C18","'950618.XLS'!R5C18",1,FALSE,FALSE,0.393700787401575,0.393700787401575,0.393700787401575,0.393700787401575,2,"","",FALSE,FALSE,FALSE,FALSE,1,100,#N/A,#N/A,FALSE,FALSE,#N/A,#N/A,FALSE,FALSE}</definedName>
    <definedName name="lll" localSheetId="2" hidden="1">{#N/A,#N/A,FALSE,"特殊室（ＢＱ表）"}</definedName>
    <definedName name="lll" hidden="1">{#N/A,#N/A,FALSE,"特殊室（ＢＱ表）"}</definedName>
    <definedName name="luan" localSheetId="1" hidden="1">{"'Sheet1'!$L$16"}</definedName>
    <definedName name="luan" localSheetId="2" hidden="1">{"'Sheet1'!$L$16"}</definedName>
    <definedName name="luan" hidden="1">{"'Sheet1'!$L$16"}</definedName>
    <definedName name="M10." localSheetId="1" hidden="1">{"'Sheet1'!$L$16"}</definedName>
    <definedName name="M10." localSheetId="2" hidden="1">{"'Sheet1'!$L$16"}</definedName>
    <definedName name="M10." hidden="1">{"'Sheet1'!$L$16"}</definedName>
    <definedName name="MAU" localSheetId="1" hidden="1">{"'Sheet1'!$L$16"}</definedName>
    <definedName name="MAU" localSheetId="2" hidden="1">{"'Sheet1'!$L$16"}</definedName>
    <definedName name="MAU" hidden="1">{"'Sheet1'!$L$16"}</definedName>
    <definedName name="ｍｍｍ" localSheetId="1" hidden="1">{"'Sheet1'!$L$16"}</definedName>
    <definedName name="ｍｍｍ" localSheetId="2" hidden="1">{"'Sheet1'!$L$16"}</definedName>
    <definedName name="ｍｍｍ" hidden="1">{"'Sheet1'!$L$16"}</definedName>
    <definedName name="ｍｍｍｍ" localSheetId="1" hidden="1">{"'Sheet1'!$L$16"}</definedName>
    <definedName name="ｍｍｍｍ" localSheetId="2" hidden="1">{"'Sheet1'!$L$16"}</definedName>
    <definedName name="ｍｍｍｍ" hidden="1">{"'Sheet1'!$L$16"}</definedName>
    <definedName name="n" localSheetId="1" hidden="1">#REF!</definedName>
    <definedName name="n" localSheetId="2" hidden="1">#REF!</definedName>
    <definedName name="n" localSheetId="3" hidden="1">#REF!</definedName>
    <definedName name="n" localSheetId="4" hidden="1">#REF!</definedName>
    <definedName name="n" hidden="1">#REF!</definedName>
    <definedName name="NEW" localSheetId="2" hidden="1">{#N/A,#N/A,FALSE,"Chi tiÆt"}</definedName>
    <definedName name="NEW" hidden="1">{#N/A,#N/A,FALSE,"Chi tiÆt"}</definedName>
    <definedName name="NEWNAME" localSheetId="2" hidden="1">{#N/A,#N/A,FALSE,"CCTV"}</definedName>
    <definedName name="NEWNAME" hidden="1">{#N/A,#N/A,FALSE,"CCTV"}</definedName>
    <definedName name="ntwrt" localSheetId="1" hidden="1">#REF!</definedName>
    <definedName name="ntwrt" hidden="1">#REF!</definedName>
    <definedName name="nharac" localSheetId="2" hidden="1">{#N/A,#N/A,FALSE,"Chi tiÆt"}</definedName>
    <definedName name="nharac" hidden="1">{#N/A,#N/A,FALSE,"Chi tiÆt"}</definedName>
    <definedName name="oa" localSheetId="1" hidden="1">#REF!</definedName>
    <definedName name="oa" hidden="1">#REF!</definedName>
    <definedName name="OC" localSheetId="1" hidden="1">{"'Sheet1'!$L$16"}</definedName>
    <definedName name="OC" localSheetId="2" hidden="1">{"'Sheet1'!$L$16"}</definedName>
    <definedName name="OC" hidden="1">{"'Sheet1'!$L$16"}</definedName>
    <definedName name="ong" hidden="1">#REF!</definedName>
    <definedName name="OrderTable" hidden="1">#REF!</definedName>
    <definedName name="ｐｐｐｐ" localSheetId="1" hidden="1">{"'Sheet1'!$L$16"}</definedName>
    <definedName name="ｐｐｐｐ" localSheetId="2" hidden="1">{"'Sheet1'!$L$16"}</definedName>
    <definedName name="ｐｐｐｐ" hidden="1">{"'Sheet1'!$L$16"}</definedName>
    <definedName name="PAIII_" localSheetId="1" hidden="1">{"'Sheet1'!$L$16"}</definedName>
    <definedName name="PAIII_" localSheetId="2" hidden="1">{"'Sheet1'!$L$16"}</definedName>
    <definedName name="PAIII_" hidden="1">{"'Sheet1'!$L$16"}</definedName>
    <definedName name="Pipe" localSheetId="2" hidden="1">{#N/A,#N/A,FALSE,"CCTV"}</definedName>
    <definedName name="Pipe" hidden="1">{#N/A,#N/A,FALSE,"CCTV"}</definedName>
    <definedName name="PMS" localSheetId="1" hidden="1">{"'Sheet1'!$L$16"}</definedName>
    <definedName name="PMS" localSheetId="2" hidden="1">{"'Sheet1'!$L$16"}</definedName>
    <definedName name="PMS" hidden="1">{"'Sheet1'!$L$16"}</definedName>
    <definedName name="Port1" localSheetId="2" hidden="1">{#N/A,#N/A,FALSE,"特殊室（ＢＱ表）"}</definedName>
    <definedName name="Port1" hidden="1">{#N/A,#N/A,FALSE,"特殊室（ＢＱ表）"}</definedName>
    <definedName name="port11" localSheetId="2" hidden="1">{#N/A,#N/A,FALSE,"特殊室（ＢＱ表）"}</definedName>
    <definedName name="port11" hidden="1">{#N/A,#N/A,FALSE,"特殊室（ＢＱ表）"}</definedName>
    <definedName name="pp" localSheetId="2" hidden="1">{#N/A,#N/A,FALSE,"OUTPUT SHEET "}</definedName>
    <definedName name="pp" hidden="1">{#N/A,#N/A,FALSE,"OUTPUT SHEET "}</definedName>
    <definedName name="PPPP" localSheetId="1" hidden="1">{"'Sheet1'!$L$16"}</definedName>
    <definedName name="PPPP" localSheetId="2" hidden="1">{"'Sheet1'!$L$16"}</definedName>
    <definedName name="PPPP" hidden="1">{"'Sheet1'!$L$16"}</definedName>
    <definedName name="_xlnm.Print_Titles" hidden="1">#N/A</definedName>
    <definedName name="ProdForm" localSheetId="1" hidden="1">#REF!</definedName>
    <definedName name="ProdForm" hidden="1">#REF!</definedName>
    <definedName name="Product" localSheetId="1" hidden="1">#REF!</definedName>
    <definedName name="Product" hidden="1">#REF!</definedName>
    <definedName name="qd10_gt" localSheetId="1" hidden="1">{"'Sheet1'!$L$16"}</definedName>
    <definedName name="qd10_gt" localSheetId="2" hidden="1">{"'Sheet1'!$L$16"}</definedName>
    <definedName name="qd10_gt" hidden="1">{"'Sheet1'!$L$16"}</definedName>
    <definedName name="qq" localSheetId="1" hidden="1">{"'Sheet1'!$L$16"}</definedName>
    <definedName name="qq" localSheetId="2" hidden="1">{"'Sheet1'!$L$16"}</definedName>
    <definedName name="qq" hidden="1">{"'Sheet1'!$L$16"}</definedName>
    <definedName name="QQQ" localSheetId="1" hidden="1">{"'Sheet1'!$L$16"}</definedName>
    <definedName name="QQQ" localSheetId="2" hidden="1">{"'Sheet1'!$L$16"}</definedName>
    <definedName name="QQQ" hidden="1">{"'Sheet1'!$L$16"}</definedName>
    <definedName name="ｑｑｑ" localSheetId="1" hidden="1">{"'Sheet1'!$L$16"}</definedName>
    <definedName name="ｑｑｑ" localSheetId="2" hidden="1">{"'Sheet1'!$L$16"}</definedName>
    <definedName name="ｑｑｑ" hidden="1">{"'Sheet1'!$L$16"}</definedName>
    <definedName name="ｑｑｑｑ" localSheetId="1" hidden="1">{"'Sheet1'!$L$16"}</definedName>
    <definedName name="ｑｑｑｑ" localSheetId="2" hidden="1">{"'Sheet1'!$L$16"}</definedName>
    <definedName name="ｑｑｑｑ" hidden="1">{"'Sheet1'!$L$16"}</definedName>
    <definedName name="qwwqe" localSheetId="1" hidden="1">{"'Sheet1'!$L$16"}</definedName>
    <definedName name="qwwqe" localSheetId="2" hidden="1">{"'Sheet1'!$L$16"}</definedName>
    <definedName name="qwwqe" hidden="1">{"'Sheet1'!$L$16"}</definedName>
    <definedName name="quantity" localSheetId="2" hidden="1">{TRUE,TRUE,1.75,2.5,474.75,251.25,FALSE,TRUE,TRUE,TRUE,0,12,#N/A,4,#N/A,15.0222222222222,12.7619047619048,1,FALSE,FALSE,1,TRUE,1,FALSE,100,"'950618.XLS'!R5C18","'950618.XLS'!R5C18",1,FALSE,FALSE,0.393700787401575,0.393700787401575,0.393700787401575,0.393700787401575,2,"","",FALSE,FALSE,FALSE,FALSE,1,100,#N/A,#N/A,FALSE,FALSE,#N/A,#N/A,FALSE,FALSE}</definedName>
    <definedName name="quantity" hidden="1">{TRUE,TRUE,1.75,2.5,474.75,251.25,FALSE,TRUE,TRUE,TRUE,0,12,#N/A,4,#N/A,15.0222222222222,12.7619047619048,1,FALSE,FALSE,1,TRUE,1,FALSE,100,"'950618.XLS'!R5C18","'950618.XLS'!R5C18",1,FALSE,FALSE,0.393700787401575,0.393700787401575,0.393700787401575,0.393700787401575,2,"","",FALSE,FALSE,FALSE,FALSE,1,100,#N/A,#N/A,FALSE,FALSE,#N/A,#N/A,FALSE,FALSE}</definedName>
    <definedName name="ｒｒｒｒ" localSheetId="1" hidden="1">{"'Sheet1'!$L$16"}</definedName>
    <definedName name="ｒｒｒｒ" localSheetId="2" hidden="1">{"'Sheet1'!$L$16"}</definedName>
    <definedName name="ｒｒｒｒ" hidden="1">{"'Sheet1'!$L$16"}</definedName>
    <definedName name="RCArea" hidden="1">#REF!</definedName>
    <definedName name="report1" localSheetId="2" hidden="1">{#N/A,#N/A,FALSE,"特殊室（ＢＱ表）"}</definedName>
    <definedName name="report1" hidden="1">{#N/A,#N/A,FALSE,"特殊室（ＢＱ表）"}</definedName>
    <definedName name="report2" localSheetId="2" hidden="1">{#N/A,#N/A,FALSE,"特殊室（ＢＱ表）"}</definedName>
    <definedName name="report2" hidden="1">{#N/A,#N/A,FALSE,"特殊室（ＢＱ表）"}</definedName>
    <definedName name="rewgwegn" localSheetId="1" hidden="1">{"'Sheet1'!$L$16"}</definedName>
    <definedName name="rewgwegn" localSheetId="2" hidden="1">{"'Sheet1'!$L$16"}</definedName>
    <definedName name="rewgwegn" hidden="1">{"'Sheet1'!$L$16"}</definedName>
    <definedName name="rewr" localSheetId="1" hidden="1">{"'Sheet1'!$L$16"}</definedName>
    <definedName name="rewr" localSheetId="2" hidden="1">{"'Sheet1'!$L$16"}</definedName>
    <definedName name="rewr" hidden="1">{"'Sheet1'!$L$16"}</definedName>
    <definedName name="rgeger" hidden="1">#REF!</definedName>
    <definedName name="rger" hidden="1">#REF!</definedName>
    <definedName name="RHODIA" localSheetId="1" hidden="1">{"'DocTypeCode'!$A$142:$A$226"}</definedName>
    <definedName name="RHODIA" localSheetId="2" hidden="1">{"'DocTypeCode'!$A$142:$A$226"}</definedName>
    <definedName name="RHODIA" hidden="1">{"'DocTypeCode'!$A$142:$A$226"}</definedName>
    <definedName name="RKDLKS" localSheetId="2" hidden="1">{#N/A,#N/A,TRUE,"1";#N/A,#N/A,TRUE,"2";#N/A,#N/A,TRUE,"3";#N/A,#N/A,TRUE,"4";#N/A,#N/A,TRUE,"5";#N/A,#N/A,TRUE,"6";#N/A,#N/A,TRUE,"7"}</definedName>
    <definedName name="RKDLKS" hidden="1">{#N/A,#N/A,TRUE,"1";#N/A,#N/A,TRUE,"2";#N/A,#N/A,TRUE,"3";#N/A,#N/A,TRUE,"4";#N/A,#N/A,TRUE,"5";#N/A,#N/A,TRUE,"6";#N/A,#N/A,TRUE,"7"}</definedName>
    <definedName name="rrr" localSheetId="1" hidden="1">{"'Sheet1'!$L$16"}</definedName>
    <definedName name="rrr" localSheetId="2" hidden="1">{"'Sheet1'!$L$16"}</definedName>
    <definedName name="rrr" hidden="1">{"'Sheet1'!$L$16"}</definedName>
    <definedName name="rtyrtyt" hidden="1">#REF!</definedName>
    <definedName name="rtytry" hidden="1">#REF!</definedName>
    <definedName name="s" localSheetId="1" hidden="1">#REF!</definedName>
    <definedName name="s" localSheetId="2" hidden="1">#REF!</definedName>
    <definedName name="s" localSheetId="3" hidden="1">#REF!</definedName>
    <definedName name="s" localSheetId="4" hidden="1">#REF!</definedName>
    <definedName name="s" hidden="1">#REF!</definedName>
    <definedName name="sa" localSheetId="2" hidden="1">{#N/A,#N/A,TRUE,"Str.";#N/A,#N/A,TRUE,"Steel &amp; Roof";#N/A,#N/A,TRUE,"Arc.";#N/A,#N/A,TRUE,"Preliminary";#N/A,#N/A,TRUE,"Sum_Prelim"}</definedName>
    <definedName name="sa" hidden="1">{#N/A,#N/A,TRUE,"Str.";#N/A,#N/A,TRUE,"Steel &amp; Roof";#N/A,#N/A,TRUE,"Arc.";#N/A,#N/A,TRUE,"Preliminary";#N/A,#N/A,TRUE,"Sum_Prelim"}</definedName>
    <definedName name="safdaf" localSheetId="1" hidden="1">#REF!</definedName>
    <definedName name="safdaf" hidden="1">#REF!</definedName>
    <definedName name="sagawa" localSheetId="1" hidden="1">#REF!</definedName>
    <definedName name="sagawa" hidden="1">#REF!</definedName>
    <definedName name="SD" localSheetId="1" hidden="1">{"'ELEC'!$A$2:$H$216","'ELEC'!$C$2:$D$2"}</definedName>
    <definedName name="SD" localSheetId="2" hidden="1">{"'ELEC'!$A$2:$H$216","'ELEC'!$C$2:$D$2"}</definedName>
    <definedName name="SD" hidden="1">{"'ELEC'!$A$2:$H$216","'ELEC'!$C$2:$D$2"}</definedName>
    <definedName name="sdd" localSheetId="1" hidden="1">{"'Sheet1'!$L$16"}</definedName>
    <definedName name="sdd" localSheetId="2" hidden="1">{"'Sheet1'!$L$16"}</definedName>
    <definedName name="sdd" hidden="1">{"'Sheet1'!$L$16"}</definedName>
    <definedName name="sdf" localSheetId="1" hidden="1">{"'Sheet1'!$L$16"}</definedName>
    <definedName name="sdf" localSheetId="2" hidden="1">{"'Sheet1'!$L$16"}</definedName>
    <definedName name="sdf" hidden="1">{"'Sheet1'!$L$16"}</definedName>
    <definedName name="sdfda" localSheetId="1" hidden="1">{"'Sheet1'!$L$16"}</definedName>
    <definedName name="sdfda" localSheetId="2" hidden="1">{"'Sheet1'!$L$16"}</definedName>
    <definedName name="sdfda" hidden="1">{"'Sheet1'!$L$16"}</definedName>
    <definedName name="sdfgdfg" hidden="1">#REF!</definedName>
    <definedName name="sdfhsf" hidden="1">#REF!</definedName>
    <definedName name="sdfs" hidden="1">#REF!</definedName>
    <definedName name="sgasgreg" hidden="1">#REF!</definedName>
    <definedName name="SGG" localSheetId="1" hidden="1">{"'Sheet1'!$L$16"}</definedName>
    <definedName name="SGG" localSheetId="2" hidden="1">{"'Sheet1'!$L$16"}</definedName>
    <definedName name="SGG" hidden="1">{"'Sheet1'!$L$16"}</definedName>
    <definedName name="SpecialPrice" localSheetId="1" hidden="1">#REF!</definedName>
    <definedName name="SpecialPrice" hidden="1">#REF!</definedName>
    <definedName name="ss" localSheetId="1" hidden="1">[1]Earthwork!#REF!</definedName>
    <definedName name="ss" hidden="1">[1]Earthwork!#REF!</definedName>
    <definedName name="sssdsdsd" localSheetId="1" hidden="1">[1]Earthwork!#REF!</definedName>
    <definedName name="sssdsdsd" hidden="1">[1]Earthwork!#REF!</definedName>
    <definedName name="ssss" localSheetId="1" hidden="1">[1]Earthwork!#REF!</definedName>
    <definedName name="ssss" hidden="1">[1]Earthwork!#REF!</definedName>
    <definedName name="tam" localSheetId="1" hidden="1">'[4]MAIN GATE HOUSE'!#REF!</definedName>
    <definedName name="tam" hidden="1">'[4]MAIN GATE HOUSE'!#REF!</definedName>
    <definedName name="tamm" localSheetId="1" hidden="1">{"'Sheet1'!$L$16"}</definedName>
    <definedName name="tamm" localSheetId="2" hidden="1">{"'Sheet1'!$L$16"}</definedName>
    <definedName name="tamm" localSheetId="3" hidden="1">{"'Sheet1'!$L$16"}</definedName>
    <definedName name="tamm" localSheetId="4" hidden="1">{"'Sheet1'!$L$16"}</definedName>
    <definedName name="tamm" hidden="1">{"'Sheet1'!$L$16"}</definedName>
    <definedName name="tammm" localSheetId="1" hidden="1">{"'Sheet1'!$L$16"}</definedName>
    <definedName name="tammm" localSheetId="2" hidden="1">{"'Sheet1'!$L$16"}</definedName>
    <definedName name="tammm" localSheetId="3" hidden="1">{"'Sheet1'!$L$16"}</definedName>
    <definedName name="tammm" localSheetId="4" hidden="1">{"'Sheet1'!$L$16"}</definedName>
    <definedName name="tammm" hidden="1">{"'Sheet1'!$L$16"}</definedName>
    <definedName name="tammmm" localSheetId="2" hidden="1">{#N/A,#N/A,FALSE,"Chi tiÆt"}</definedName>
    <definedName name="tammmm" hidden="1">{#N/A,#N/A,FALSE,"Chi tiÆt"}</definedName>
    <definedName name="tbl_ProdInfo" localSheetId="1" hidden="1">#REF!</definedName>
    <definedName name="tbl_ProdInfo" hidden="1">#REF!</definedName>
    <definedName name="Tensheet">'Tong hop'!$L$2:$L$9</definedName>
    <definedName name="tirirn" localSheetId="1" hidden="1">{"'Sheet1'!$L$16"}</definedName>
    <definedName name="tirirn" localSheetId="2" hidden="1">{"'Sheet1'!$L$16"}</definedName>
    <definedName name="tirirn" hidden="1">{"'Sheet1'!$L$16"}</definedName>
    <definedName name="tttt" localSheetId="1" hidden="1">{"'Sheet1'!$L$16"}</definedName>
    <definedName name="tttt" localSheetId="2" hidden="1">{"'Sheet1'!$L$16"}</definedName>
    <definedName name="tttt" localSheetId="3" hidden="1">{"'Sheet1'!$L$16"}</definedName>
    <definedName name="tttt" localSheetId="4" hidden="1">{"'Sheet1'!$L$16"}</definedName>
    <definedName name="tttt" hidden="1">{"'Sheet1'!$L$16"}</definedName>
    <definedName name="ｔｔｔｔｔ" localSheetId="1" hidden="1">{"'Sheet1'!$L$16"}</definedName>
    <definedName name="ｔｔｔｔｔ" localSheetId="2" hidden="1">{"'Sheet1'!$L$16"}</definedName>
    <definedName name="ｔｔｔｔｔ" hidden="1">{"'Sheet1'!$L$16"}</definedName>
    <definedName name="TTHU" localSheetId="1" hidden="1">{"'Sheet1'!$L$16"}</definedName>
    <definedName name="TTHU" localSheetId="2" hidden="1">{"'Sheet1'!$L$16"}</definedName>
    <definedName name="TTHU" hidden="1">{"'Sheet1'!$L$16"}</definedName>
    <definedName name="TUANKHANHTUYET45" localSheetId="1" hidden="1">{0}</definedName>
    <definedName name="TUANKHANHTUYET45" localSheetId="2" hidden="1">{0}</definedName>
    <definedName name="TUANKHANHTUYET45" hidden="1">{0}</definedName>
    <definedName name="twerjhr" localSheetId="2" hidden="1">{TRUE,TRUE,1.75,2.5,474.75,251.25,FALSE,TRUE,TRUE,TRUE,0,12,#N/A,4,#N/A,15.0222222222222,12.7619047619048,1,FALSE,FALSE,1,TRUE,1,FALSE,100,"'950618.XLS'!R5C18","'950618.XLS'!R5C18",1,FALSE,FALSE,0.393700787401575,0.393700787401575,0.393700787401575,0.393700787401575,2,"","",FALSE,FALSE,FALSE,FALSE,1,100,#N/A,#N/A,FALSE,FALSE,#N/A,#N/A,FALSE,FALSE}</definedName>
    <definedName name="twerjhr" hidden="1">{TRUE,TRUE,1.75,2.5,474.75,251.25,FALSE,TRUE,TRUE,TRUE,0,12,#N/A,4,#N/A,15.0222222222222,12.7619047619048,1,FALSE,FALSE,1,TRUE,1,FALSE,100,"'950618.XLS'!R5C18","'950618.XLS'!R5C18",1,FALSE,FALSE,0.393700787401575,0.393700787401575,0.393700787401575,0.393700787401575,2,"","",FALSE,FALSE,FALSE,FALSE,1,100,#N/A,#N/A,FALSE,FALSE,#N/A,#N/A,FALSE,FALSE}</definedName>
    <definedName name="thang" localSheetId="1" hidden="1">{"'Sheet1'!$L$16"}</definedName>
    <definedName name="thang" localSheetId="2" hidden="1">{"'Sheet1'!$L$16"}</definedName>
    <definedName name="thang" hidden="1">{"'Sheet1'!$L$16"}</definedName>
    <definedName name="THANH" localSheetId="1" hidden="1">{"'Sheet1'!$L$16"}</definedName>
    <definedName name="THANH" localSheetId="2" hidden="1">{"'Sheet1'!$L$16"}</definedName>
    <definedName name="THANH" hidden="1">{"'Sheet1'!$L$16"}</definedName>
    <definedName name="THDT" localSheetId="1" hidden="1">{"'Sheet1'!$L$16"}</definedName>
    <definedName name="THDT" localSheetId="2" hidden="1">{"'Sheet1'!$L$16"}</definedName>
    <definedName name="THDT" hidden="1">{"'Sheet1'!$L$16"}</definedName>
    <definedName name="thuy" localSheetId="1" hidden="1">{"'Sheet1'!$L$16"}</definedName>
    <definedName name="thuy" localSheetId="2" hidden="1">{"'Sheet1'!$L$16"}</definedName>
    <definedName name="thuy" hidden="1">{"'Sheet1'!$L$16"}</definedName>
    <definedName name="_xlnm.Recorder" hidden="1">#REF!</definedName>
    <definedName name="trutriutit" localSheetId="2" hidden="1">{#N/A,#N/A,FALSE,"속도"}</definedName>
    <definedName name="trutriutit" hidden="1">{#N/A,#N/A,FALSE,"속도"}</definedName>
    <definedName name="urreur" localSheetId="2" hidden="1">{#N/A,#N/A,FALSE,"사업총괄";#N/A,#N/A,FALSE,"장비사업";#N/A,#N/A,FALSE,"철구사업";#N/A,#N/A,FALSE,"준설사업"}</definedName>
    <definedName name="urreur" hidden="1">{#N/A,#N/A,FALSE,"사업총괄";#N/A,#N/A,FALSE,"장비사업";#N/A,#N/A,FALSE,"철구사업";#N/A,#N/A,FALSE,"준설사업"}</definedName>
    <definedName name="urtureu" localSheetId="2" hidden="1">{#N/A,#N/A,FALSE,"전력간선"}</definedName>
    <definedName name="urtureu" hidden="1">{#N/A,#N/A,FALSE,"전력간선"}</definedName>
    <definedName name="urtureuer" localSheetId="2" hidden="1">{#N/A,#N/A,FALSE,"구조2"}</definedName>
    <definedName name="urtureuer" hidden="1">{#N/A,#N/A,FALSE,"구조2"}</definedName>
    <definedName name="uru4u4urur" localSheetId="2" hidden="1">{#N/A,#N/A,FALSE,"배수1"}</definedName>
    <definedName name="uru4u4urur" hidden="1">{#N/A,#N/A,FALSE,"배수1"}</definedName>
    <definedName name="utyutru" localSheetId="2" hidden="1">{#N/A,#N/A,FALSE,"표지";#N/A,#N/A,FALSE,"조직표";#N/A,#N/A,FALSE,"정직원인원";#N/A,#N/A,FALSE,"사업계획";#N/A,#N/A,FALSE,"부동산";#N/A,#N/A,FALSE,"장비현황";#N/A,#N/A,FALSE,"장비가동";#N/A,#N/A,FALSE,"매각장비";#N/A,#N/A,FALSE,"철구제작";#N/A,#N/A,FALSE,"철구수주";#N/A,#N/A,FALSE,"철구시설";#N/A,#N/A,FALSE,"준설장비";#N/A,#N/A,FALSE,"준설수량";#N/A,#N/A,FALSE,"골재인원";#N/A,#N/A,FALSE,"골재손익";#N/A,#N/A,FALSE,"노조현황"}</definedName>
    <definedName name="utyutru" hidden="1">{#N/A,#N/A,FALSE,"표지";#N/A,#N/A,FALSE,"조직표";#N/A,#N/A,FALSE,"정직원인원";#N/A,#N/A,FALSE,"사업계획";#N/A,#N/A,FALSE,"부동산";#N/A,#N/A,FALSE,"장비현황";#N/A,#N/A,FALSE,"장비가동";#N/A,#N/A,FALSE,"매각장비";#N/A,#N/A,FALSE,"철구제작";#N/A,#N/A,FALSE,"철구수주";#N/A,#N/A,FALSE,"철구시설";#N/A,#N/A,FALSE,"준설장비";#N/A,#N/A,FALSE,"준설수량";#N/A,#N/A,FALSE,"골재인원";#N/A,#N/A,FALSE,"골재손익";#N/A,#N/A,FALSE,"노조현황"}</definedName>
    <definedName name="utrutr" localSheetId="2" hidden="1">{#N/A,#N/A,FALSE,"배수2"}</definedName>
    <definedName name="utrutr" hidden="1">{#N/A,#N/A,FALSE,"배수2"}</definedName>
    <definedName name="ưeawegw" localSheetId="1" hidden="1">#REF!</definedName>
    <definedName name="ưeawegw" hidden="1">#REF!</definedName>
    <definedName name="ưegweg" localSheetId="1" hidden="1">{"'Sheet1'!$L$16"}</definedName>
    <definedName name="ưegweg" localSheetId="2" hidden="1">{"'Sheet1'!$L$16"}</definedName>
    <definedName name="ưegweg" hidden="1">{"'Sheet1'!$L$16"}</definedName>
    <definedName name="ưergasd" hidden="1">#REF!</definedName>
    <definedName name="ưergwrgn" localSheetId="1" hidden="1">{"'Sheet1'!$L$16"}</definedName>
    <definedName name="ưergwrgn" localSheetId="2" hidden="1">{"'Sheet1'!$L$16"}</definedName>
    <definedName name="ưergwrgn" hidden="1">{"'Sheet1'!$L$16"}</definedName>
    <definedName name="ưgawegw" hidden="1">#REF!</definedName>
    <definedName name="V8.Refresh" localSheetId="2" hidden="1">{"NGUYEN QUI THIEP - Personal View",#N/A,FALSE,"XDCB.HT.FUR."}</definedName>
    <definedName name="V8.Refresh" hidden="1">{"NGUYEN QUI THIEP - Personal View",#N/A,FALSE,"XDCB.HT.FUR."}</definedName>
    <definedName name="vbvb" localSheetId="1" hidden="1">#REF!</definedName>
    <definedName name="vbvb" hidden="1">#REF!</definedName>
    <definedName name="Viet" localSheetId="1" hidden="1">{"'Sheet1'!$L$16"}</definedName>
    <definedName name="Viet" localSheetId="2" hidden="1">{"'Sheet1'!$L$16"}</definedName>
    <definedName name="Viet" hidden="1">{"'Sheet1'!$L$16"}</definedName>
    <definedName name="_xlnm.Print_Area" hidden="1">#N/A</definedName>
    <definedName name="ｖｖｖ" localSheetId="1" hidden="1">{"'Sheet1'!$L$16"}</definedName>
    <definedName name="ｖｖｖ" localSheetId="2" hidden="1">{"'Sheet1'!$L$16"}</definedName>
    <definedName name="ｖｖｖ" hidden="1">{"'Sheet1'!$L$16"}</definedName>
    <definedName name="ｖｖｖｖｖ" localSheetId="1" hidden="1">{"'Sheet1'!$L$16"}</definedName>
    <definedName name="ｖｖｖｖｖ" localSheetId="2" hidden="1">{"'Sheet1'!$L$16"}</definedName>
    <definedName name="ｖｖｖｖｖ" hidden="1">{"'Sheet1'!$L$16"}</definedName>
    <definedName name="wis" localSheetId="1" hidden="1">#REF!</definedName>
    <definedName name="wis" hidden="1">#REF!</definedName>
    <definedName name="WRITE" localSheetId="2" hidden="1">{#N/A,#N/A,FALSE,"CCTV"}</definedName>
    <definedName name="WRITE" hidden="1">{#N/A,#N/A,FALSE,"CCTV"}</definedName>
    <definedName name="wrn.97년._.사업계획._.및._.예산지침." localSheetId="2" hidden="1">{#N/A,#N/A,TRUE,"1";#N/A,#N/A,TRUE,"2";#N/A,#N/A,TRUE,"3";#N/A,#N/A,TRUE,"4";#N/A,#N/A,TRUE,"5";#N/A,#N/A,TRUE,"6";#N/A,#N/A,TRUE,"7"}</definedName>
    <definedName name="wrn.97년._.사업계획._.및._.예산지침." hidden="1">{#N/A,#N/A,TRUE,"1";#N/A,#N/A,TRUE,"2";#N/A,#N/A,TRUE,"3";#N/A,#N/A,TRUE,"4";#N/A,#N/A,TRUE,"5";#N/A,#N/A,TRUE,"6";#N/A,#N/A,TRUE,"7"}</definedName>
    <definedName name="wrn.A." localSheetId="2" hidden="1">{#N/A,#N/A,TRUE,"SUM";#N/A,#N/A,TRUE,"EE";#N/A,#N/A,TRUE,"AC";#N/A,#N/A,TRUE,"SN"}</definedName>
    <definedName name="wrn.A." hidden="1">{#N/A,#N/A,TRUE,"SUM";#N/A,#N/A,TRUE,"EE";#N/A,#N/A,TRUE,"AC";#N/A,#N/A,TRUE,"SN"}</definedName>
    <definedName name="wrn.Bang._.ke._.nhan._.hang." localSheetId="2" hidden="1">{#N/A,#N/A,FALSE,"Ke khai NH"}</definedName>
    <definedName name="wrn.Bang._.ke._.nhan._.hang." hidden="1">{#N/A,#N/A,FALSE,"Ke khai NH"}</definedName>
    <definedName name="wrn.BIDSUM." localSheetId="2" hidden="1">{#N/A,#N/A,TRUE,"SUMMARY";#N/A,#N/A,TRUE,"ISBL";#N/A,#N/A,TRUE,"OSBL";#N/A,#N/A,TRUE,"OFFSITE";#N/A,#N/A,TRUE,"STEAM"}</definedName>
    <definedName name="wrn.BIDSUM." hidden="1">{#N/A,#N/A,TRUE,"SUMMARY";#N/A,#N/A,TRUE,"ISBL";#N/A,#N/A,TRUE,"OSBL";#N/A,#N/A,TRUE,"OFFSITE";#N/A,#N/A,TRUE,"STEAM"}</definedName>
    <definedName name="wrn.BILLS._.OF._.QUANTITY." localSheetId="2" hidden="1">{#N/A,#N/A,TRUE,"Str.";#N/A,#N/A,TRUE,"Steel &amp; Roof";#N/A,#N/A,TRUE,"Arc.";#N/A,#N/A,TRUE,"Preliminary";#N/A,#N/A,TRUE,"Sum_Prelim"}</definedName>
    <definedName name="wrn.BILLS._.OF._.QUANTITY." hidden="1">{#N/A,#N/A,TRUE,"Str.";#N/A,#N/A,TRUE,"Steel &amp; Roof";#N/A,#N/A,TRUE,"Arc.";#N/A,#N/A,TRUE,"Preliminary";#N/A,#N/A,TRUE,"Sum_Prelim"}</definedName>
    <definedName name="wrn.BM." localSheetId="2" hidden="1">{#N/A,#N/A,FALSE,"CCTV"}</definedName>
    <definedName name="wrn.BM." hidden="1">{#N/A,#N/A,FALSE,"CCTV"}</definedName>
    <definedName name="wrn.Che._.do._.duoc._.huong." localSheetId="2" hidden="1">{#N/A,#N/A,FALSE,"BN (2)"}</definedName>
    <definedName name="wrn.Che._.do._.duoc._.huong." hidden="1">{#N/A,#N/A,FALSE,"BN (2)"}</definedName>
    <definedName name="wrn.chi._.tiÆt." localSheetId="2" hidden="1">{#N/A,#N/A,FALSE,"Chi tiÆt"}</definedName>
    <definedName name="wrn.chi._.tiÆt." hidden="1">{#N/A,#N/A,FALSE,"Chi tiÆt"}</definedName>
    <definedName name="wrn.DIRLABR." localSheetId="2" hidden="1">{#N/A,#N/A,TRUE,"CS&amp;SS(AG)";#N/A,#N/A,TRUE,"CS(UG)";#N/A,#N/A,TRUE,"CSCL(UG)";#N/A,#N/A,TRUE,"KYNAR";#N/A,#N/A,TRUE,"ALLOY904";#N/A,#N/A,TRUE,"TITANIUM";#N/A,#N/A,TRUE,"STMTRACE"}</definedName>
    <definedName name="wrn.DIRLABR." hidden="1">{#N/A,#N/A,TRUE,"CS&amp;SS(AG)";#N/A,#N/A,TRUE,"CS(UG)";#N/A,#N/A,TRUE,"CSCL(UG)";#N/A,#N/A,TRUE,"KYNAR";#N/A,#N/A,TRUE,"ALLOY904";#N/A,#N/A,TRUE,"TITANIUM";#N/A,#N/A,TRUE,"STMTRACE"}</definedName>
    <definedName name="wrn.Giáy._.bao._.no." localSheetId="2" hidden="1">{#N/A,#N/A,FALSE,"BN"}</definedName>
    <definedName name="wrn.Giáy._.bao._.no." hidden="1">{#N/A,#N/A,FALSE,"BN"}</definedName>
    <definedName name="wrn.INDIRCOS." localSheetId="2" hidden="1">{#N/A,#N/A,TRUE,"FIELDOFF";#N/A,#N/A,TRUE,"SCAFF";#N/A,#N/A,TRUE,"CONSTEQP";#N/A,#N/A,TRUE,"FUELUBE";#N/A,#N/A,TRUE,"CONSUME";#N/A,#N/A,TRUE,"FIELDEXP";#N/A,#N/A,TRUE,"MANPLAN";#N/A,#N/A,TRUE,"EQPLAN"}</definedName>
    <definedName name="wrn.INDIRCOS." hidden="1">{#N/A,#N/A,TRUE,"FIELDOFF";#N/A,#N/A,TRUE,"SCAFF";#N/A,#N/A,TRUE,"CONSTEQP";#N/A,#N/A,TRUE,"FUELUBE";#N/A,#N/A,TRUE,"CONSUME";#N/A,#N/A,TRUE,"FIELDEXP";#N/A,#N/A,TRUE,"MANPLAN";#N/A,#N/A,TRUE,"EQPLAN"}</definedName>
    <definedName name="wrn.mai._.khanh." localSheetId="2" hidden="1">{"NGUYEN QUI THIEP - Personal View",#N/A,FALSE,"XDCB.HT.FUR."}</definedName>
    <definedName name="wrn.mai._.khanh." hidden="1">{"NGUYEN QUI THIEP - Personal View",#N/A,FALSE,"XDCB.HT.FUR."}</definedName>
    <definedName name="wrn.Monthly._.Statement." localSheetId="2" hidden="1">{#N/A,#N/A,FALSE,"Tabelle2";#N/A,#N/A,FALSE,"Tabelle1"}</definedName>
    <definedName name="wrn.Monthly._.Statement." hidden="1">{#N/A,#N/A,FALSE,"Tabelle2";#N/A,#N/A,FALSE,"Tabelle1"}</definedName>
    <definedName name="wrn.Print._.Output." localSheetId="2" hidden="1">{#N/A,#N/A,FALSE,"OUTPUT SHEET "}</definedName>
    <definedName name="wrn.Print._.Output." hidden="1">{#N/A,#N/A,FALSE,"OUTPUT SHEET "}</definedName>
    <definedName name="wrn.report1." localSheetId="2" hidden="1">{#N/A,#N/A,FALSE,"特殊室（ＢＱ表）"}</definedName>
    <definedName name="wrn.report1." hidden="1">{#N/A,#N/A,FALSE,"特殊室（ＢＱ表）"}</definedName>
    <definedName name="wrn.건설기계사업소._.상반기보고." localSheetId="2" hidden="1">{#N/A,#N/A,FALSE,"사업총괄";#N/A,#N/A,FALSE,"장비사업";#N/A,#N/A,FALSE,"철구사업";#N/A,#N/A,FALSE,"준설사업"}</definedName>
    <definedName name="wrn.건설기계사업소._.상반기보고." hidden="1">{#N/A,#N/A,FALSE,"사업총괄";#N/A,#N/A,FALSE,"장비사업";#N/A,#N/A,FALSE,"철구사업";#N/A,#N/A,FALSE,"준설사업"}</definedName>
    <definedName name="wrn.교육청." localSheetId="2" hidden="1">{#N/A,#N/A,FALSE,"전력간선"}</definedName>
    <definedName name="wrn.교육청." hidden="1">{#N/A,#N/A,FALSE,"전력간선"}</definedName>
    <definedName name="wrn.구조2." localSheetId="2" hidden="1">{#N/A,#N/A,FALSE,"구조2"}</definedName>
    <definedName name="wrn.구조2." hidden="1">{#N/A,#N/A,FALSE,"구조2"}</definedName>
    <definedName name="wrn.배수1." localSheetId="2" hidden="1">{#N/A,#N/A,FALSE,"배수1"}</definedName>
    <definedName name="wrn.배수1." hidden="1">{#N/A,#N/A,FALSE,"배수1"}</definedName>
    <definedName name="wrn.배수2." localSheetId="2" hidden="1">{#N/A,#N/A,FALSE,"배수2"}</definedName>
    <definedName name="wrn.배수2." hidden="1">{#N/A,#N/A,FALSE,"배수2"}</definedName>
    <definedName name="wrn.변경예산." localSheetId="2" hidden="1">{#N/A,#N/A,FALSE,"변경관리예산";#N/A,#N/A,FALSE,"변경장비예산";#N/A,#N/A,FALSE,"변경준설예산";#N/A,#N/A,FALSE,"변경철구예산"}</definedName>
    <definedName name="wrn.변경예산." hidden="1">{#N/A,#N/A,FALSE,"변경관리예산";#N/A,#N/A,FALSE,"변경장비예산";#N/A,#N/A,FALSE,"변경준설예산";#N/A,#N/A,FALSE,"변경철구예산"}</definedName>
    <definedName name="wrn.부대1." localSheetId="2" hidden="1">{#N/A,#N/A,FALSE,"부대1"}</definedName>
    <definedName name="wrn.부대1." hidden="1">{#N/A,#N/A,FALSE,"부대1"}</definedName>
    <definedName name="wrn.부대2." localSheetId="2" hidden="1">{#N/A,#N/A,FALSE,"부대2"}</definedName>
    <definedName name="wrn.부대2." hidden="1">{#N/A,#N/A,FALSE,"부대2"}</definedName>
    <definedName name="wrn.사업현황." localSheetId="2" hidden="1">{#N/A,#N/A,FALSE,"표지";#N/A,#N/A,FALSE,"조직표";#N/A,#N/A,FALSE,"정직원인원";#N/A,#N/A,FALSE,"사업계획";#N/A,#N/A,FALSE,"부동산";#N/A,#N/A,FALSE,"장비현황";#N/A,#N/A,FALSE,"장비가동";#N/A,#N/A,FALSE,"매각장비";#N/A,#N/A,FALSE,"철구제작";#N/A,#N/A,FALSE,"철구수주";#N/A,#N/A,FALSE,"철구시설";#N/A,#N/A,FALSE,"준설장비";#N/A,#N/A,FALSE,"준설수량";#N/A,#N/A,FALSE,"골재인원";#N/A,#N/A,FALSE,"골재손익";#N/A,#N/A,FALSE,"노조현황"}</definedName>
    <definedName name="wrn.사업현황." hidden="1">{#N/A,#N/A,FALSE,"표지";#N/A,#N/A,FALSE,"조직표";#N/A,#N/A,FALSE,"정직원인원";#N/A,#N/A,FALSE,"사업계획";#N/A,#N/A,FALSE,"부동산";#N/A,#N/A,FALSE,"장비현황";#N/A,#N/A,FALSE,"장비가동";#N/A,#N/A,FALSE,"매각장비";#N/A,#N/A,FALSE,"철구제작";#N/A,#N/A,FALSE,"철구수주";#N/A,#N/A,FALSE,"철구시설";#N/A,#N/A,FALSE,"준설장비";#N/A,#N/A,FALSE,"준설수량";#N/A,#N/A,FALSE,"골재인원";#N/A,#N/A,FALSE,"골재손익";#N/A,#N/A,FALSE,"노조현황"}</definedName>
    <definedName name="wrn.속도." localSheetId="2" hidden="1">{#N/A,#N/A,FALSE,"속도"}</definedName>
    <definedName name="wrn.속도." hidden="1">{#N/A,#N/A,FALSE,"속도"}</definedName>
    <definedName name="wrn.예상손익." localSheetId="2" hidden="1">{#N/A,#N/A,FALSE,"예상손익";#N/A,#N/A,FALSE,"관리분석";#N/A,#N/A,FALSE,"장비분석";#N/A,#N/A,FALSE,"준설분석";#N/A,#N/A,FALSE,"철구분석"}</definedName>
    <definedName name="wrn.예상손익." hidden="1">{#N/A,#N/A,FALSE,"예상손익";#N/A,#N/A,FALSE,"관리분석";#N/A,#N/A,FALSE,"장비분석";#N/A,#N/A,FALSE,"준설분석";#N/A,#N/A,FALSE,"철구분석"}</definedName>
    <definedName name="wrn.이정표." localSheetId="2" hidden="1">{#N/A,#N/A,FALSE,"이정표"}</definedName>
    <definedName name="wrn.이정표." hidden="1">{#N/A,#N/A,FALSE,"이정표"}</definedName>
    <definedName name="wrn.토공1." localSheetId="2" hidden="1">{#N/A,#N/A,FALSE,"구조1"}</definedName>
    <definedName name="wrn.토공1." hidden="1">{#N/A,#N/A,FALSE,"구조1"}</definedName>
    <definedName name="wrn.토공2." localSheetId="2" hidden="1">{#N/A,#N/A,FALSE,"토공2"}</definedName>
    <definedName name="wrn.토공2." hidden="1">{#N/A,#N/A,FALSE,"토공2"}</definedName>
    <definedName name="wrn.통신지." localSheetId="2" hidden="1">{#N/A,#N/A,FALSE,"기안지";#N/A,#N/A,FALSE,"통신지"}</definedName>
    <definedName name="wrn.통신지." hidden="1">{#N/A,#N/A,FALSE,"기안지";#N/A,#N/A,FALSE,"통신지"}</definedName>
    <definedName name="wrn.포장1." localSheetId="2" hidden="1">{#N/A,#N/A,FALSE,"포장1";#N/A,#N/A,FALSE,"포장1"}</definedName>
    <definedName name="wrn.포장1." hidden="1">{#N/A,#N/A,FALSE,"포장1";#N/A,#N/A,FALSE,"포장1"}</definedName>
    <definedName name="wrn.포장2." localSheetId="2" hidden="1">{#N/A,#N/A,FALSE,"포장2"}</definedName>
    <definedName name="wrn.포장2." hidden="1">{#N/A,#N/A,FALSE,"포장2"}</definedName>
    <definedName name="wrn.표지." localSheetId="2" hidden="1">{#N/A,#N/A,FALSE,"표지"}</definedName>
    <definedName name="wrn.표지." hidden="1">{#N/A,#N/A,FALSE,"표지"}</definedName>
    <definedName name="wvu.박경희." localSheetId="2" hidden="1">{TRUE,TRUE,1.75,2.5,474.75,251.25,FALSE,TRUE,TRUE,TRUE,0,12,#N/A,4,#N/A,15.0222222222222,12.7619047619048,1,FALSE,FALSE,1,TRUE,1,FALSE,100,"'950618.XLS'!R5C18","'950618.XLS'!R5C18",1,FALSE,FALSE,0.393700787401575,0.393700787401575,0.393700787401575,0.393700787401575,2,"","",FALSE,FALSE,FALSE,FALSE,1,100,#N/A,#N/A,FALSE,FALSE,#N/A,#N/A,FALSE,FALSE}</definedName>
    <definedName name="wvu.박경희." hidden="1">{TRUE,TRUE,1.75,2.5,474.75,251.25,FALSE,TRUE,TRUE,TRUE,0,12,#N/A,4,#N/A,15.0222222222222,12.7619047619048,1,FALSE,FALSE,1,TRUE,1,FALSE,100,"'950618.XLS'!R5C18","'950618.XLS'!R5C18",1,FALSE,FALSE,0.393700787401575,0.393700787401575,0.393700787401575,0.393700787401575,2,"","",FALSE,FALSE,FALSE,FALSE,1,100,#N/A,#N/A,FALSE,FALSE,#N/A,#N/A,FALSE,FALSE}</definedName>
    <definedName name="ｗｗ" localSheetId="1" hidden="1">{"'Sheet1'!$L$16"}</definedName>
    <definedName name="ｗｗ" localSheetId="2" hidden="1">{"'Sheet1'!$L$16"}</definedName>
    <definedName name="ｗｗ" hidden="1">{"'Sheet1'!$L$16"}</definedName>
    <definedName name="ｗｗｗｗ" localSheetId="1" hidden="1">{"'Sheet1'!$L$16"}</definedName>
    <definedName name="ｗｗｗｗ" localSheetId="2" hidden="1">{"'Sheet1'!$L$16"}</definedName>
    <definedName name="ｗｗｗｗ" hidden="1">{"'Sheet1'!$L$16"}</definedName>
    <definedName name="XDKT" localSheetId="2" hidden="1">{"NGUYEN QUI THIEP - Personal View",#N/A,FALSE,"XDCB.HT.FUR."}</definedName>
    <definedName name="XDKT" hidden="1">{"NGUYEN QUI THIEP - Personal View",#N/A,FALSE,"XDCB.HT.FUR."}</definedName>
    <definedName name="xoa1" localSheetId="1" hidden="1">{"'Sheet1'!$L$16"}</definedName>
    <definedName name="xoa1" localSheetId="2" hidden="1">{"'Sheet1'!$L$16"}</definedName>
    <definedName name="xoa1" hidden="1">{"'Sheet1'!$L$16"}</definedName>
    <definedName name="ｘｘｘ" localSheetId="1" hidden="1">{"'Sheet1'!$L$16"}</definedName>
    <definedName name="ｘｘｘ" localSheetId="2" hidden="1">{"'Sheet1'!$L$16"}</definedName>
    <definedName name="ｘｘｘ" hidden="1">{"'Sheet1'!$L$16"}</definedName>
    <definedName name="XXXAAAA" localSheetId="1" hidden="1">{"'Sheet1'!$L$16"}</definedName>
    <definedName name="XXXAAAA" localSheetId="2" hidden="1">{"'Sheet1'!$L$16"}</definedName>
    <definedName name="XXXAAAA" hidden="1">{"'Sheet1'!$L$16"}</definedName>
    <definedName name="ｘｘｘｘ" localSheetId="1" hidden="1">{"'Sheet1'!$L$16"}</definedName>
    <definedName name="ｘｘｘｘ" localSheetId="2" hidden="1">{"'Sheet1'!$L$16"}</definedName>
    <definedName name="ｘｘｘｘ" hidden="1">{"'Sheet1'!$L$16"}</definedName>
    <definedName name="ｘｘｘｘｘ" localSheetId="1" hidden="1">{"'Sheet1'!$L$16"}</definedName>
    <definedName name="ｘｘｘｘｘ" localSheetId="2" hidden="1">{"'Sheet1'!$L$16"}</definedName>
    <definedName name="ｘｘｘｘｘ" hidden="1">{"'Sheet1'!$L$16"}</definedName>
    <definedName name="y5ey3y33y3" localSheetId="2" hidden="1">{#N/A,#N/A,FALSE,"Chi tiÆt"}</definedName>
    <definedName name="y5ey3y33y3" hidden="1">{#N/A,#N/A,FALSE,"Chi tiÆt"}</definedName>
    <definedName name="yeryewy3" localSheetId="2" hidden="1">{#N/A,#N/A,TRUE,"1";#N/A,#N/A,TRUE,"2";#N/A,#N/A,TRUE,"3";#N/A,#N/A,TRUE,"4";#N/A,#N/A,TRUE,"5";#N/A,#N/A,TRUE,"6";#N/A,#N/A,TRUE,"7"}</definedName>
    <definedName name="yeryewy3" hidden="1">{#N/A,#N/A,TRUE,"1";#N/A,#N/A,TRUE,"2";#N/A,#N/A,TRUE,"3";#N/A,#N/A,TRUE,"4";#N/A,#N/A,TRUE,"5";#N/A,#N/A,TRUE,"6";#N/A,#N/A,TRUE,"7"}</definedName>
    <definedName name="yheryey" localSheetId="1" hidden="1">#REF!</definedName>
    <definedName name="yheryey" hidden="1">#REF!</definedName>
    <definedName name="yhetyt" localSheetId="2" hidden="1">{TRUE,TRUE,1.75,2.5,474.75,251.25,FALSE,TRUE,TRUE,TRUE,0,12,#N/A,4,#N/A,15.0222222222222,12.7619047619048,1,FALSE,FALSE,1,TRUE,1,FALSE,100,"'950618.XLS'!R5C18","'950618.XLS'!R5C18",1,FALSE,FALSE,0.393700787401575,0.393700787401575,0.393700787401575,0.393700787401575,2,"","",FALSE,FALSE,FALSE,FALSE,1,100,#N/A,#N/A,FALSE,FALSE,#N/A,#N/A,FALSE,FALSE}</definedName>
    <definedName name="yhetyt" hidden="1">{TRUE,TRUE,1.75,2.5,474.75,251.25,FALSE,TRUE,TRUE,TRUE,0,12,#N/A,4,#N/A,15.0222222222222,12.7619047619048,1,FALSE,FALSE,1,TRUE,1,FALSE,100,"'950618.XLS'!R5C18","'950618.XLS'!R5C18",1,FALSE,FALSE,0.393700787401575,0.393700787401575,0.393700787401575,0.393700787401575,2,"","",FALSE,FALSE,FALSE,FALSE,1,100,#N/A,#N/A,FALSE,FALSE,#N/A,#N/A,FALSE,FALSE}</definedName>
    <definedName name="yuo" localSheetId="1" hidden="1">#REF!</definedName>
    <definedName name="yuo" localSheetId="2" hidden="1">#REF!</definedName>
    <definedName name="yuo" localSheetId="3" hidden="1">#REF!</definedName>
    <definedName name="yuo" localSheetId="4" hidden="1">#REF!</definedName>
    <definedName name="yuo" hidden="1">#REF!</definedName>
    <definedName name="ｙｙｙ" localSheetId="1" hidden="1">{"'Sheet1'!$L$16"}</definedName>
    <definedName name="ｙｙｙ" localSheetId="2" hidden="1">{"'Sheet1'!$L$16"}</definedName>
    <definedName name="ｙｙｙ" hidden="1">{"'Sheet1'!$L$16"}</definedName>
    <definedName name="Z_2BD578FA_E2CB_4B2F_9A88_B148DA6298A5_.wvu.Cols" hidden="1">#REF!</definedName>
    <definedName name="Z_2BD578FA_E2CB_4B2F_9A88_B148DA6298A5_.wvu.PrintArea" hidden="1">#REF!</definedName>
    <definedName name="ｚｚｚｚｚ" localSheetId="1" hidden="1">{"'Sheet1'!$L$16"}</definedName>
    <definedName name="ｚｚｚｚｚ" localSheetId="2" hidden="1">{"'Sheet1'!$L$16"}</definedName>
    <definedName name="ｚｚｚｚｚ" hidden="1">{"'Sheet1'!$L$16"}</definedName>
    <definedName name="ｚｚｚｚｚｚ" localSheetId="1" hidden="1">{"'Sheet1'!$L$16"}</definedName>
    <definedName name="ｚｚｚｚｚｚ" localSheetId="2" hidden="1">{"'Sheet1'!$L$16"}</definedName>
    <definedName name="ｚｚｚｚｚｚ" hidden="1">{"'Sheet1'!$L$16"}</definedName>
    <definedName name="あ" localSheetId="1" hidden="1">{"'Sheet1'!$L$16"}</definedName>
    <definedName name="あ" localSheetId="2" hidden="1">{"'Sheet1'!$L$16"}</definedName>
    <definedName name="あ" hidden="1">{"'Sheet1'!$L$16"}</definedName>
    <definedName name="ああ" localSheetId="1" hidden="1">{"'Sheet1'!$L$16"}</definedName>
    <definedName name="ああ" localSheetId="2" hidden="1">{"'Sheet1'!$L$16"}</definedName>
    <definedName name="ああ" hidden="1">{"'Sheet1'!$L$16"}</definedName>
    <definedName name="あああ" localSheetId="1" hidden="1">{"'Sheet1'!$L$16"}</definedName>
    <definedName name="あああ" localSheetId="2" hidden="1">{"'Sheet1'!$L$16"}</definedName>
    <definedName name="あああ" hidden="1">{"'Sheet1'!$L$16"}</definedName>
    <definedName name="ああああ" localSheetId="1" hidden="1">{"'Sheet1'!$L$16"}</definedName>
    <definedName name="ああああ" localSheetId="2" hidden="1">{"'Sheet1'!$L$16"}</definedName>
    <definedName name="ああああ" hidden="1">{"'Sheet1'!$L$16"}</definedName>
    <definedName name="あああああ" localSheetId="1" hidden="1">{"'Sheet1'!$L$16"}</definedName>
    <definedName name="あああああ" localSheetId="2" hidden="1">{"'Sheet1'!$L$16"}</definedName>
    <definedName name="あああああ" hidden="1">{"'Sheet1'!$L$16"}</definedName>
    <definedName name="ううう" localSheetId="1" hidden="1">{"'Sheet1'!$L$16"}</definedName>
    <definedName name="ううう" localSheetId="2" hidden="1">{"'Sheet1'!$L$16"}</definedName>
    <definedName name="ううう" hidden="1">{"'Sheet1'!$L$16"}</definedName>
    <definedName name="えええ" localSheetId="1" hidden="1">{"'Sheet1'!$L$16"}</definedName>
    <definedName name="えええ" localSheetId="2" hidden="1">{"'Sheet1'!$L$16"}</definedName>
    <definedName name="えええ" hidden="1">{"'Sheet1'!$L$16"}</definedName>
    <definedName name="っｋ" localSheetId="1" hidden="1">#REF!</definedName>
    <definedName name="っｋ" localSheetId="2" hidden="1">#REF!</definedName>
    <definedName name="っｋ" localSheetId="3" hidden="1">#REF!</definedName>
    <definedName name="っｋ" hidden="1">#REF!</definedName>
    <definedName name="んｎ" localSheetId="1" hidden="1">{"'Sheet1'!$L$16"}</definedName>
    <definedName name="んｎ" localSheetId="2" hidden="1">{"'Sheet1'!$L$16"}</definedName>
    <definedName name="んｎ" hidden="1">{"'Sheet1'!$L$16"}</definedName>
    <definedName name="んんｎ" localSheetId="1" hidden="1">{"'Sheet1'!$L$16"}</definedName>
    <definedName name="んんｎ" localSheetId="2" hidden="1">{"'Sheet1'!$L$16"}</definedName>
    <definedName name="んんｎ" hidden="1">{"'Sheet1'!$L$16"}</definedName>
    <definedName name="갑지지" hidden="1">#REF!</definedName>
    <definedName name="건축토공" localSheetId="2" hidden="1">{#N/A,#N/A,FALSE,"기안지";#N/A,#N/A,FALSE,"통신지"}</definedName>
    <definedName name="건축토공" hidden="1">{#N/A,#N/A,FALSE,"기안지";#N/A,#N/A,FALSE,"통신지"}</definedName>
    <definedName name="견적서" localSheetId="2" hidden="1">{#N/A,#N/A,FALSE,"구조2"}</definedName>
    <definedName name="견적서" hidden="1">{#N/A,#N/A,FALSE,"구조2"}</definedName>
    <definedName name="공동구토공" localSheetId="2" hidden="1">{#N/A,#N/A,FALSE,"기안지";#N/A,#N/A,FALSE,"통신지"}</definedName>
    <definedName name="공동구토공" hidden="1">{#N/A,#N/A,FALSE,"기안지";#N/A,#N/A,FALSE,"통신지"}</definedName>
    <definedName name="독립기초" localSheetId="2" hidden="1">{#N/A,#N/A,FALSE,"기안지";#N/A,#N/A,FALSE,"통신지"}</definedName>
    <definedName name="독립기초" hidden="1">{#N/A,#N/A,FALSE,"기안지";#N/A,#N/A,FALSE,"통신지"}</definedName>
    <definedName name="독립기초토공수량산출" localSheetId="2" hidden="1">{#N/A,#N/A,FALSE,"기안지";#N/A,#N/A,FALSE,"통신지"}</definedName>
    <definedName name="독립기초토공수량산출" hidden="1">{#N/A,#N/A,FALSE,"기안지";#N/A,#N/A,FALSE,"통신지"}</definedName>
    <definedName name="ㄹㄹㄹ" localSheetId="1" hidden="1">#REF!</definedName>
    <definedName name="ㄹㄹㄹ" hidden="1">#REF!</definedName>
    <definedName name="ㅁㅁㅁ" localSheetId="1" hidden="1">#REF!</definedName>
    <definedName name="ㅁㅁㅁ" hidden="1">#REF!</definedName>
    <definedName name="ㅂㅂ" localSheetId="2" hidden="1">{#N/A,#N/A,FALSE,"표지"}</definedName>
    <definedName name="ㅂㅂ" hidden="1">{#N/A,#N/A,FALSE,"표지"}</definedName>
    <definedName name="ㅂㅈ" localSheetId="2" hidden="1">{#N/A,#N/A,TRUE,"1";#N/A,#N/A,TRUE,"2";#N/A,#N/A,TRUE,"3";#N/A,#N/A,TRUE,"4";#N/A,#N/A,TRUE,"5";#N/A,#N/A,TRUE,"6";#N/A,#N/A,TRUE,"7"}</definedName>
    <definedName name="ㅂㅈ" hidden="1">{#N/A,#N/A,TRUE,"1";#N/A,#N/A,TRUE,"2";#N/A,#N/A,TRUE,"3";#N/A,#N/A,TRUE,"4";#N/A,#N/A,TRUE,"5";#N/A,#N/A,TRUE,"6";#N/A,#N/A,TRUE,"7"}</definedName>
    <definedName name="분석변경" localSheetId="2" hidden="1">{#N/A,#N/A,FALSE,"변경관리예산";#N/A,#N/A,FALSE,"변경장비예산";#N/A,#N/A,FALSE,"변경준설예산";#N/A,#N/A,FALSE,"변경철구예산"}</definedName>
    <definedName name="분석변경" hidden="1">{#N/A,#N/A,FALSE,"변경관리예산";#N/A,#N/A,FALSE,"변경장비예산";#N/A,#N/A,FALSE,"변경준설예산";#N/A,#N/A,FALSE,"변경철구예산"}</definedName>
    <definedName name="수" localSheetId="1" hidden="1">#REF!</definedName>
    <definedName name="수" hidden="1">#REF!</definedName>
    <definedName name="ㅇㄹㄹ" localSheetId="1" hidden="1">#REF!</definedName>
    <definedName name="ㅇㄹㄹ" hidden="1">#REF!</definedName>
    <definedName name="ㅇㄹㅇ" localSheetId="1" hidden="1">#REF!</definedName>
    <definedName name="ㅇㄹㅇ" hidden="1">#REF!</definedName>
    <definedName name="양재승2222222" localSheetId="1" hidden="1">[7]차액보증!#REF!</definedName>
    <definedName name="양재승2222222" hidden="1">[7]차액보증!#REF!</definedName>
    <definedName name="영암실행" localSheetId="2" hidden="1">{#N/A,#N/A,FALSE,"전력간선"}</definedName>
    <definedName name="영암실행" hidden="1">{#N/A,#N/A,FALSE,"전력간선"}</definedName>
    <definedName name="오수토공" localSheetId="2" hidden="1">{#N/A,#N/A,FALSE,"기안지";#N/A,#N/A,FALSE,"통신지"}</definedName>
    <definedName name="오수토공" hidden="1">{#N/A,#N/A,FALSE,"기안지";#N/A,#N/A,FALSE,"통신지"}</definedName>
    <definedName name="전기" localSheetId="1" hidden="1">{"'Sheet1'!$A$1:$E$59"}</definedName>
    <definedName name="전기" localSheetId="2" hidden="1">{"'Sheet1'!$A$1:$E$59"}</definedName>
    <definedName name="전기" hidden="1">{"'Sheet1'!$A$1:$E$59"}</definedName>
    <definedName name="표지" hidden="1">#REF!</definedName>
    <definedName name="표지2" hidden="1">#REF!</definedName>
    <definedName name="実行" localSheetId="1" hidden="1">{"'Sheet1'!$L$16"}</definedName>
    <definedName name="実行" localSheetId="2" hidden="1">{"'Sheet1'!$L$16"}</definedName>
    <definedName name="実行" localSheetId="3" hidden="1">{"'Sheet1'!$L$16"}</definedName>
    <definedName name="実行" localSheetId="4" hidden="1">{"'Sheet1'!$L$16"}</definedName>
    <definedName name="実行" hidden="1">{"'Sheet1'!$L$16"}</definedName>
  </definedNames>
  <calcPr calcId="162913"/>
</workbook>
</file>

<file path=xl/calcChain.xml><?xml version="1.0" encoding="utf-8"?>
<calcChain xmlns="http://schemas.openxmlformats.org/spreadsheetml/2006/main">
  <c r="A1" i="103" l="1"/>
  <c r="A1" i="97"/>
  <c r="A2" i="97" s="1"/>
  <c r="A1" i="96"/>
  <c r="A2" i="96" s="1"/>
  <c r="A1" i="104"/>
  <c r="A2" i="104" s="1"/>
  <c r="L5" i="105" l="1"/>
  <c r="L4" i="105"/>
  <c r="L3" i="105"/>
  <c r="A2" i="103"/>
  <c r="L2" i="105" s="1"/>
  <c r="A5" i="103"/>
  <c r="A6" i="103"/>
  <c r="A7" i="103"/>
  <c r="A8" i="103"/>
  <c r="A9" i="103"/>
  <c r="A10" i="103"/>
  <c r="A11" i="103"/>
  <c r="A12" i="103"/>
  <c r="A13" i="103"/>
  <c r="A14" i="103"/>
  <c r="A15" i="103"/>
  <c r="A16" i="103"/>
  <c r="A17" i="103"/>
  <c r="A18" i="103"/>
  <c r="A19" i="103"/>
  <c r="A20" i="103"/>
  <c r="A21" i="103"/>
  <c r="A22" i="103"/>
  <c r="A23" i="103"/>
  <c r="A24" i="103"/>
  <c r="A25" i="103"/>
  <c r="A26" i="103"/>
  <c r="A27" i="103"/>
  <c r="A28" i="103"/>
  <c r="A29" i="103"/>
  <c r="A30" i="103"/>
  <c r="A31" i="103"/>
  <c r="A32" i="103"/>
  <c r="A33" i="103"/>
  <c r="A34" i="103"/>
  <c r="A35" i="103"/>
  <c r="A36" i="103"/>
  <c r="A37" i="103"/>
  <c r="A38" i="103"/>
  <c r="A39" i="103"/>
  <c r="A40" i="103"/>
  <c r="A41" i="103"/>
  <c r="A42" i="103"/>
  <c r="A43" i="103"/>
  <c r="A44" i="103"/>
  <c r="A45" i="103"/>
  <c r="A46" i="103"/>
  <c r="A47" i="103"/>
  <c r="A48" i="103"/>
  <c r="A49" i="103"/>
  <c r="A50" i="103"/>
  <c r="A51" i="103"/>
  <c r="A52" i="103"/>
  <c r="A53" i="103"/>
  <c r="A54" i="103"/>
  <c r="A55" i="103"/>
  <c r="A56" i="103"/>
  <c r="A57" i="103"/>
  <c r="A58" i="103"/>
  <c r="A59" i="103"/>
  <c r="A60" i="103"/>
  <c r="A61" i="103"/>
  <c r="A62" i="103"/>
  <c r="A63" i="103"/>
  <c r="A64" i="103"/>
  <c r="A65" i="103"/>
  <c r="A66" i="103"/>
  <c r="A67" i="103"/>
  <c r="A68" i="103"/>
  <c r="A69" i="103"/>
  <c r="A70" i="103"/>
  <c r="A71" i="103"/>
  <c r="A72" i="103"/>
  <c r="A73" i="103"/>
  <c r="A74" i="103"/>
  <c r="A75" i="103"/>
  <c r="A76" i="103"/>
  <c r="A77" i="103"/>
  <c r="A78" i="103"/>
  <c r="A79" i="103"/>
  <c r="A80" i="103"/>
  <c r="A81" i="103"/>
  <c r="A82" i="103"/>
  <c r="A83" i="103"/>
  <c r="A84" i="103"/>
  <c r="A85" i="103"/>
  <c r="A86" i="103"/>
  <c r="A87" i="103"/>
  <c r="A88" i="103"/>
  <c r="A89" i="103"/>
  <c r="A90" i="103"/>
  <c r="A91" i="103"/>
  <c r="A92" i="103"/>
  <c r="A93" i="103"/>
  <c r="A94" i="103"/>
  <c r="A95" i="103"/>
  <c r="A96" i="103"/>
  <c r="A97" i="103"/>
  <c r="A98" i="103"/>
  <c r="A99" i="103"/>
  <c r="A100" i="103"/>
  <c r="A101" i="103"/>
  <c r="A102" i="103"/>
  <c r="A103" i="103"/>
  <c r="A104" i="103"/>
  <c r="A105" i="103"/>
  <c r="A106" i="103"/>
  <c r="A107" i="103"/>
  <c r="A108" i="103"/>
  <c r="A109" i="103"/>
  <c r="A110" i="103"/>
  <c r="A111" i="103"/>
  <c r="A112" i="103"/>
  <c r="A113" i="103"/>
  <c r="A114" i="103"/>
  <c r="A115" i="103"/>
  <c r="A116" i="103"/>
  <c r="A117" i="103"/>
  <c r="A118" i="103"/>
  <c r="A119" i="103"/>
  <c r="A120" i="103"/>
  <c r="A121" i="103"/>
  <c r="A122" i="103"/>
  <c r="A123" i="103"/>
  <c r="A124" i="103"/>
  <c r="A125" i="103"/>
  <c r="A126" i="103"/>
  <c r="A127" i="103"/>
  <c r="A128" i="103"/>
  <c r="A129" i="103"/>
  <c r="A130" i="103"/>
  <c r="A131" i="103"/>
  <c r="A132" i="103"/>
  <c r="A133" i="103"/>
  <c r="A134" i="103"/>
  <c r="A135" i="103"/>
  <c r="A136" i="103"/>
  <c r="A137" i="103"/>
  <c r="A138" i="103"/>
  <c r="A139" i="103"/>
  <c r="A140" i="103"/>
  <c r="A141" i="103"/>
  <c r="A142" i="103"/>
  <c r="A143" i="103"/>
  <c r="A144" i="103"/>
  <c r="A145" i="103"/>
  <c r="A146" i="103"/>
  <c r="A147" i="103"/>
  <c r="A148" i="103"/>
  <c r="A149" i="103"/>
  <c r="A150" i="103"/>
  <c r="A151" i="103"/>
  <c r="A152" i="103"/>
  <c r="A153" i="103"/>
  <c r="A154" i="103"/>
  <c r="A155" i="103"/>
  <c r="A156" i="103"/>
  <c r="A157" i="103"/>
  <c r="A158" i="103"/>
  <c r="A159" i="103"/>
  <c r="A160" i="103"/>
  <c r="A161" i="103"/>
  <c r="A162" i="103"/>
  <c r="A163" i="103"/>
  <c r="A164" i="103"/>
  <c r="A165" i="103"/>
  <c r="A166" i="103"/>
  <c r="A167" i="103"/>
  <c r="A168" i="103"/>
  <c r="A169" i="103"/>
  <c r="A170" i="103"/>
  <c r="A171" i="103"/>
  <c r="A172" i="103"/>
  <c r="A173" i="103"/>
  <c r="A174" i="103"/>
  <c r="A175" i="103"/>
  <c r="A176" i="103"/>
  <c r="A177" i="103"/>
  <c r="A178" i="103"/>
  <c r="A179" i="103"/>
  <c r="A180" i="103"/>
  <c r="A181" i="103"/>
  <c r="A182" i="103"/>
  <c r="A183" i="103"/>
  <c r="A184" i="103"/>
  <c r="A185" i="103"/>
  <c r="A186" i="103"/>
  <c r="A187" i="103"/>
  <c r="A188" i="103"/>
  <c r="A189" i="103"/>
  <c r="A190" i="103"/>
  <c r="A191" i="103"/>
  <c r="A192" i="103"/>
  <c r="A193" i="103"/>
  <c r="A194" i="103"/>
  <c r="A195" i="103"/>
  <c r="A196" i="103"/>
  <c r="A197" i="103"/>
  <c r="A198" i="103"/>
  <c r="A199" i="103"/>
  <c r="A200" i="103"/>
  <c r="A201" i="103"/>
  <c r="A202" i="103"/>
  <c r="A203" i="103"/>
  <c r="A204" i="103"/>
  <c r="A205" i="103"/>
  <c r="A206" i="103"/>
  <c r="A207" i="103"/>
  <c r="A208" i="103"/>
  <c r="A209" i="103"/>
  <c r="A210" i="103"/>
  <c r="A211" i="103"/>
  <c r="A212" i="103"/>
  <c r="A213" i="103"/>
  <c r="A214" i="103"/>
  <c r="A215" i="103"/>
  <c r="A216" i="103"/>
  <c r="A217" i="103"/>
  <c r="A218" i="103"/>
  <c r="A219" i="103"/>
  <c r="A220" i="103"/>
  <c r="A221" i="103"/>
  <c r="A222" i="103"/>
  <c r="A223" i="103"/>
  <c r="A224" i="103"/>
  <c r="A225" i="103"/>
  <c r="A226" i="103"/>
  <c r="A227" i="103"/>
  <c r="A228" i="103"/>
  <c r="A229" i="103"/>
  <c r="A230" i="103"/>
  <c r="A231" i="103"/>
  <c r="A232" i="103"/>
  <c r="A233" i="103"/>
  <c r="A234" i="103"/>
  <c r="A235" i="103"/>
  <c r="A236" i="103"/>
  <c r="A237" i="103"/>
  <c r="A238" i="103"/>
  <c r="A239" i="103"/>
  <c r="A240" i="103"/>
  <c r="A241" i="103"/>
  <c r="A242" i="103"/>
  <c r="A243" i="103"/>
  <c r="A244" i="103"/>
  <c r="A245" i="103"/>
  <c r="A246" i="103"/>
  <c r="A247" i="103"/>
  <c r="A248" i="103"/>
  <c r="A249" i="103"/>
  <c r="A250" i="103"/>
  <c r="A251" i="103"/>
  <c r="A252" i="103"/>
  <c r="A253" i="103"/>
  <c r="A254" i="103"/>
  <c r="A255" i="103"/>
  <c r="A256" i="103"/>
  <c r="A257" i="103"/>
  <c r="A258" i="103"/>
  <c r="A259" i="103"/>
  <c r="A260" i="103"/>
  <c r="A261" i="103"/>
  <c r="A262" i="103"/>
  <c r="A263" i="103"/>
  <c r="A264" i="103"/>
  <c r="A265" i="103"/>
  <c r="A266" i="103"/>
  <c r="A267" i="103"/>
  <c r="A268" i="103"/>
  <c r="A269" i="103"/>
  <c r="A270" i="103"/>
  <c r="A271" i="103"/>
  <c r="A272" i="103"/>
  <c r="A273" i="103"/>
  <c r="A274" i="103"/>
  <c r="A275" i="103"/>
  <c r="A276" i="103"/>
  <c r="A277" i="103"/>
  <c r="A278" i="103"/>
  <c r="A279" i="103"/>
  <c r="A280" i="103"/>
  <c r="A281" i="103"/>
  <c r="A282" i="103"/>
  <c r="A283" i="103"/>
  <c r="A284" i="103"/>
  <c r="A285" i="103"/>
  <c r="A286" i="103"/>
  <c r="A287" i="103"/>
  <c r="A288" i="103"/>
  <c r="A289" i="103"/>
  <c r="A290" i="103"/>
  <c r="A291" i="103"/>
  <c r="A292" i="103"/>
  <c r="A293" i="103"/>
  <c r="A294" i="103"/>
  <c r="A295" i="103"/>
  <c r="A296" i="103"/>
  <c r="A297" i="103"/>
  <c r="A298" i="103"/>
  <c r="A299" i="103"/>
  <c r="A300" i="103"/>
  <c r="A301" i="103"/>
  <c r="A302" i="103"/>
  <c r="A303" i="103"/>
  <c r="A304" i="103"/>
  <c r="A305" i="103"/>
  <c r="A306" i="103"/>
  <c r="A307" i="103"/>
  <c r="A308" i="103"/>
  <c r="A309" i="103"/>
  <c r="A310" i="103"/>
  <c r="A311" i="103"/>
  <c r="A312" i="103"/>
  <c r="A313" i="103"/>
  <c r="A314" i="103"/>
  <c r="A315" i="103"/>
  <c r="A316" i="103"/>
  <c r="A317" i="103"/>
  <c r="A318" i="103"/>
  <c r="A319" i="103"/>
  <c r="A320" i="103"/>
  <c r="A321" i="103"/>
  <c r="A322" i="103"/>
  <c r="A323" i="103"/>
  <c r="A324" i="103"/>
  <c r="A325" i="103"/>
  <c r="A326" i="103"/>
  <c r="A327" i="103"/>
  <c r="A328" i="103"/>
  <c r="A329" i="103"/>
  <c r="A330" i="103"/>
  <c r="A331" i="103"/>
  <c r="A332" i="103"/>
  <c r="A333" i="103"/>
  <c r="A334" i="103"/>
  <c r="A335" i="103"/>
  <c r="A336" i="103"/>
  <c r="A337" i="103"/>
  <c r="A338" i="103"/>
  <c r="A339" i="103"/>
  <c r="A340" i="103"/>
  <c r="A341" i="103"/>
  <c r="A342" i="103"/>
  <c r="A343" i="103"/>
  <c r="A344" i="103"/>
  <c r="A345" i="103"/>
  <c r="A346" i="103"/>
  <c r="A347" i="103"/>
  <c r="A348" i="103"/>
  <c r="A349" i="103"/>
  <c r="A350" i="103"/>
  <c r="A351" i="103"/>
  <c r="A352" i="103"/>
  <c r="A353" i="103"/>
  <c r="A354" i="103"/>
  <c r="A355" i="103"/>
  <c r="A356" i="103"/>
  <c r="A357" i="103"/>
  <c r="A358" i="103"/>
  <c r="A359" i="103"/>
  <c r="A360" i="103"/>
  <c r="A361" i="103"/>
  <c r="A362" i="103"/>
  <c r="A363" i="103"/>
  <c r="A364" i="103"/>
  <c r="A365" i="103"/>
  <c r="A366" i="103"/>
  <c r="A367" i="103"/>
  <c r="A368" i="103"/>
  <c r="A369" i="103"/>
  <c r="A370" i="103"/>
  <c r="A371" i="103"/>
  <c r="A372" i="103"/>
  <c r="A373" i="103"/>
  <c r="A374" i="103"/>
  <c r="A375" i="103"/>
  <c r="A376" i="103"/>
  <c r="A377" i="103"/>
  <c r="A378" i="103"/>
  <c r="A379" i="103"/>
  <c r="A380" i="103"/>
  <c r="A381" i="103"/>
  <c r="A382" i="103"/>
  <c r="A383" i="103"/>
  <c r="A384" i="103"/>
  <c r="A385" i="103"/>
  <c r="A386" i="103"/>
  <c r="A387" i="103"/>
  <c r="A388" i="103"/>
  <c r="A389" i="103"/>
  <c r="A390" i="103"/>
  <c r="A391" i="103"/>
  <c r="A392" i="103"/>
  <c r="A393" i="103"/>
  <c r="A394" i="103"/>
  <c r="A395" i="103"/>
  <c r="A396" i="103"/>
  <c r="A397" i="103"/>
  <c r="A398" i="103"/>
  <c r="A399" i="103"/>
  <c r="A400" i="103"/>
  <c r="A401" i="103"/>
  <c r="A402" i="103"/>
  <c r="A403" i="103"/>
  <c r="A404" i="103"/>
  <c r="A405" i="103"/>
  <c r="A406" i="103"/>
  <c r="A407" i="103"/>
  <c r="A408" i="103"/>
  <c r="A409" i="103"/>
  <c r="A410" i="103"/>
  <c r="A411" i="103"/>
  <c r="A412" i="103"/>
  <c r="A413" i="103"/>
  <c r="A414" i="103"/>
  <c r="A415" i="103"/>
  <c r="A416" i="103"/>
  <c r="A417" i="103"/>
  <c r="A418" i="103"/>
  <c r="A419" i="103"/>
  <c r="A420" i="103"/>
  <c r="A421" i="103"/>
  <c r="A422" i="103"/>
  <c r="A423" i="103"/>
  <c r="A424" i="103"/>
  <c r="A425" i="103"/>
  <c r="A426" i="103"/>
  <c r="A427" i="103"/>
  <c r="A428" i="103"/>
  <c r="A429" i="103"/>
  <c r="A430" i="103"/>
  <c r="A431" i="103"/>
  <c r="A432" i="103"/>
  <c r="A433" i="103"/>
  <c r="A434" i="103"/>
  <c r="A435" i="103"/>
  <c r="A436" i="103"/>
  <c r="A437" i="103"/>
  <c r="A438" i="103"/>
  <c r="A439" i="103"/>
  <c r="A440" i="103"/>
  <c r="A441" i="103"/>
  <c r="A442" i="103"/>
  <c r="A443" i="103"/>
  <c r="A444" i="103"/>
  <c r="A445" i="103"/>
  <c r="A446" i="103"/>
  <c r="A447" i="103"/>
  <c r="A448" i="103"/>
  <c r="A449" i="103"/>
  <c r="A450" i="103"/>
  <c r="A451" i="103"/>
  <c r="A452" i="103"/>
  <c r="A453" i="103"/>
  <c r="A454" i="103"/>
  <c r="A455" i="103"/>
  <c r="A456" i="103"/>
  <c r="A457" i="103"/>
  <c r="A458" i="103"/>
  <c r="A459" i="103"/>
  <c r="A460" i="103"/>
  <c r="A461" i="103"/>
  <c r="A462" i="103"/>
  <c r="A463" i="103"/>
  <c r="A464" i="103"/>
  <c r="A465" i="103"/>
  <c r="A466" i="103"/>
  <c r="A467" i="103"/>
  <c r="A468" i="103"/>
  <c r="A469" i="103"/>
  <c r="A470" i="103"/>
  <c r="A471" i="103"/>
  <c r="A472" i="103"/>
  <c r="A473" i="103"/>
  <c r="A474" i="103"/>
  <c r="A475" i="103"/>
  <c r="A476" i="103"/>
  <c r="A477" i="103"/>
  <c r="A478" i="103"/>
  <c r="A479" i="103"/>
  <c r="A480" i="103"/>
  <c r="A481" i="103"/>
  <c r="A482" i="103"/>
  <c r="A483" i="103"/>
  <c r="A484" i="103"/>
  <c r="A485" i="103"/>
  <c r="A486" i="103"/>
  <c r="A487" i="103"/>
  <c r="A488" i="103"/>
  <c r="A489" i="103"/>
  <c r="A490" i="103"/>
  <c r="A491" i="103"/>
  <c r="A492" i="103"/>
  <c r="A493" i="103"/>
  <c r="A494" i="103"/>
  <c r="A495" i="103"/>
  <c r="A496" i="103"/>
  <c r="A497" i="103"/>
  <c r="A498" i="103"/>
  <c r="A499" i="103"/>
  <c r="A500" i="103"/>
  <c r="A501" i="103"/>
  <c r="A502" i="103"/>
  <c r="A503" i="103"/>
  <c r="A504" i="103"/>
  <c r="A505" i="103"/>
  <c r="A506" i="103"/>
  <c r="A507" i="103"/>
  <c r="A508" i="103"/>
  <c r="A509" i="103"/>
  <c r="A510" i="103"/>
  <c r="A511" i="103"/>
  <c r="A512" i="103"/>
  <c r="A513" i="103"/>
  <c r="A514" i="103"/>
  <c r="A515" i="103"/>
  <c r="A516" i="103"/>
  <c r="A517" i="103"/>
  <c r="A518" i="103"/>
  <c r="A519" i="103"/>
  <c r="A520" i="103"/>
  <c r="A521" i="103"/>
  <c r="A522" i="103"/>
  <c r="A523" i="103"/>
  <c r="A524" i="103"/>
  <c r="A525" i="103"/>
  <c r="A526" i="103"/>
  <c r="A527" i="103"/>
  <c r="A528" i="103"/>
  <c r="A529" i="103"/>
  <c r="A530" i="103"/>
  <c r="A531" i="103"/>
  <c r="A532" i="103"/>
  <c r="A533" i="103"/>
  <c r="A534" i="103"/>
  <c r="A535" i="103"/>
  <c r="A536" i="103"/>
  <c r="A537" i="103"/>
  <c r="A538" i="103"/>
  <c r="A539" i="103"/>
  <c r="A540" i="103"/>
  <c r="A541" i="103"/>
  <c r="A542" i="103"/>
  <c r="A543" i="103"/>
  <c r="A544" i="103"/>
  <c r="A545" i="103"/>
  <c r="A546" i="103"/>
  <c r="A547" i="103"/>
  <c r="A548" i="103"/>
  <c r="A549" i="103"/>
  <c r="A550" i="103"/>
  <c r="A551" i="103"/>
  <c r="A552" i="103"/>
  <c r="A553" i="103"/>
  <c r="A554" i="103"/>
  <c r="A555" i="103"/>
  <c r="A556" i="103"/>
  <c r="A557" i="103"/>
  <c r="A558" i="103"/>
  <c r="A559" i="103"/>
  <c r="A560" i="103"/>
  <c r="A561" i="103"/>
  <c r="A562" i="103"/>
  <c r="A563" i="103"/>
  <c r="A564" i="103"/>
  <c r="A565" i="103"/>
  <c r="A566" i="103"/>
  <c r="A567" i="103"/>
  <c r="A568" i="103"/>
  <c r="A569" i="103"/>
  <c r="A570" i="103"/>
  <c r="A571" i="103"/>
  <c r="A572" i="103"/>
  <c r="A573" i="103"/>
  <c r="A574" i="103"/>
  <c r="A575" i="103"/>
  <c r="A576" i="103"/>
  <c r="A577" i="103"/>
  <c r="A578" i="103"/>
  <c r="A579" i="103"/>
  <c r="A580" i="103"/>
  <c r="A581" i="103"/>
  <c r="A582" i="103"/>
  <c r="A583" i="103"/>
  <c r="A584" i="103"/>
  <c r="A585" i="103"/>
  <c r="A586" i="103"/>
  <c r="A587" i="103"/>
  <c r="A588" i="103"/>
  <c r="A589" i="103"/>
  <c r="A590" i="103"/>
  <c r="A591" i="103"/>
  <c r="A592" i="103"/>
  <c r="A593" i="103"/>
  <c r="A594" i="103"/>
  <c r="A595" i="103"/>
  <c r="A596" i="103"/>
  <c r="A597" i="103"/>
  <c r="A598" i="103"/>
  <c r="A599" i="103"/>
  <c r="A600" i="103"/>
  <c r="A601" i="103"/>
  <c r="A602" i="103"/>
  <c r="A603" i="103"/>
  <c r="A604" i="103"/>
  <c r="A605" i="103"/>
  <c r="A606" i="103"/>
  <c r="A607" i="103"/>
  <c r="A608" i="103"/>
  <c r="A609" i="103"/>
  <c r="A610" i="103"/>
  <c r="A611" i="103"/>
  <c r="A612" i="103"/>
  <c r="A613" i="103"/>
  <c r="A614" i="103"/>
  <c r="A615" i="103"/>
  <c r="A616" i="103"/>
  <c r="A617" i="103"/>
  <c r="A618" i="103"/>
  <c r="A619" i="103"/>
  <c r="A620" i="103"/>
  <c r="A621" i="103"/>
  <c r="A622" i="103"/>
  <c r="A623" i="103"/>
  <c r="A624" i="103"/>
  <c r="A625" i="103"/>
  <c r="A626" i="103"/>
  <c r="A627" i="103"/>
  <c r="A628" i="103"/>
  <c r="A629" i="103"/>
  <c r="A630" i="103"/>
  <c r="A631" i="103"/>
  <c r="A632" i="103"/>
  <c r="A633" i="103"/>
  <c r="A634" i="103"/>
  <c r="A635" i="103"/>
  <c r="A636" i="103"/>
  <c r="A637" i="103"/>
  <c r="A638" i="103"/>
  <c r="A639" i="103"/>
  <c r="A640" i="103"/>
  <c r="A641" i="103"/>
  <c r="A642" i="103"/>
  <c r="A643" i="103"/>
  <c r="A644" i="103"/>
  <c r="A645" i="103"/>
  <c r="A646" i="103"/>
  <c r="A647" i="103"/>
  <c r="A648" i="103"/>
  <c r="A649" i="103"/>
  <c r="A650" i="103"/>
  <c r="A651" i="103"/>
  <c r="A652" i="103"/>
  <c r="A653" i="103"/>
  <c r="A654" i="103"/>
  <c r="A655" i="103"/>
  <c r="A656" i="103"/>
  <c r="A657" i="103"/>
  <c r="A658" i="103"/>
  <c r="A659" i="103"/>
  <c r="A660" i="103"/>
  <c r="A661" i="103"/>
  <c r="A662" i="103"/>
  <c r="A663" i="103"/>
  <c r="A664" i="103"/>
  <c r="A665" i="103"/>
  <c r="A666" i="103"/>
  <c r="A667" i="103"/>
  <c r="A668" i="103"/>
  <c r="A669" i="103"/>
  <c r="A670" i="103"/>
  <c r="A671" i="103"/>
  <c r="A672" i="103"/>
  <c r="A673" i="103"/>
  <c r="A674" i="103"/>
  <c r="A675" i="103"/>
  <c r="A676" i="103"/>
  <c r="A677" i="103"/>
  <c r="A678" i="103"/>
  <c r="A679" i="103"/>
  <c r="A680" i="103"/>
  <c r="A681" i="103"/>
  <c r="A682" i="103"/>
  <c r="A683" i="103"/>
  <c r="A684" i="103"/>
  <c r="A685" i="103"/>
  <c r="A686" i="103"/>
  <c r="A687" i="103"/>
  <c r="A688" i="103"/>
  <c r="A689" i="103"/>
  <c r="A690" i="103"/>
  <c r="A691" i="103"/>
  <c r="A692" i="103"/>
  <c r="A693" i="103"/>
  <c r="A694" i="103"/>
  <c r="A695" i="103"/>
  <c r="A696" i="103"/>
  <c r="A697" i="103"/>
  <c r="A698" i="103"/>
  <c r="A699" i="103"/>
  <c r="A700" i="103"/>
  <c r="A701" i="103"/>
  <c r="A702" i="103"/>
  <c r="A703" i="103"/>
  <c r="A704" i="103"/>
  <c r="A705" i="103"/>
  <c r="A706" i="103"/>
  <c r="A707" i="103"/>
  <c r="A708" i="103"/>
  <c r="A709" i="103"/>
  <c r="A710" i="103"/>
  <c r="A711" i="103"/>
  <c r="A712" i="103"/>
  <c r="A713" i="103"/>
  <c r="A714" i="103"/>
  <c r="A715" i="103"/>
  <c r="A716" i="103"/>
  <c r="A717" i="103"/>
  <c r="A718" i="103"/>
  <c r="A719" i="103"/>
  <c r="A720" i="103"/>
  <c r="A721" i="103"/>
  <c r="A722" i="103"/>
  <c r="A723" i="103"/>
  <c r="A724" i="103"/>
  <c r="A725" i="103"/>
  <c r="A726" i="103"/>
  <c r="A727" i="103"/>
  <c r="A728" i="103"/>
  <c r="A729" i="103"/>
  <c r="A730" i="103"/>
  <c r="A731" i="103"/>
  <c r="A732" i="103"/>
  <c r="A733" i="103"/>
  <c r="A734" i="103"/>
  <c r="A735" i="103"/>
  <c r="A736" i="103"/>
  <c r="A737" i="103"/>
  <c r="A738" i="103"/>
  <c r="A739" i="103"/>
  <c r="A740" i="103"/>
  <c r="A741" i="103"/>
  <c r="A742" i="103"/>
  <c r="A743" i="103"/>
  <c r="A744" i="103"/>
  <c r="A745" i="103"/>
  <c r="A746" i="103"/>
  <c r="A747" i="103"/>
  <c r="A748" i="103"/>
  <c r="A749" i="103"/>
  <c r="A750" i="103"/>
  <c r="A751" i="103"/>
  <c r="A752" i="103"/>
  <c r="A753" i="103"/>
  <c r="A754" i="103"/>
  <c r="A755" i="103"/>
  <c r="A756" i="103"/>
  <c r="A757" i="103"/>
  <c r="A758" i="103"/>
  <c r="A759" i="103"/>
  <c r="A760" i="103"/>
  <c r="A761" i="103"/>
  <c r="A762" i="103"/>
  <c r="A763" i="103"/>
  <c r="A764" i="103"/>
  <c r="A765" i="103"/>
  <c r="A766" i="103"/>
  <c r="A767" i="103"/>
  <c r="A768" i="103"/>
  <c r="A769" i="103"/>
  <c r="A770" i="103"/>
  <c r="A771" i="103"/>
  <c r="A772" i="103"/>
  <c r="A773" i="103"/>
  <c r="A774" i="103"/>
  <c r="A775" i="103"/>
  <c r="A776" i="103"/>
  <c r="A777" i="103"/>
  <c r="A778" i="103"/>
  <c r="A779" i="103"/>
  <c r="A780" i="103"/>
  <c r="A781" i="103"/>
  <c r="A782" i="103"/>
  <c r="A783" i="103"/>
  <c r="A784" i="103"/>
  <c r="A785" i="103"/>
  <c r="A786" i="103"/>
  <c r="A787" i="103"/>
  <c r="A788" i="103"/>
  <c r="A789" i="103"/>
  <c r="A790" i="103"/>
  <c r="A791" i="103"/>
  <c r="A792" i="103"/>
  <c r="A793" i="103"/>
  <c r="A794" i="103"/>
  <c r="A795" i="103"/>
  <c r="A796" i="103"/>
  <c r="A797" i="103"/>
  <c r="A798" i="103"/>
  <c r="A799" i="103"/>
  <c r="A800" i="103"/>
  <c r="A801" i="103"/>
  <c r="A802" i="103"/>
  <c r="A803" i="103"/>
  <c r="A804" i="103"/>
  <c r="A805" i="103"/>
  <c r="A806" i="103"/>
  <c r="A807" i="103"/>
  <c r="A808" i="103"/>
  <c r="A809" i="103"/>
  <c r="A810" i="103"/>
  <c r="A811" i="103"/>
  <c r="A812" i="103"/>
  <c r="A813" i="103"/>
  <c r="A814" i="103"/>
  <c r="A815" i="103"/>
  <c r="A816" i="103"/>
  <c r="A817" i="103"/>
  <c r="A818" i="103"/>
  <c r="A819" i="103"/>
  <c r="A820" i="103"/>
  <c r="A821" i="103"/>
  <c r="A822" i="103"/>
  <c r="A823" i="103"/>
  <c r="A824" i="103"/>
  <c r="A825" i="103"/>
  <c r="A826" i="103"/>
  <c r="A827" i="103"/>
  <c r="A828" i="103"/>
  <c r="A829" i="103"/>
  <c r="A830" i="103"/>
  <c r="A831" i="103"/>
  <c r="A832" i="103"/>
  <c r="A833" i="103"/>
  <c r="A834" i="103"/>
  <c r="A835" i="103"/>
  <c r="A836" i="103"/>
  <c r="A837" i="103"/>
  <c r="A838" i="103"/>
  <c r="A839" i="103"/>
  <c r="A840" i="103"/>
  <c r="A841" i="103"/>
  <c r="A842" i="103"/>
  <c r="A843" i="103"/>
  <c r="A844" i="103"/>
  <c r="A845" i="103"/>
  <c r="A846" i="103"/>
  <c r="A847" i="103"/>
  <c r="A848" i="103"/>
  <c r="A849" i="103"/>
  <c r="A850" i="103"/>
  <c r="A851" i="103"/>
  <c r="A852" i="103"/>
  <c r="A853" i="103"/>
  <c r="A854" i="103"/>
  <c r="A855" i="103"/>
  <c r="A856" i="103"/>
  <c r="A857" i="103"/>
  <c r="A858" i="103"/>
  <c r="A859" i="103"/>
  <c r="A860" i="103"/>
  <c r="A861" i="103"/>
  <c r="A862" i="103"/>
  <c r="A863" i="103"/>
  <c r="A864" i="103"/>
  <c r="A865" i="103"/>
  <c r="A866" i="103"/>
  <c r="A867" i="103"/>
  <c r="A868" i="103"/>
  <c r="A869" i="103"/>
  <c r="A870" i="103"/>
  <c r="A871" i="103"/>
  <c r="A872" i="103"/>
  <c r="A873" i="103"/>
  <c r="A874" i="103"/>
  <c r="A875" i="103"/>
  <c r="A876" i="103"/>
  <c r="A877" i="103"/>
  <c r="A878" i="103"/>
  <c r="A879" i="103"/>
  <c r="A880" i="103"/>
  <c r="A881" i="103"/>
  <c r="A882" i="103"/>
  <c r="A883" i="103"/>
  <c r="A884" i="103"/>
  <c r="A885" i="103"/>
  <c r="A886" i="103"/>
  <c r="A887" i="103"/>
  <c r="A888" i="103"/>
  <c r="A889" i="103"/>
  <c r="A890" i="103"/>
  <c r="A891" i="103"/>
  <c r="A892" i="103"/>
  <c r="A893" i="103"/>
  <c r="A894" i="103"/>
  <c r="A895" i="103"/>
  <c r="A896" i="103"/>
  <c r="A897" i="103"/>
  <c r="A898" i="103"/>
  <c r="A899" i="103"/>
  <c r="A900" i="103"/>
  <c r="A901" i="103"/>
  <c r="A902" i="103"/>
  <c r="A903" i="103"/>
  <c r="A904" i="103"/>
  <c r="A905" i="103"/>
  <c r="A906" i="103"/>
  <c r="A907" i="103"/>
  <c r="A908" i="103"/>
  <c r="A909" i="103"/>
  <c r="A910" i="103"/>
  <c r="A911" i="103"/>
  <c r="A912" i="103"/>
  <c r="A913" i="103"/>
  <c r="A914" i="103"/>
  <c r="A915" i="103"/>
  <c r="A916" i="103"/>
  <c r="A917" i="103"/>
  <c r="A918" i="103"/>
  <c r="A919" i="103"/>
  <c r="A920" i="103"/>
  <c r="A921" i="103"/>
  <c r="A922" i="103"/>
  <c r="A923" i="103"/>
  <c r="A924" i="103"/>
  <c r="A925" i="103"/>
  <c r="A926" i="103"/>
  <c r="A927" i="103"/>
  <c r="A928" i="103"/>
  <c r="A929" i="103"/>
  <c r="A930" i="103"/>
  <c r="A931" i="103"/>
  <c r="A932" i="103"/>
  <c r="A933" i="103"/>
  <c r="A934" i="103"/>
  <c r="A935" i="103"/>
  <c r="A936" i="103"/>
  <c r="A937" i="103"/>
  <c r="A938" i="103"/>
  <c r="A939" i="103"/>
  <c r="A940" i="103"/>
  <c r="A941" i="103"/>
  <c r="A942" i="103"/>
  <c r="A943" i="103"/>
  <c r="A944" i="103"/>
  <c r="A945" i="103"/>
  <c r="A946" i="103"/>
  <c r="A947" i="103"/>
  <c r="A948" i="103"/>
  <c r="A949" i="103"/>
  <c r="A950" i="103"/>
  <c r="A951" i="103"/>
  <c r="A952" i="103"/>
  <c r="A953" i="103"/>
  <c r="A954" i="103"/>
  <c r="A955" i="103"/>
  <c r="A956" i="103"/>
  <c r="A957" i="103"/>
  <c r="A958" i="103"/>
  <c r="A959" i="103"/>
  <c r="A960" i="103"/>
  <c r="A961" i="103"/>
  <c r="A962" i="103"/>
  <c r="A963" i="103"/>
  <c r="A964" i="103"/>
  <c r="A965" i="103"/>
  <c r="A966" i="103"/>
  <c r="A967" i="103"/>
  <c r="A968" i="103"/>
  <c r="A969" i="103"/>
  <c r="A970" i="103"/>
  <c r="A971" i="103"/>
  <c r="A972" i="103"/>
  <c r="A973" i="103"/>
  <c r="A974" i="103"/>
  <c r="A975" i="103"/>
  <c r="A976" i="103"/>
  <c r="A977" i="103"/>
  <c r="A978" i="103"/>
  <c r="A979" i="103"/>
  <c r="A980" i="103"/>
  <c r="A981" i="103"/>
  <c r="A982" i="103"/>
  <c r="A983" i="103"/>
  <c r="A984" i="103"/>
  <c r="A985" i="103"/>
  <c r="A986" i="103"/>
  <c r="A987" i="103"/>
  <c r="A988" i="103"/>
  <c r="A989" i="103"/>
  <c r="A990" i="103"/>
  <c r="A991" i="103"/>
  <c r="A992" i="103"/>
  <c r="A993" i="103"/>
  <c r="A994" i="103"/>
  <c r="A995" i="103"/>
  <c r="A996" i="103"/>
  <c r="A997" i="103"/>
  <c r="A998" i="103"/>
  <c r="A999" i="103"/>
  <c r="A1000" i="103"/>
  <c r="A1001" i="103"/>
  <c r="A1002" i="103"/>
  <c r="A1003" i="103"/>
  <c r="A1004" i="103"/>
  <c r="A1005" i="103"/>
  <c r="A1006" i="103"/>
  <c r="A1007" i="103"/>
  <c r="A1008" i="103"/>
  <c r="A1009" i="103"/>
  <c r="A1010" i="103"/>
  <c r="A1011" i="103"/>
  <c r="A1012" i="103"/>
  <c r="A1013" i="103"/>
  <c r="A1014" i="103"/>
  <c r="A1015" i="103"/>
  <c r="A1016" i="103"/>
  <c r="A1017" i="103"/>
  <c r="A1018" i="103"/>
  <c r="A1019" i="103"/>
  <c r="A1020" i="103"/>
  <c r="A1021" i="103"/>
  <c r="A1022" i="103"/>
  <c r="A1023" i="103"/>
  <c r="A1024" i="103"/>
  <c r="A1025" i="103"/>
  <c r="A1026" i="103"/>
  <c r="A1027" i="103"/>
  <c r="A1028" i="103"/>
  <c r="A1029" i="103"/>
  <c r="A1030" i="103"/>
  <c r="A1031" i="103"/>
  <c r="A1032" i="103"/>
  <c r="A1033" i="103"/>
  <c r="A1034" i="103"/>
  <c r="A1035" i="103"/>
  <c r="A1036" i="103"/>
  <c r="A1037" i="103"/>
  <c r="A1038" i="103"/>
  <c r="A1039" i="103"/>
  <c r="A1040" i="103"/>
  <c r="A1041" i="103"/>
  <c r="A1042" i="103"/>
  <c r="A1043" i="103"/>
  <c r="A1044" i="103"/>
  <c r="A1045" i="103"/>
  <c r="A1046" i="103"/>
  <c r="A1047" i="103"/>
  <c r="A1048" i="103"/>
  <c r="A1049" i="103"/>
  <c r="A1050" i="103"/>
  <c r="A1051" i="103"/>
  <c r="A1052" i="103"/>
  <c r="A1053" i="103"/>
  <c r="A1054" i="103"/>
  <c r="A1055" i="103"/>
  <c r="A1056" i="103"/>
  <c r="A1057" i="103"/>
  <c r="A1058" i="103"/>
  <c r="A1059" i="103"/>
  <c r="A1060" i="103"/>
  <c r="A1061" i="103"/>
  <c r="A1062" i="103"/>
  <c r="A1063" i="103"/>
  <c r="A1064" i="103"/>
  <c r="A1065" i="103"/>
  <c r="A1066" i="103"/>
  <c r="A1067" i="103"/>
  <c r="A1068" i="103"/>
  <c r="A1069" i="103"/>
  <c r="A1070" i="103"/>
  <c r="A1071" i="103"/>
  <c r="A1072" i="103"/>
  <c r="A1073" i="103"/>
  <c r="A1074" i="103"/>
  <c r="A1075" i="103"/>
  <c r="A1076" i="103"/>
  <c r="A1077" i="103"/>
  <c r="A1078" i="103"/>
  <c r="A1079" i="103"/>
  <c r="A1080" i="103"/>
  <c r="A1081" i="103"/>
  <c r="A1082" i="103"/>
  <c r="A1083" i="103"/>
  <c r="A1084" i="103"/>
  <c r="A1085" i="103"/>
  <c r="A1086" i="103"/>
  <c r="A1087" i="103"/>
  <c r="A1088" i="103"/>
  <c r="A1089" i="103"/>
  <c r="A1090" i="103"/>
  <c r="A1091" i="103"/>
  <c r="A1092" i="103"/>
  <c r="A1093" i="103"/>
  <c r="A1094" i="103"/>
  <c r="A1095" i="103"/>
  <c r="A1096" i="103"/>
  <c r="A1097" i="103"/>
  <c r="A1098" i="103"/>
  <c r="A1099" i="103"/>
  <c r="A1100" i="103"/>
  <c r="A1101" i="103"/>
  <c r="A1102" i="103"/>
  <c r="A1103" i="103"/>
  <c r="A1104" i="103"/>
  <c r="A1105" i="103"/>
  <c r="A1106" i="103"/>
  <c r="A1107" i="103"/>
  <c r="A1108" i="103"/>
  <c r="A1109" i="103"/>
  <c r="A1110" i="103"/>
  <c r="A1111" i="103"/>
  <c r="A1112" i="103"/>
  <c r="A1113" i="103"/>
  <c r="A1114" i="103"/>
  <c r="A1115" i="103"/>
  <c r="A1116" i="103"/>
  <c r="A1117" i="103"/>
  <c r="A1118" i="103"/>
  <c r="A1119" i="103"/>
  <c r="A1120" i="103"/>
  <c r="A1121" i="103"/>
  <c r="A1122" i="103"/>
  <c r="A1123" i="103"/>
  <c r="A1124" i="103"/>
  <c r="A1125" i="103"/>
  <c r="A1126" i="103"/>
  <c r="A1127" i="103"/>
  <c r="A1128" i="103"/>
  <c r="A1129" i="103"/>
  <c r="A1130" i="103"/>
  <c r="A1131" i="103"/>
  <c r="A1132" i="103"/>
  <c r="A1133" i="103"/>
  <c r="A1134" i="103"/>
  <c r="A1135" i="103"/>
  <c r="A1136" i="103"/>
  <c r="A1137" i="103"/>
  <c r="A1138" i="103"/>
  <c r="A1139" i="103"/>
  <c r="A1140" i="103"/>
  <c r="A1141" i="103"/>
  <c r="A1142" i="103"/>
  <c r="A1143" i="103"/>
  <c r="A1144" i="103"/>
  <c r="A1145" i="103"/>
  <c r="A1146" i="103"/>
  <c r="A1147" i="103"/>
  <c r="A1148" i="103"/>
  <c r="A1149" i="103"/>
  <c r="A1150" i="103"/>
  <c r="A1151" i="103"/>
  <c r="A1152" i="103"/>
  <c r="A1153" i="103"/>
  <c r="A1154" i="103"/>
  <c r="A1155" i="103"/>
  <c r="A1156" i="103"/>
  <c r="A1157" i="103"/>
  <c r="A1158" i="103"/>
  <c r="A1159" i="103"/>
  <c r="A1160" i="103"/>
  <c r="A1161" i="103"/>
  <c r="A1162" i="103"/>
  <c r="A1163" i="103"/>
  <c r="A1164" i="103"/>
  <c r="A1165" i="103"/>
  <c r="A1166" i="103"/>
  <c r="A1167" i="103"/>
  <c r="A1168" i="103"/>
  <c r="A1169" i="103"/>
  <c r="A1170" i="103"/>
  <c r="A1171" i="103"/>
  <c r="A1172" i="103"/>
  <c r="A1173" i="103"/>
  <c r="A1174" i="103"/>
  <c r="A1175" i="103"/>
  <c r="A1176" i="103"/>
  <c r="A1177" i="103"/>
  <c r="A1178" i="103"/>
  <c r="A1179" i="103"/>
  <c r="A1180" i="103"/>
  <c r="A1181" i="103"/>
  <c r="A1182" i="103"/>
  <c r="A1183" i="103"/>
  <c r="A1184" i="103"/>
  <c r="A1185" i="103"/>
  <c r="A1186" i="103"/>
  <c r="A1187" i="103"/>
  <c r="A1188" i="103"/>
  <c r="A1189" i="103"/>
  <c r="A1190" i="103"/>
  <c r="A1191" i="103"/>
  <c r="A1192" i="103"/>
  <c r="A1193" i="103"/>
  <c r="A1194" i="103"/>
  <c r="A1195" i="103"/>
  <c r="A1196" i="103"/>
  <c r="A1197" i="103"/>
  <c r="A1198" i="103"/>
  <c r="A1199" i="103"/>
  <c r="A1200" i="103"/>
  <c r="A1201" i="103"/>
  <c r="A1202" i="103"/>
  <c r="A1203" i="103"/>
  <c r="A1204" i="103"/>
  <c r="A1205" i="103"/>
  <c r="A1206" i="103"/>
  <c r="A1207" i="103"/>
  <c r="A1208" i="103"/>
  <c r="A1209" i="103"/>
  <c r="A1210" i="103"/>
  <c r="A1211" i="103"/>
  <c r="A1212" i="103"/>
  <c r="A1213" i="103"/>
  <c r="A1214" i="103"/>
  <c r="A1215" i="103"/>
  <c r="A1216" i="103"/>
  <c r="A1217" i="103"/>
  <c r="A1218" i="103"/>
  <c r="A1219" i="103"/>
  <c r="A1220" i="103"/>
  <c r="A1221" i="103"/>
  <c r="A1222" i="103"/>
  <c r="A1223" i="103"/>
  <c r="A1224" i="103"/>
  <c r="A1225" i="103"/>
  <c r="A1226" i="103"/>
  <c r="A1227" i="103"/>
  <c r="A1228" i="103"/>
  <c r="A1229" i="103"/>
  <c r="A1230" i="103"/>
  <c r="A1231" i="103"/>
  <c r="A1232" i="103"/>
  <c r="A1233" i="103"/>
  <c r="A1234" i="103"/>
  <c r="A1235" i="103"/>
  <c r="A1236" i="103"/>
  <c r="A1237" i="103"/>
  <c r="A1238" i="103"/>
  <c r="A1239" i="103"/>
  <c r="A1240" i="103"/>
  <c r="A1241" i="103"/>
  <c r="A1242" i="103"/>
  <c r="A1243" i="103"/>
  <c r="A1244" i="103"/>
  <c r="A1245" i="103"/>
  <c r="A1246" i="103"/>
  <c r="A1247" i="103"/>
  <c r="A1248" i="103"/>
  <c r="A1249" i="103"/>
  <c r="A1250" i="103"/>
  <c r="A1251" i="103"/>
  <c r="A1252" i="103"/>
  <c r="A1253" i="103"/>
  <c r="A1254" i="103"/>
  <c r="A1255" i="103"/>
  <c r="A1256" i="103"/>
  <c r="A1257" i="103"/>
  <c r="A1258" i="103"/>
  <c r="A1259" i="103"/>
  <c r="A1260" i="103"/>
  <c r="A1261" i="103"/>
  <c r="A1262" i="103"/>
  <c r="A1263" i="103"/>
  <c r="A1264" i="103"/>
  <c r="A1265" i="103"/>
  <c r="A1266" i="103"/>
  <c r="A1267" i="103"/>
  <c r="A1268" i="103"/>
  <c r="A1269" i="103"/>
  <c r="A1270" i="103"/>
  <c r="A1271" i="103"/>
  <c r="A1272" i="103"/>
  <c r="A1273" i="103"/>
  <c r="A1274" i="103"/>
  <c r="A1275" i="103"/>
  <c r="A1276" i="103"/>
  <c r="A1277" i="103"/>
  <c r="A1278" i="103"/>
  <c r="A1279" i="103"/>
  <c r="A1280" i="103"/>
  <c r="A1281" i="103"/>
  <c r="A1282" i="103"/>
  <c r="A1283" i="103"/>
  <c r="A1284" i="103"/>
  <c r="A1285" i="103"/>
  <c r="A1286" i="103"/>
  <c r="A1287" i="103"/>
  <c r="A1288" i="103"/>
  <c r="A1289" i="103"/>
  <c r="A1290" i="103"/>
  <c r="A1291" i="103"/>
  <c r="A1292" i="103"/>
  <c r="A1293" i="103"/>
  <c r="A1294" i="103"/>
  <c r="A1295" i="103"/>
  <c r="A1296" i="103"/>
  <c r="A1297" i="103"/>
  <c r="A1298" i="103"/>
  <c r="A1299" i="103"/>
  <c r="A1300" i="103"/>
  <c r="A1301" i="103"/>
  <c r="A1302" i="103"/>
  <c r="A1303" i="103"/>
  <c r="A1304" i="103"/>
  <c r="A1305" i="103"/>
  <c r="A1306" i="103"/>
  <c r="A1307" i="103"/>
  <c r="A1308" i="103"/>
  <c r="A1309" i="103"/>
  <c r="A1310" i="103"/>
  <c r="A1311" i="103"/>
  <c r="A1312" i="103"/>
  <c r="A1313" i="103"/>
  <c r="A1314" i="103"/>
  <c r="A1315" i="103"/>
  <c r="A1316" i="103"/>
  <c r="A1317" i="103"/>
  <c r="A1318" i="103"/>
  <c r="A1319" i="103"/>
  <c r="A1320" i="103"/>
  <c r="A1321" i="103"/>
  <c r="A1322" i="103"/>
  <c r="A1323" i="103"/>
  <c r="A1324" i="103"/>
  <c r="A1325" i="103"/>
  <c r="A1326" i="103"/>
  <c r="A1327" i="103"/>
  <c r="A1328" i="103"/>
  <c r="A1329" i="103"/>
  <c r="A1330" i="103"/>
  <c r="A1331" i="103"/>
  <c r="A1332" i="103"/>
  <c r="A1333" i="103"/>
  <c r="A1334" i="103"/>
  <c r="A1335" i="103"/>
  <c r="A1336" i="103"/>
  <c r="A1337" i="103"/>
  <c r="A1338" i="103"/>
  <c r="A1339" i="103"/>
  <c r="A1340" i="103"/>
  <c r="A1341" i="103"/>
  <c r="A1342" i="103"/>
  <c r="A1343" i="103"/>
  <c r="A1344" i="103"/>
  <c r="A1345" i="103"/>
  <c r="A1346" i="103"/>
  <c r="A1347" i="103"/>
  <c r="A1348" i="103"/>
  <c r="A1349" i="103"/>
  <c r="A1350" i="103"/>
  <c r="A1351" i="103"/>
  <c r="A1352" i="103"/>
  <c r="A1353" i="103"/>
  <c r="A1354" i="103"/>
  <c r="A1355" i="103"/>
  <c r="A1356" i="103"/>
  <c r="A1357" i="103"/>
  <c r="A1358" i="103"/>
  <c r="A1359" i="103"/>
  <c r="A1360" i="103"/>
  <c r="A1361" i="103"/>
  <c r="A1362" i="103"/>
  <c r="A1363" i="103"/>
  <c r="A1364" i="103"/>
  <c r="A1365" i="103"/>
  <c r="A1366" i="103"/>
  <c r="A1367" i="103"/>
  <c r="A1368" i="103"/>
  <c r="A1369" i="103"/>
  <c r="A1370" i="103"/>
  <c r="A1371" i="103"/>
  <c r="A1372" i="103"/>
  <c r="A1373" i="103"/>
  <c r="A1374" i="103"/>
  <c r="A1375" i="103"/>
  <c r="A1376" i="103"/>
  <c r="A1377" i="103"/>
  <c r="A1378" i="103"/>
  <c r="A1379" i="103"/>
  <c r="A1380" i="103"/>
  <c r="A1381" i="103"/>
  <c r="A1382" i="103"/>
  <c r="A1383" i="103"/>
  <c r="A1384" i="103"/>
  <c r="A1385" i="103"/>
  <c r="A1386" i="103"/>
  <c r="A1387" i="103"/>
  <c r="A1388" i="103"/>
  <c r="A1389" i="103"/>
  <c r="A1390" i="103"/>
  <c r="A1391" i="103"/>
  <c r="A1392" i="103"/>
  <c r="A1393" i="103"/>
  <c r="A1394" i="103"/>
  <c r="A1395" i="103"/>
  <c r="A1396" i="103"/>
  <c r="A1397" i="103"/>
  <c r="A1398" i="103"/>
  <c r="A1399" i="103"/>
  <c r="A1400" i="103"/>
  <c r="A1401" i="103"/>
  <c r="A1402" i="103"/>
  <c r="A1403" i="103"/>
  <c r="A1404" i="103"/>
  <c r="A1405" i="103"/>
  <c r="A1406" i="103"/>
  <c r="A1407" i="103"/>
  <c r="A1408" i="103"/>
  <c r="A1409" i="103"/>
  <c r="A1410" i="103"/>
  <c r="A1411" i="103"/>
  <c r="A1412" i="103"/>
  <c r="A1413" i="103"/>
  <c r="A1414" i="103"/>
  <c r="A1415" i="103"/>
  <c r="A1416" i="103"/>
  <c r="A1417" i="103"/>
  <c r="A1418" i="103"/>
  <c r="A1419" i="103"/>
  <c r="A1420" i="103"/>
  <c r="A1421" i="103"/>
  <c r="A1422" i="103"/>
  <c r="A1423" i="103"/>
  <c r="A1424" i="103"/>
  <c r="A1425" i="103"/>
  <c r="A1426" i="103"/>
  <c r="A1427" i="103"/>
  <c r="A1428" i="103"/>
  <c r="A1429" i="103"/>
  <c r="A1430" i="103"/>
  <c r="A1431" i="103"/>
  <c r="A1432" i="103"/>
  <c r="A1433" i="103"/>
  <c r="A1434" i="103"/>
  <c r="A1435" i="103"/>
  <c r="A1436" i="103"/>
  <c r="A1437" i="103"/>
  <c r="A1438" i="103"/>
  <c r="A1439" i="103"/>
  <c r="A1440" i="103"/>
  <c r="A1441" i="103"/>
  <c r="A1442" i="103"/>
  <c r="A1443" i="103"/>
  <c r="A1444" i="103"/>
  <c r="A1445" i="103"/>
  <c r="A1446" i="103"/>
  <c r="A1447" i="103"/>
  <c r="A1448" i="103"/>
  <c r="A1449" i="103"/>
  <c r="A1450" i="103"/>
  <c r="A1451" i="103"/>
  <c r="A1452" i="103"/>
  <c r="A1453" i="103"/>
  <c r="A1454" i="103"/>
  <c r="A1455" i="103"/>
  <c r="A1456" i="103"/>
  <c r="A1457" i="103"/>
  <c r="A1458" i="103"/>
  <c r="A1459" i="103"/>
  <c r="A1460" i="103"/>
  <c r="A1461" i="103"/>
  <c r="A1462" i="103"/>
  <c r="A1463" i="103"/>
  <c r="A1464" i="103"/>
  <c r="A1465" i="103"/>
  <c r="A1466" i="103"/>
  <c r="A1467" i="103"/>
  <c r="A1468" i="103"/>
  <c r="A1469" i="103"/>
  <c r="A1470" i="103"/>
  <c r="A1471" i="103"/>
  <c r="A1472" i="103"/>
  <c r="A1473" i="103"/>
  <c r="A1474" i="103"/>
  <c r="A1475" i="103"/>
  <c r="A1476" i="103"/>
  <c r="A1477" i="103"/>
  <c r="A1478" i="103"/>
  <c r="A1479" i="103"/>
  <c r="A1480" i="103"/>
  <c r="A1481" i="103"/>
  <c r="A1482" i="103"/>
  <c r="A1483" i="103"/>
  <c r="A1484" i="103"/>
  <c r="A1485" i="103"/>
  <c r="A1486" i="103"/>
  <c r="A1487" i="103"/>
  <c r="A1488" i="103"/>
  <c r="A1489" i="103"/>
  <c r="A1490" i="103"/>
  <c r="A1491" i="103"/>
  <c r="A1492" i="103"/>
  <c r="A1493" i="103"/>
  <c r="A1494" i="103"/>
  <c r="A1495" i="103"/>
  <c r="A1496" i="103"/>
  <c r="A1497" i="103"/>
  <c r="A1498" i="103"/>
  <c r="A1499" i="103"/>
  <c r="A1500" i="103"/>
  <c r="A1501" i="103"/>
  <c r="A1502" i="103"/>
  <c r="A1503" i="103"/>
  <c r="A1504" i="103"/>
  <c r="A1505" i="103"/>
  <c r="A1506" i="103"/>
  <c r="A1507" i="103"/>
  <c r="A1508" i="103"/>
  <c r="A1509" i="103"/>
  <c r="A1510" i="103"/>
  <c r="A1511" i="103"/>
  <c r="A1512" i="103"/>
  <c r="A1513" i="103"/>
  <c r="A1514" i="103"/>
  <c r="A1515" i="103"/>
  <c r="A1516" i="103"/>
  <c r="A1517" i="103"/>
  <c r="A1518" i="103"/>
  <c r="A1519" i="103"/>
  <c r="A1520" i="103"/>
  <c r="A1521" i="103"/>
  <c r="A1522" i="103"/>
  <c r="A1523" i="103"/>
  <c r="A1524" i="103"/>
  <c r="A1525" i="103"/>
  <c r="A1526" i="103"/>
  <c r="A1527" i="103"/>
  <c r="A1528" i="103"/>
  <c r="A1529" i="103"/>
  <c r="A1530" i="103"/>
  <c r="A1531" i="103"/>
  <c r="A1532" i="103"/>
  <c r="A1533" i="103"/>
  <c r="A1534" i="103"/>
  <c r="A1535" i="103"/>
  <c r="A1536" i="103"/>
  <c r="A1537" i="103"/>
  <c r="A1538" i="103"/>
  <c r="A1539" i="103"/>
  <c r="A1540" i="103"/>
  <c r="A1541" i="103"/>
  <c r="A1542" i="103"/>
  <c r="A1543" i="103"/>
  <c r="A1544" i="103"/>
  <c r="A1545" i="103"/>
  <c r="A1546" i="103"/>
  <c r="A1547" i="103"/>
  <c r="A1548" i="103"/>
  <c r="A1549" i="103"/>
  <c r="A1550" i="103"/>
  <c r="A1551" i="103"/>
  <c r="A1552" i="103"/>
  <c r="A1553" i="103"/>
  <c r="A1554" i="103"/>
  <c r="A1555" i="103"/>
  <c r="A1556" i="103"/>
  <c r="A1557" i="103"/>
  <c r="A1558" i="103"/>
  <c r="A1559" i="103"/>
  <c r="A1560" i="103"/>
  <c r="A1561" i="103"/>
  <c r="A1562" i="103"/>
  <c r="A1563" i="103"/>
  <c r="A1564" i="103"/>
  <c r="A1565" i="103"/>
  <c r="A1566" i="103"/>
  <c r="A1567" i="103"/>
  <c r="A1568" i="103"/>
  <c r="A1569" i="103"/>
  <c r="A1570" i="103"/>
  <c r="A1571" i="103"/>
  <c r="A1572" i="103"/>
  <c r="A1573" i="103"/>
  <c r="A1574" i="103"/>
  <c r="A1575" i="103"/>
  <c r="A1576" i="103"/>
  <c r="A1577" i="103"/>
  <c r="A1578" i="103"/>
  <c r="A1579" i="103"/>
  <c r="A1580" i="103"/>
  <c r="A1581" i="103"/>
  <c r="A1582" i="103"/>
  <c r="A1583" i="103"/>
  <c r="A1584" i="103"/>
  <c r="A1585" i="103"/>
  <c r="A1586" i="103"/>
  <c r="A1587" i="103"/>
  <c r="A1588" i="103"/>
  <c r="A1589" i="103"/>
  <c r="A1590" i="103"/>
  <c r="A1591" i="103"/>
  <c r="A1592" i="103"/>
  <c r="A1593" i="103"/>
  <c r="A1594" i="103"/>
  <c r="A1595" i="103"/>
  <c r="A1596" i="103"/>
  <c r="A1597" i="103"/>
  <c r="A1598" i="103"/>
  <c r="A1599" i="103"/>
  <c r="A1600" i="103"/>
  <c r="A1601" i="103"/>
  <c r="A1602" i="103"/>
  <c r="A1603" i="103"/>
  <c r="A1604" i="103"/>
  <c r="A1605" i="103"/>
  <c r="A1606" i="103"/>
  <c r="A1607" i="103"/>
  <c r="A1608" i="103"/>
  <c r="A1609" i="103"/>
  <c r="A1610" i="103"/>
  <c r="A1611" i="103"/>
  <c r="A1612" i="103"/>
  <c r="A1613" i="103"/>
  <c r="A1614" i="103"/>
  <c r="A1615" i="103"/>
  <c r="A1616" i="103"/>
  <c r="A1617" i="103"/>
  <c r="A1618" i="103"/>
  <c r="A1619" i="103"/>
  <c r="A1620" i="103"/>
  <c r="A1621" i="103"/>
  <c r="A1622" i="103"/>
  <c r="A1623" i="103"/>
  <c r="A1624" i="103"/>
  <c r="A1625" i="103"/>
  <c r="A1626" i="103"/>
  <c r="A1627" i="103"/>
  <c r="A1628" i="103"/>
  <c r="A1629" i="103"/>
  <c r="A1630" i="103"/>
  <c r="A1631" i="103"/>
  <c r="A1632" i="103"/>
  <c r="A1633" i="103"/>
  <c r="A1634" i="103"/>
  <c r="A1635" i="103"/>
  <c r="A1636" i="103"/>
  <c r="A1637" i="103"/>
  <c r="A1638" i="103"/>
  <c r="A1639" i="103"/>
  <c r="A1640" i="103"/>
  <c r="A1641" i="103"/>
  <c r="A1642" i="103"/>
  <c r="A1643" i="103"/>
  <c r="A1644" i="103"/>
  <c r="A1645" i="103"/>
  <c r="A1646" i="103"/>
  <c r="A1647" i="103"/>
  <c r="A1648" i="103"/>
  <c r="A1649" i="103"/>
  <c r="A1650" i="103"/>
  <c r="A1651" i="103"/>
  <c r="A1652" i="103"/>
  <c r="A1653" i="103"/>
  <c r="A1654" i="103"/>
  <c r="A1655" i="103"/>
  <c r="A1656" i="103"/>
  <c r="A1657" i="103"/>
  <c r="A1658" i="103"/>
  <c r="A1659" i="103"/>
  <c r="A1660" i="103"/>
  <c r="A1661" i="103"/>
  <c r="A1662" i="103"/>
  <c r="A1663" i="103"/>
  <c r="A1664" i="103"/>
  <c r="A1665" i="103"/>
  <c r="A1666" i="103"/>
  <c r="A1667" i="103"/>
  <c r="A1668" i="103"/>
  <c r="A1669" i="103"/>
  <c r="A1670" i="103"/>
  <c r="A1671" i="103"/>
  <c r="A1672" i="103"/>
  <c r="A1673" i="103"/>
  <c r="A1674" i="103"/>
  <c r="A1675" i="103"/>
  <c r="A1676" i="103"/>
  <c r="A1677" i="103"/>
  <c r="A1678" i="103"/>
  <c r="A1679" i="103"/>
  <c r="A1680" i="103"/>
  <c r="A1681" i="103"/>
  <c r="A1682" i="103"/>
  <c r="A1683" i="103"/>
  <c r="A1684" i="103"/>
  <c r="A1685" i="103"/>
  <c r="A1686" i="103"/>
  <c r="A1687" i="103"/>
  <c r="A1688" i="103"/>
  <c r="A1689" i="103"/>
  <c r="A1690" i="103"/>
  <c r="A1691" i="103"/>
  <c r="A1692" i="103"/>
  <c r="A1693" i="103"/>
  <c r="A1694" i="103"/>
  <c r="A1695" i="103"/>
  <c r="A1696" i="103"/>
  <c r="A1697" i="103"/>
  <c r="A1698" i="103"/>
  <c r="A1699" i="103"/>
  <c r="A1700" i="103"/>
  <c r="A1701" i="103"/>
  <c r="A1702" i="103"/>
  <c r="A1703" i="103"/>
  <c r="A1704" i="103"/>
  <c r="A1705" i="103"/>
  <c r="A1706" i="103"/>
  <c r="A1707" i="103"/>
  <c r="A1708" i="103"/>
  <c r="A1709" i="103"/>
  <c r="A1710" i="103"/>
  <c r="A1711" i="103"/>
  <c r="A1712" i="103"/>
  <c r="A1713" i="103"/>
  <c r="A1714" i="103"/>
  <c r="A1715" i="103"/>
  <c r="A1716" i="103"/>
  <c r="A1717" i="103"/>
  <c r="A1718" i="103"/>
  <c r="A1719" i="103"/>
  <c r="A1720" i="103"/>
  <c r="A1721" i="103"/>
  <c r="A1722" i="103"/>
  <c r="A1723" i="103"/>
  <c r="A1724" i="103"/>
  <c r="A1725" i="103"/>
  <c r="A1726" i="103"/>
  <c r="A1727" i="103"/>
  <c r="A1728" i="103"/>
  <c r="A1729" i="103"/>
  <c r="A1730" i="103"/>
  <c r="A1731" i="103"/>
  <c r="A1732" i="103"/>
  <c r="A1733" i="103"/>
  <c r="A1734" i="103"/>
  <c r="A1735" i="103"/>
  <c r="A1736" i="103"/>
  <c r="A1737" i="103"/>
  <c r="A1738" i="103"/>
  <c r="A1739" i="103"/>
  <c r="A1740" i="103"/>
  <c r="A1741" i="103"/>
  <c r="A1742" i="103"/>
  <c r="A1743" i="103"/>
  <c r="A1744" i="103"/>
  <c r="A1745" i="103"/>
  <c r="A1746" i="103"/>
  <c r="A1747" i="103"/>
  <c r="A1748" i="103"/>
  <c r="A1749" i="103"/>
  <c r="A1750" i="103"/>
  <c r="A1751" i="103"/>
  <c r="A1752" i="103"/>
  <c r="A1753" i="103"/>
  <c r="A1754" i="103"/>
  <c r="A1755" i="103"/>
  <c r="A1756" i="103"/>
  <c r="A1757" i="103"/>
  <c r="A1758" i="103"/>
  <c r="A1759" i="103"/>
  <c r="A1760" i="103"/>
  <c r="A1761" i="103"/>
  <c r="A1762" i="103"/>
  <c r="A1763" i="103"/>
  <c r="A1764" i="103"/>
  <c r="A1765" i="103"/>
  <c r="A1766" i="103"/>
  <c r="A1767" i="103"/>
  <c r="A1768" i="103"/>
  <c r="A1769" i="103"/>
  <c r="A1770" i="103"/>
  <c r="A1771" i="103"/>
  <c r="A1772" i="103"/>
  <c r="A1773" i="103"/>
  <c r="A1774" i="103"/>
  <c r="A1775" i="103"/>
  <c r="A1776" i="103"/>
  <c r="A1777" i="103"/>
  <c r="A1778" i="103"/>
  <c r="A1779" i="103"/>
  <c r="A1780" i="103"/>
  <c r="A1781" i="103"/>
  <c r="A1782" i="103"/>
  <c r="A1783" i="103"/>
  <c r="A1784" i="103"/>
  <c r="A1785" i="103"/>
  <c r="A1786" i="103"/>
  <c r="A1787" i="103"/>
  <c r="A1788" i="103"/>
  <c r="A1789" i="103"/>
  <c r="A1790" i="103"/>
  <c r="A1791" i="103"/>
  <c r="A1792" i="103"/>
  <c r="A1793" i="103"/>
  <c r="A1794" i="103"/>
  <c r="A1795" i="103"/>
  <c r="A1796" i="103"/>
  <c r="A1797" i="103"/>
  <c r="A1798" i="103"/>
  <c r="A1799" i="103"/>
  <c r="A1800" i="103"/>
  <c r="A1801" i="103"/>
  <c r="A1802" i="103"/>
  <c r="A1803" i="103"/>
  <c r="A1804" i="103"/>
  <c r="A1805" i="103"/>
  <c r="A1806" i="103"/>
  <c r="A1807" i="103"/>
  <c r="A1808" i="103"/>
  <c r="A1809" i="103"/>
  <c r="A1810" i="103"/>
  <c r="A1811" i="103"/>
  <c r="A1812" i="103"/>
  <c r="A1813" i="103"/>
  <c r="A1814" i="103"/>
  <c r="A1815" i="103"/>
  <c r="A1816" i="103"/>
  <c r="A1817" i="103"/>
  <c r="A1818" i="103"/>
  <c r="A1819" i="103"/>
  <c r="A1820" i="103"/>
  <c r="A1821" i="103"/>
  <c r="A1822" i="103"/>
  <c r="A1823" i="103"/>
  <c r="A1824" i="103"/>
  <c r="A1825" i="103"/>
  <c r="A1826" i="103"/>
  <c r="A1827" i="103"/>
  <c r="A1828" i="103"/>
  <c r="A1829" i="103"/>
  <c r="A1830" i="103"/>
  <c r="A1831" i="103"/>
  <c r="A1832" i="103"/>
  <c r="A1833" i="103"/>
  <c r="A1834" i="103"/>
  <c r="A1835" i="103"/>
  <c r="A1836" i="103"/>
  <c r="A1837" i="103"/>
  <c r="A1838" i="103"/>
  <c r="A1839" i="103"/>
  <c r="A1840" i="103"/>
  <c r="A1841" i="103"/>
  <c r="A1842" i="103"/>
  <c r="A1843" i="103"/>
  <c r="A1844" i="103"/>
  <c r="A1845" i="103"/>
  <c r="A1846" i="103"/>
  <c r="A1847" i="103"/>
  <c r="A1848" i="103"/>
  <c r="A1849" i="103"/>
  <c r="A1850" i="103"/>
  <c r="A1851" i="103"/>
  <c r="A1852" i="103"/>
  <c r="A1853" i="103"/>
  <c r="A1854" i="103"/>
  <c r="A1855" i="103"/>
  <c r="A1856" i="103"/>
  <c r="A1857" i="103"/>
  <c r="A1858" i="103"/>
  <c r="A1859" i="103"/>
  <c r="A1860" i="103"/>
  <c r="A1861" i="103"/>
  <c r="A1862" i="103"/>
  <c r="A1863" i="103"/>
  <c r="A1864" i="103"/>
  <c r="A1865" i="103"/>
  <c r="A1866" i="103"/>
  <c r="A1867" i="103"/>
  <c r="A1868" i="103"/>
  <c r="A1869" i="103"/>
  <c r="A1870" i="103"/>
  <c r="A1871" i="103"/>
  <c r="A1872" i="103"/>
  <c r="A1873" i="103"/>
  <c r="A1874" i="103"/>
  <c r="A1875" i="103"/>
  <c r="A1876" i="103"/>
  <c r="A1877" i="103"/>
  <c r="A1878" i="103"/>
  <c r="A1879" i="103"/>
  <c r="A1880" i="103"/>
  <c r="A1881" i="103"/>
  <c r="A1882" i="103"/>
  <c r="A1883" i="103"/>
  <c r="A1884" i="103"/>
  <c r="A1885" i="103"/>
  <c r="A1886" i="103"/>
  <c r="A1887" i="103"/>
  <c r="A1888" i="103"/>
  <c r="A1889" i="103"/>
  <c r="A1890" i="103"/>
  <c r="A1891" i="103"/>
  <c r="A1892" i="103"/>
  <c r="A1893" i="103"/>
  <c r="A1894" i="103"/>
  <c r="A1895" i="103"/>
  <c r="A1896" i="103"/>
  <c r="A1897" i="103"/>
  <c r="A1898" i="103"/>
  <c r="A1899" i="103"/>
  <c r="A1900" i="103"/>
  <c r="A1901" i="103"/>
  <c r="A1902" i="103"/>
  <c r="A1903" i="103"/>
  <c r="A1904" i="103"/>
  <c r="A1905" i="103"/>
  <c r="A1906" i="103"/>
  <c r="A1907" i="103"/>
  <c r="A1908" i="103"/>
  <c r="A1909" i="103"/>
  <c r="A1910" i="103"/>
  <c r="A1911" i="103"/>
  <c r="A1912" i="103"/>
  <c r="A1913" i="103"/>
  <c r="A1914" i="103"/>
  <c r="A1915" i="103"/>
  <c r="A1916" i="103"/>
  <c r="A1917" i="103"/>
  <c r="A1918" i="103"/>
  <c r="A1919" i="103"/>
  <c r="A1920" i="103"/>
  <c r="A1921" i="103"/>
  <c r="A1922" i="103"/>
  <c r="A1923" i="103"/>
  <c r="A1924" i="103"/>
  <c r="A1925" i="103"/>
  <c r="A1926" i="103"/>
  <c r="A1927" i="103"/>
  <c r="A1928" i="103"/>
  <c r="A1929" i="103"/>
  <c r="A1930" i="103"/>
  <c r="A1931" i="103"/>
  <c r="A1932" i="103"/>
  <c r="A1933" i="103"/>
  <c r="A1934" i="103"/>
  <c r="A1935" i="103"/>
  <c r="A1936" i="103"/>
  <c r="A1937" i="103"/>
  <c r="A1938" i="103"/>
  <c r="A1939" i="103"/>
  <c r="A1940" i="103"/>
  <c r="A1941" i="103"/>
  <c r="A1942" i="103"/>
  <c r="A1943" i="103"/>
  <c r="A1944" i="103"/>
  <c r="A1945" i="103"/>
  <c r="A1946" i="103"/>
  <c r="A1947" i="103"/>
  <c r="A1948" i="103"/>
  <c r="A1949" i="103"/>
  <c r="A1950" i="103"/>
  <c r="A1951" i="103"/>
  <c r="A1952" i="103"/>
  <c r="A1953" i="103"/>
  <c r="A1954" i="103"/>
  <c r="A1955" i="103"/>
  <c r="A1956" i="103"/>
  <c r="A1957" i="103"/>
  <c r="A1958" i="103"/>
  <c r="A1959" i="103"/>
  <c r="A1960" i="103"/>
  <c r="A1961" i="103"/>
  <c r="A1962" i="103"/>
  <c r="A1963" i="103"/>
  <c r="A1964" i="103"/>
  <c r="A1965" i="103"/>
  <c r="A1966" i="103"/>
  <c r="A1967" i="103"/>
  <c r="A1968" i="103"/>
  <c r="A1969" i="103"/>
  <c r="A1970" i="103"/>
  <c r="A1971" i="103"/>
  <c r="A1972" i="103"/>
  <c r="A1973" i="103"/>
  <c r="A1974" i="103"/>
  <c r="A1975" i="103"/>
  <c r="A1976" i="103"/>
  <c r="A1977" i="103"/>
  <c r="A1978" i="103"/>
  <c r="A1979" i="103"/>
  <c r="A1980" i="103"/>
  <c r="A1981" i="103"/>
  <c r="A1982" i="103"/>
  <c r="A1983" i="103"/>
  <c r="A1984" i="103"/>
  <c r="A1985" i="103"/>
  <c r="A1986" i="103"/>
  <c r="A1987" i="103"/>
  <c r="A1988" i="103"/>
  <c r="A1989" i="103"/>
  <c r="A1990" i="103"/>
  <c r="A1991" i="103"/>
  <c r="A1992" i="103"/>
  <c r="A1993" i="103"/>
  <c r="A1994" i="103"/>
  <c r="A1995" i="103"/>
  <c r="A1996" i="103"/>
  <c r="A1997" i="103"/>
  <c r="A1998" i="103"/>
  <c r="A1999" i="103"/>
  <c r="A2000" i="103"/>
  <c r="A2001" i="103"/>
  <c r="A2002" i="103"/>
  <c r="A2003" i="103"/>
  <c r="A2004" i="103"/>
  <c r="A2005" i="103"/>
  <c r="A2006" i="103"/>
  <c r="A2007" i="103"/>
  <c r="A2008" i="103"/>
  <c r="A2009" i="103"/>
  <c r="A2010" i="103"/>
  <c r="A2011" i="103"/>
  <c r="A2012" i="103"/>
  <c r="A2013" i="103"/>
  <c r="A2014" i="103"/>
  <c r="A2015" i="103"/>
  <c r="A2016" i="103"/>
  <c r="A2017" i="103"/>
  <c r="A2018" i="103"/>
  <c r="A2019" i="103"/>
  <c r="A2020" i="103"/>
  <c r="A2021" i="103"/>
  <c r="A2022" i="103"/>
  <c r="A2023" i="103"/>
  <c r="A2024" i="103"/>
  <c r="A2025" i="103"/>
  <c r="A2026" i="103"/>
  <c r="A2027" i="103"/>
  <c r="A2028" i="103"/>
  <c r="A2029" i="103"/>
  <c r="A2030" i="103"/>
  <c r="A2031" i="103"/>
  <c r="A2032" i="103"/>
  <c r="A2033" i="103"/>
  <c r="A2034" i="103"/>
  <c r="A2035" i="103"/>
  <c r="A2036" i="103"/>
  <c r="A2037" i="103"/>
  <c r="A2038" i="103"/>
  <c r="A2039" i="103"/>
  <c r="A2040" i="103"/>
  <c r="A2041" i="103"/>
  <c r="A2042" i="103"/>
  <c r="A2043" i="103"/>
  <c r="A2044" i="103"/>
  <c r="A2045" i="103"/>
  <c r="A2046" i="103"/>
  <c r="A2047" i="103"/>
  <c r="A2048" i="103"/>
  <c r="A2049" i="103"/>
  <c r="A2050" i="103"/>
  <c r="A2051" i="103"/>
  <c r="A2052" i="103"/>
  <c r="A2053" i="103"/>
  <c r="A2054" i="103"/>
  <c r="A2055" i="103"/>
  <c r="A2056" i="103"/>
  <c r="A2057" i="103"/>
  <c r="A2058" i="103"/>
  <c r="A2059" i="103"/>
  <c r="A2060" i="103"/>
  <c r="A2061" i="103"/>
  <c r="A2062" i="103"/>
  <c r="A2063" i="103"/>
  <c r="A2064" i="103"/>
  <c r="A2065" i="103"/>
  <c r="A2066" i="103"/>
  <c r="A2067" i="103"/>
  <c r="A2068" i="103"/>
  <c r="A2069" i="103"/>
  <c r="A2070" i="103"/>
  <c r="A2071" i="103"/>
  <c r="A2072" i="103"/>
  <c r="A2073" i="103"/>
  <c r="A2074" i="103"/>
  <c r="A2075" i="103"/>
  <c r="A2076" i="103"/>
  <c r="A2077" i="103"/>
  <c r="A2078" i="103"/>
  <c r="A2079" i="103"/>
  <c r="A2080" i="103"/>
  <c r="A2081" i="103"/>
  <c r="A2082" i="103"/>
  <c r="A2083" i="103"/>
  <c r="A2084" i="103"/>
  <c r="A2085" i="103"/>
  <c r="A2086" i="103"/>
  <c r="A2087" i="103"/>
  <c r="A2088" i="103"/>
  <c r="A2089" i="103"/>
  <c r="A2090" i="103"/>
  <c r="A2091" i="103"/>
  <c r="A2092" i="103"/>
  <c r="A2093" i="103"/>
  <c r="A2094" i="103"/>
  <c r="A2095" i="103"/>
  <c r="A2096" i="103"/>
  <c r="A2097" i="103"/>
  <c r="A2098" i="103"/>
  <c r="A2099" i="103"/>
  <c r="A2100" i="103"/>
  <c r="A2101" i="103"/>
  <c r="A2102" i="103"/>
  <c r="A2103" i="103"/>
  <c r="A2104" i="103"/>
  <c r="A2105" i="103"/>
  <c r="A2106" i="103"/>
  <c r="A2107" i="103"/>
  <c r="A2108" i="103"/>
  <c r="A2109" i="103"/>
  <c r="A2110" i="103"/>
  <c r="A2111" i="103"/>
  <c r="A2112" i="103"/>
  <c r="A2113" i="103"/>
  <c r="A2114" i="103"/>
  <c r="A2115" i="103"/>
  <c r="A2116" i="103"/>
  <c r="A2117" i="103"/>
  <c r="A2118" i="103"/>
  <c r="A2119" i="103"/>
  <c r="A2120" i="103"/>
  <c r="A2121" i="103"/>
  <c r="A2122" i="103"/>
  <c r="A2123" i="103"/>
  <c r="A2124" i="103"/>
  <c r="A2125" i="103"/>
  <c r="A2126" i="103"/>
  <c r="A2127" i="103"/>
  <c r="A2128" i="103"/>
  <c r="A2129" i="103"/>
  <c r="A2130" i="103"/>
  <c r="A2131" i="103"/>
  <c r="A2132" i="103"/>
  <c r="A2133" i="103"/>
  <c r="A2134" i="103"/>
  <c r="A2135" i="103"/>
  <c r="A2136" i="103"/>
  <c r="A2137" i="103"/>
  <c r="A2138" i="103"/>
  <c r="A2139" i="103"/>
  <c r="A2140" i="103"/>
  <c r="A2141" i="103"/>
  <c r="A2142" i="103"/>
  <c r="A2143" i="103"/>
  <c r="A2144" i="103"/>
  <c r="A2145" i="103"/>
  <c r="A2146" i="103"/>
  <c r="A2147" i="103"/>
  <c r="A2148" i="103"/>
  <c r="A2149" i="103"/>
  <c r="A2150" i="103"/>
  <c r="A2151" i="103"/>
  <c r="A2152" i="103"/>
  <c r="A2153" i="103"/>
  <c r="A2154" i="103"/>
  <c r="A2155" i="103"/>
  <c r="A2156" i="103"/>
  <c r="A2157" i="103"/>
  <c r="A2158" i="103"/>
  <c r="A2159" i="103"/>
  <c r="A2160" i="103"/>
  <c r="A2161" i="103"/>
  <c r="A2162" i="103"/>
  <c r="A2163" i="103"/>
  <c r="A2164" i="103"/>
  <c r="A2165" i="103"/>
  <c r="A2166" i="103"/>
  <c r="A2167" i="103"/>
  <c r="A2168" i="103"/>
  <c r="A2169" i="103"/>
  <c r="A2170" i="103"/>
  <c r="A2171" i="103"/>
  <c r="A2172" i="103"/>
  <c r="A2173" i="103"/>
  <c r="A2174" i="103"/>
  <c r="A2175" i="103"/>
  <c r="A2176" i="103"/>
  <c r="A2177" i="103"/>
  <c r="A2178" i="103"/>
  <c r="A2179" i="103"/>
  <c r="A2180" i="103"/>
  <c r="A2181" i="103"/>
  <c r="A2182" i="103"/>
  <c r="A2183" i="103"/>
  <c r="A2184" i="103"/>
  <c r="A2185" i="103"/>
  <c r="A2186" i="103"/>
  <c r="A2187" i="103"/>
  <c r="A2188" i="103"/>
  <c r="A2189" i="103"/>
  <c r="A2190" i="103"/>
  <c r="A2191" i="103"/>
  <c r="A2192" i="103"/>
  <c r="A2193" i="103"/>
  <c r="A2194" i="103"/>
  <c r="A2195" i="103"/>
  <c r="A2196" i="103"/>
  <c r="A2197" i="103"/>
  <c r="A2198" i="103"/>
  <c r="A2199" i="103"/>
  <c r="A2200" i="103"/>
  <c r="A2201" i="103"/>
  <c r="A2202" i="103"/>
  <c r="A2203" i="103"/>
  <c r="A2204" i="103"/>
  <c r="A2205" i="103"/>
  <c r="A2206" i="103"/>
  <c r="A2207" i="103"/>
  <c r="A2208" i="103"/>
  <c r="A2209" i="103"/>
  <c r="A2210" i="103"/>
  <c r="A2211" i="103"/>
  <c r="A2212" i="103"/>
  <c r="A2213" i="103"/>
  <c r="A2214" i="103"/>
  <c r="A2215" i="103"/>
  <c r="A2216" i="103"/>
  <c r="A2217" i="103"/>
  <c r="A2218" i="103"/>
  <c r="A2219" i="103"/>
  <c r="A2220" i="103"/>
  <c r="A2221" i="103"/>
  <c r="A2222" i="103"/>
  <c r="A2223" i="103"/>
  <c r="A2224" i="103"/>
  <c r="A2225" i="103"/>
  <c r="A2226" i="103"/>
  <c r="A2227" i="103"/>
  <c r="A2228" i="103"/>
  <c r="A2229" i="103"/>
  <c r="A2230" i="103"/>
  <c r="A2231" i="103"/>
  <c r="A2232" i="103"/>
  <c r="A2233" i="103"/>
  <c r="A2234" i="103"/>
  <c r="A2235" i="103"/>
  <c r="A2236" i="103"/>
  <c r="A2237" i="103"/>
  <c r="A2238" i="103"/>
  <c r="A2239" i="103"/>
  <c r="A2240" i="103"/>
  <c r="A2241" i="103"/>
  <c r="A2242" i="103"/>
  <c r="A2243" i="103"/>
  <c r="A2244" i="103"/>
  <c r="A2245" i="103"/>
  <c r="A2246" i="103"/>
  <c r="A2247" i="103"/>
  <c r="A2248" i="103"/>
  <c r="A2249" i="103"/>
  <c r="A2250" i="103"/>
  <c r="A2251" i="103"/>
  <c r="A2252" i="103"/>
  <c r="A2253" i="103"/>
  <c r="A2254" i="103"/>
  <c r="A2255" i="103"/>
  <c r="A2256" i="103"/>
  <c r="A2257" i="103"/>
  <c r="A2258" i="103"/>
  <c r="A2259" i="103"/>
  <c r="A2260" i="103"/>
  <c r="A2261" i="103"/>
  <c r="A2262" i="103"/>
  <c r="A2263" i="103"/>
  <c r="A2264" i="103"/>
  <c r="A2265" i="103"/>
  <c r="A2266" i="103"/>
  <c r="A2267" i="103"/>
  <c r="A2268" i="103"/>
  <c r="A2269" i="103"/>
  <c r="A2270" i="103"/>
  <c r="A2271" i="103"/>
  <c r="A2272" i="103"/>
  <c r="A2273" i="103"/>
  <c r="A2274" i="103"/>
  <c r="A2275" i="103"/>
  <c r="A2276" i="103"/>
  <c r="A2277" i="103"/>
  <c r="A2278" i="103"/>
  <c r="A2279" i="103"/>
  <c r="A2280" i="103"/>
  <c r="A2281" i="103"/>
  <c r="A2282" i="103"/>
  <c r="A2292" i="103"/>
  <c r="A2295" i="103"/>
  <c r="A2296" i="103"/>
  <c r="A2297" i="103"/>
  <c r="A2298" i="103"/>
  <c r="A2299" i="103"/>
  <c r="A2300" i="103"/>
  <c r="A2301" i="103"/>
  <c r="A2302" i="103"/>
  <c r="A2303" i="103"/>
  <c r="A2304" i="103"/>
  <c r="A2305" i="103"/>
  <c r="A2306" i="103"/>
  <c r="A2307" i="103"/>
  <c r="A2308" i="103"/>
  <c r="A2309" i="103"/>
  <c r="A2310" i="103"/>
  <c r="A2311" i="103"/>
  <c r="A2312" i="103"/>
  <c r="A2313" i="103"/>
  <c r="A2314" i="103"/>
  <c r="A2315" i="103"/>
  <c r="A2316" i="103"/>
  <c r="A2317" i="103"/>
  <c r="A2318" i="103"/>
  <c r="A2319" i="103"/>
  <c r="A2320" i="103"/>
  <c r="A2321" i="103"/>
  <c r="A2322" i="103"/>
  <c r="A2323" i="103"/>
  <c r="A2324" i="103"/>
  <c r="A2325" i="103"/>
  <c r="A2326" i="103"/>
  <c r="A2327" i="103"/>
  <c r="A2328" i="103"/>
  <c r="A2329" i="103"/>
  <c r="A2330" i="103"/>
  <c r="A2331" i="103"/>
  <c r="A2332" i="103"/>
  <c r="A2333" i="103"/>
  <c r="A2334" i="103"/>
  <c r="A2335" i="103"/>
  <c r="A2336" i="103"/>
  <c r="A2337" i="103"/>
  <c r="A2338" i="103"/>
  <c r="A2339" i="103"/>
  <c r="A2340" i="103"/>
  <c r="A2341" i="103"/>
  <c r="A2342" i="103"/>
  <c r="A2343" i="103"/>
  <c r="A2344" i="103"/>
  <c r="A2345" i="103"/>
  <c r="A2346" i="103"/>
  <c r="A2347" i="103"/>
  <c r="A2348" i="103"/>
  <c r="A2358" i="103"/>
  <c r="A2361" i="103"/>
  <c r="A2362" i="103"/>
  <c r="A2363" i="103"/>
  <c r="A2364" i="103"/>
  <c r="A2365" i="103"/>
  <c r="A2366" i="103"/>
  <c r="A2367" i="103"/>
  <c r="A2368" i="103"/>
  <c r="A2369" i="103"/>
  <c r="A2370" i="103"/>
  <c r="A2371" i="103"/>
  <c r="A2372" i="103"/>
  <c r="A2373" i="103"/>
  <c r="A2374" i="103"/>
  <c r="A2375" i="103"/>
  <c r="A2376" i="103"/>
  <c r="A2377" i="103"/>
  <c r="A2378" i="103"/>
  <c r="A2379" i="103"/>
  <c r="A2380" i="103"/>
  <c r="A2381" i="103"/>
  <c r="A2382" i="103"/>
  <c r="A2383" i="103"/>
  <c r="A2384" i="103"/>
  <c r="A2385" i="103"/>
  <c r="A2386" i="103"/>
  <c r="A2387" i="103"/>
  <c r="A2388" i="103"/>
  <c r="A2389" i="103"/>
  <c r="A2390" i="103"/>
  <c r="A2391" i="103"/>
  <c r="A2392" i="103"/>
  <c r="A2393" i="103"/>
  <c r="A2394" i="103"/>
  <c r="A2395" i="103"/>
  <c r="A2396" i="103"/>
  <c r="A2397" i="103"/>
  <c r="A2398" i="103"/>
  <c r="A2399" i="103"/>
  <c r="A2400" i="103"/>
  <c r="A2401" i="103"/>
  <c r="A2402" i="103"/>
  <c r="A2403" i="103"/>
  <c r="A2404" i="103"/>
  <c r="A2405" i="103"/>
  <c r="A2406" i="103"/>
  <c r="A2407" i="103"/>
  <c r="A2408" i="103"/>
  <c r="A2409" i="103"/>
  <c r="A2410" i="103"/>
  <c r="A2411" i="103"/>
  <c r="A2412" i="103"/>
  <c r="A2413" i="103"/>
  <c r="A2414" i="103"/>
  <c r="A2415" i="103"/>
  <c r="A2416" i="103"/>
  <c r="A2417" i="103"/>
  <c r="A2418" i="103"/>
  <c r="A2419" i="103"/>
  <c r="A2420" i="103"/>
  <c r="A2421" i="103"/>
  <c r="A2422" i="103"/>
  <c r="A2423" i="103"/>
  <c r="A2424" i="103"/>
  <c r="A2425" i="103"/>
  <c r="A2426" i="103"/>
  <c r="A2427" i="103"/>
  <c r="A2428" i="103"/>
  <c r="A2429" i="103"/>
  <c r="A2430" i="103"/>
  <c r="A2431" i="103"/>
  <c r="A2432" i="103"/>
  <c r="A2433" i="103"/>
  <c r="A2434" i="103"/>
  <c r="A2435" i="103"/>
  <c r="A2436" i="103"/>
  <c r="A2437" i="103"/>
  <c r="A2438" i="103"/>
  <c r="A2439" i="103"/>
  <c r="A2440" i="103"/>
  <c r="A2441" i="103"/>
  <c r="A2442" i="103"/>
  <c r="A2443" i="103"/>
  <c r="A2444" i="103"/>
  <c r="A2445" i="103"/>
  <c r="A2446" i="103"/>
  <c r="A2447" i="103"/>
  <c r="A2448" i="103"/>
  <c r="A2449" i="103"/>
  <c r="A2450" i="103"/>
  <c r="A2451" i="103"/>
  <c r="A2452" i="103"/>
  <c r="A2453" i="103"/>
  <c r="A2454" i="103"/>
  <c r="A2455" i="103"/>
  <c r="A2456" i="103"/>
  <c r="A2457" i="103"/>
  <c r="A2458" i="103"/>
  <c r="A2459" i="103"/>
  <c r="A2460" i="103"/>
  <c r="A2461" i="103"/>
  <c r="A2462" i="103"/>
  <c r="A2463" i="103"/>
  <c r="A2464" i="103"/>
  <c r="A2465" i="103"/>
  <c r="A2466" i="103"/>
  <c r="A2467" i="103"/>
  <c r="A2468" i="103"/>
  <c r="A2469" i="103"/>
  <c r="A2470" i="103"/>
  <c r="A2471" i="103"/>
  <c r="A2472" i="103"/>
  <c r="A2473" i="103"/>
  <c r="A2474" i="103"/>
  <c r="A2475" i="103"/>
  <c r="A2476" i="103"/>
  <c r="A2477" i="103"/>
  <c r="A2478" i="103"/>
  <c r="A2479" i="103"/>
  <c r="A2480" i="103"/>
  <c r="A2481" i="103"/>
  <c r="A2482" i="103"/>
  <c r="A2483" i="103"/>
  <c r="A2484" i="103"/>
  <c r="A2485" i="103"/>
  <c r="A2486" i="103"/>
  <c r="A2487" i="103"/>
  <c r="A2488" i="103"/>
  <c r="A2489" i="103"/>
  <c r="A2490" i="103"/>
  <c r="A2491" i="103"/>
  <c r="A2492" i="103"/>
  <c r="A2493" i="103"/>
  <c r="A2494" i="103"/>
  <c r="A2495" i="103"/>
  <c r="A2496" i="103"/>
  <c r="A2497" i="103"/>
  <c r="A2498" i="103"/>
  <c r="A2499" i="103"/>
  <c r="A2500" i="103"/>
  <c r="A2501" i="103"/>
  <c r="A2502" i="103"/>
  <c r="A2503" i="103"/>
  <c r="A2504" i="103"/>
  <c r="A2505" i="103"/>
  <c r="A2506" i="103"/>
  <c r="A2507" i="103"/>
  <c r="A2508" i="103"/>
  <c r="A2509" i="103"/>
  <c r="A2510" i="103"/>
  <c r="A2511" i="103"/>
  <c r="A2512" i="103"/>
  <c r="A2513" i="103"/>
  <c r="A2514" i="103"/>
  <c r="A2515" i="103"/>
  <c r="A2516" i="103"/>
  <c r="A2517" i="103"/>
  <c r="A2518" i="103"/>
  <c r="A2519" i="103"/>
  <c r="A2520" i="103"/>
  <c r="A2521" i="103"/>
  <c r="A2522" i="103"/>
  <c r="A2523" i="103"/>
  <c r="A2524" i="103"/>
  <c r="A2525" i="103"/>
  <c r="A2526" i="103"/>
  <c r="A2527" i="103"/>
  <c r="A2528" i="103"/>
  <c r="A2529" i="103"/>
  <c r="A2530" i="103"/>
  <c r="A2531" i="103"/>
  <c r="A2532" i="103"/>
  <c r="A2533" i="103"/>
  <c r="A2534" i="103"/>
  <c r="A2535" i="103"/>
  <c r="A2536" i="103"/>
  <c r="A2537" i="103"/>
  <c r="A2538" i="103"/>
  <c r="A2539" i="103"/>
  <c r="A2540" i="103"/>
  <c r="A2541" i="103"/>
  <c r="A2542" i="103"/>
  <c r="A2543" i="103"/>
  <c r="A2544" i="103"/>
  <c r="A2545" i="103"/>
  <c r="A2546" i="103"/>
  <c r="A2547" i="103"/>
  <c r="A2548" i="103"/>
  <c r="A2549" i="103"/>
  <c r="A2550" i="103"/>
  <c r="A2551" i="103"/>
  <c r="A2552" i="103"/>
  <c r="A2553" i="103"/>
  <c r="A2554" i="103"/>
  <c r="A2555" i="103"/>
  <c r="A2556" i="103"/>
  <c r="A2557" i="103"/>
  <c r="A2558" i="103"/>
  <c r="A2559" i="103"/>
  <c r="A2560" i="103"/>
  <c r="A2561" i="103"/>
  <c r="A2562" i="103"/>
  <c r="A2563" i="103"/>
  <c r="A2564" i="103"/>
  <c r="A2565" i="103"/>
  <c r="A2566" i="103"/>
  <c r="A2567" i="103"/>
  <c r="A2568" i="103"/>
  <c r="A2569" i="103"/>
  <c r="A2570" i="103"/>
  <c r="A2571" i="103"/>
  <c r="A2572" i="103"/>
  <c r="A2573" i="103"/>
  <c r="A2574" i="103"/>
  <c r="A2575" i="103"/>
  <c r="A2576" i="103"/>
  <c r="A2577" i="103"/>
  <c r="A2578" i="103"/>
  <c r="A2579" i="103"/>
  <c r="A2580" i="103"/>
  <c r="A2581" i="103"/>
  <c r="A2582" i="103"/>
  <c r="A2583" i="103"/>
  <c r="A2584" i="103"/>
  <c r="A2585" i="103"/>
  <c r="A2586" i="103"/>
  <c r="A2587" i="103"/>
  <c r="A2588" i="103"/>
  <c r="A2589" i="103"/>
  <c r="A2590" i="103"/>
  <c r="A2591" i="103"/>
  <c r="A2592" i="103"/>
  <c r="A2593" i="103"/>
  <c r="A2594" i="103"/>
  <c r="A2595" i="103"/>
  <c r="A2596" i="103"/>
  <c r="A2597" i="103"/>
  <c r="A2598" i="103"/>
  <c r="A2599" i="103"/>
  <c r="A2600" i="103"/>
  <c r="A2601" i="103"/>
  <c r="A2602" i="103"/>
  <c r="A2603" i="103"/>
  <c r="A2604" i="103"/>
  <c r="A2605" i="103"/>
  <c r="A2606" i="103"/>
  <c r="A2607" i="103"/>
  <c r="A2608" i="103"/>
  <c r="A2609" i="103"/>
  <c r="A2610" i="103"/>
  <c r="A2611" i="103"/>
  <c r="A2612" i="103"/>
  <c r="A2613" i="103"/>
  <c r="A2614" i="103"/>
  <c r="A2615" i="103"/>
  <c r="A2616" i="103"/>
  <c r="A2617" i="103"/>
  <c r="A2618" i="103"/>
  <c r="A2619" i="103"/>
  <c r="A2620" i="103"/>
  <c r="A2621" i="103"/>
  <c r="A2622" i="103"/>
  <c r="A2623" i="103"/>
  <c r="A2624" i="103"/>
  <c r="A2625" i="103"/>
  <c r="A2626" i="103"/>
  <c r="A2627" i="103"/>
  <c r="A2628" i="103"/>
  <c r="A2629" i="103"/>
  <c r="A2630" i="103"/>
  <c r="A2631" i="103"/>
  <c r="A2632" i="103"/>
  <c r="A2633" i="103"/>
  <c r="A2634" i="103"/>
  <c r="A2635" i="103"/>
  <c r="A2636" i="103"/>
  <c r="A2637" i="103"/>
  <c r="A2638" i="103"/>
  <c r="A2639" i="103"/>
  <c r="A2640" i="103"/>
  <c r="A2641" i="103"/>
  <c r="A2642" i="103"/>
  <c r="A2643" i="103"/>
  <c r="A2644" i="103"/>
  <c r="A2645" i="103"/>
  <c r="A2646" i="103"/>
  <c r="A2647" i="103"/>
  <c r="A2648" i="103"/>
  <c r="A2649" i="103"/>
  <c r="A2650" i="103"/>
  <c r="A2651" i="103"/>
  <c r="A2652" i="103"/>
  <c r="A2653" i="103"/>
  <c r="A2654" i="103"/>
  <c r="A2655" i="103"/>
  <c r="A2656" i="103"/>
  <c r="A2657" i="103"/>
  <c r="A2658" i="103"/>
  <c r="A2659" i="103"/>
  <c r="A2660" i="103"/>
  <c r="A2661" i="103"/>
  <c r="A2662" i="103"/>
  <c r="A2663" i="103"/>
  <c r="A2664" i="103"/>
  <c r="A2665" i="103"/>
  <c r="A2666" i="103"/>
  <c r="A2667" i="103"/>
  <c r="A2668" i="103"/>
  <c r="A2669" i="103"/>
  <c r="A2670" i="103"/>
  <c r="A2671" i="103"/>
  <c r="A2672" i="103"/>
  <c r="A2673" i="103"/>
  <c r="A2674" i="103"/>
  <c r="A2675" i="103"/>
  <c r="A2676" i="103"/>
  <c r="A2677" i="103"/>
  <c r="A2678" i="103"/>
  <c r="A2679" i="103"/>
  <c r="A2680" i="103"/>
  <c r="A2681" i="103"/>
  <c r="A2682" i="103"/>
  <c r="A2683" i="103"/>
  <c r="A2684" i="103"/>
  <c r="A2685" i="103"/>
  <c r="A2686" i="103"/>
  <c r="A2687" i="103"/>
  <c r="A2688" i="103"/>
  <c r="A2689" i="103"/>
  <c r="A2690" i="103"/>
  <c r="A2691" i="103"/>
  <c r="A2692" i="103"/>
  <c r="A2693" i="103"/>
  <c r="A2694" i="103"/>
  <c r="A2695" i="103"/>
  <c r="A2696" i="103"/>
  <c r="A2697" i="103"/>
  <c r="A2698" i="103"/>
  <c r="A2699" i="103"/>
  <c r="A2700" i="103"/>
  <c r="A2701" i="103"/>
  <c r="A2702" i="103"/>
  <c r="A2703" i="103"/>
  <c r="A2704" i="103"/>
  <c r="A2705" i="103"/>
  <c r="A2706" i="103"/>
  <c r="A2707" i="103"/>
  <c r="A2708" i="103"/>
  <c r="A2709" i="103"/>
  <c r="A2710" i="103"/>
  <c r="A2711" i="103"/>
  <c r="A2712" i="103"/>
  <c r="A2713" i="103"/>
  <c r="A2714" i="103"/>
  <c r="A2715" i="103"/>
  <c r="A2716" i="103"/>
  <c r="A2717" i="103"/>
  <c r="A2718" i="103"/>
  <c r="A2719" i="103"/>
  <c r="A2720" i="103"/>
  <c r="A2721" i="103"/>
  <c r="A2722" i="103"/>
  <c r="A2723" i="103"/>
  <c r="A2724" i="103"/>
  <c r="A2725" i="103"/>
  <c r="A2726" i="103"/>
  <c r="A2727" i="103"/>
  <c r="A2728" i="103"/>
  <c r="A2729" i="103"/>
  <c r="A2730" i="103"/>
  <c r="A2731" i="103"/>
  <c r="A2732" i="103"/>
  <c r="A2733" i="103"/>
  <c r="A2734" i="103"/>
  <c r="A2735" i="103"/>
  <c r="A2736" i="103"/>
  <c r="A2737" i="103"/>
  <c r="A2738" i="103"/>
  <c r="A2739" i="103"/>
  <c r="A2740" i="103"/>
  <c r="A2741" i="103"/>
  <c r="A2742" i="103"/>
  <c r="A2743" i="103"/>
  <c r="A2744" i="103"/>
  <c r="A2745" i="103"/>
  <c r="A2746" i="103"/>
  <c r="A2747" i="103"/>
  <c r="A2748" i="103"/>
  <c r="A2749" i="103"/>
  <c r="A2750" i="103"/>
  <c r="A2751" i="103"/>
  <c r="A2752" i="103"/>
  <c r="A2753" i="103"/>
  <c r="A2754" i="103"/>
  <c r="A2755" i="103"/>
  <c r="A2756" i="103"/>
  <c r="A2757" i="103"/>
  <c r="A2758" i="103"/>
  <c r="A2759" i="103"/>
  <c r="A2760" i="103"/>
  <c r="A2761" i="103"/>
  <c r="A2762" i="103"/>
  <c r="A2763" i="103"/>
  <c r="A2764" i="103"/>
  <c r="A2765" i="103"/>
  <c r="A2766" i="103"/>
  <c r="A2767" i="103"/>
  <c r="A2768" i="103"/>
  <c r="A2769" i="103"/>
  <c r="A2770" i="103"/>
  <c r="A2771" i="103"/>
  <c r="A2772" i="103"/>
  <c r="A2773" i="103"/>
  <c r="A2774" i="103"/>
  <c r="A2775" i="103"/>
  <c r="A2776" i="103"/>
  <c r="A2777" i="103"/>
  <c r="A2778" i="103"/>
  <c r="A2779" i="103"/>
  <c r="A2780" i="103"/>
  <c r="A2781" i="103"/>
  <c r="A2782" i="103"/>
  <c r="A2783" i="103"/>
  <c r="A2784" i="103"/>
  <c r="A2785" i="103"/>
  <c r="A2786" i="103"/>
  <c r="A2787" i="103"/>
  <c r="A2788" i="103"/>
  <c r="A2789" i="103"/>
  <c r="A2790" i="103"/>
  <c r="A2791" i="103"/>
  <c r="A2792" i="103"/>
  <c r="A2793" i="103"/>
  <c r="A2794" i="103"/>
  <c r="A2795" i="103"/>
  <c r="A2796" i="103"/>
  <c r="A2797" i="103"/>
  <c r="A2798" i="103"/>
  <c r="A2799" i="103"/>
  <c r="A2800" i="103"/>
  <c r="A2801" i="103"/>
  <c r="A2802" i="103"/>
  <c r="A2803" i="103"/>
  <c r="A2804" i="103"/>
  <c r="A2805" i="103"/>
  <c r="A2806" i="103"/>
  <c r="A2807" i="103"/>
  <c r="A2808" i="103"/>
  <c r="A2809" i="103"/>
  <c r="A2810" i="103"/>
  <c r="A2811" i="103"/>
  <c r="A2812" i="103"/>
  <c r="A2813" i="103"/>
  <c r="A2814" i="103"/>
  <c r="A2815" i="103"/>
  <c r="A2816" i="103"/>
  <c r="A2817" i="103"/>
  <c r="A2818" i="103"/>
  <c r="A2819" i="103"/>
  <c r="A2820" i="103"/>
  <c r="A2821" i="103"/>
  <c r="A2822" i="103"/>
  <c r="A2823" i="103"/>
  <c r="A2824" i="103"/>
  <c r="A2825" i="103"/>
  <c r="A2826" i="103"/>
  <c r="A2827" i="103"/>
  <c r="A2828" i="103"/>
  <c r="A2829" i="103"/>
  <c r="A2830" i="103"/>
  <c r="A2831" i="103"/>
  <c r="A2832" i="103"/>
  <c r="A2833" i="103"/>
  <c r="A2834" i="103"/>
  <c r="A2835" i="103"/>
  <c r="A2836" i="103"/>
  <c r="A2837" i="103"/>
  <c r="A2838" i="103"/>
  <c r="A2839" i="103"/>
  <c r="A2840" i="103"/>
  <c r="A2841" i="103"/>
  <c r="A2842" i="103"/>
  <c r="A2843" i="103"/>
  <c r="A2844" i="103"/>
  <c r="A2845" i="103"/>
  <c r="A2846" i="103"/>
  <c r="A2847" i="103"/>
  <c r="A2848" i="103"/>
  <c r="A2849" i="103"/>
  <c r="A2850" i="103"/>
  <c r="A2851" i="103"/>
  <c r="A2852" i="103"/>
  <c r="A2853" i="103"/>
  <c r="A2854" i="103"/>
  <c r="A2855" i="103"/>
  <c r="A2856" i="103"/>
  <c r="A2857" i="103"/>
  <c r="A2858" i="103"/>
  <c r="A2859" i="103"/>
  <c r="A2860" i="103"/>
  <c r="A2861" i="103"/>
  <c r="A2862" i="103"/>
  <c r="A2863" i="103"/>
  <c r="A2864" i="103"/>
  <c r="A2865" i="103"/>
  <c r="A2866" i="103"/>
  <c r="A2867" i="103"/>
  <c r="A2868" i="103"/>
  <c r="A2869" i="103"/>
  <c r="A2870" i="103"/>
  <c r="A2871" i="103"/>
  <c r="A2872" i="103"/>
  <c r="A2873" i="103"/>
  <c r="A2874" i="103"/>
  <c r="A2875" i="103"/>
  <c r="A2876" i="103"/>
  <c r="A2877" i="103"/>
  <c r="A2878" i="103"/>
  <c r="A2879" i="103"/>
  <c r="A2880" i="103"/>
  <c r="A2881" i="103"/>
  <c r="A2882" i="103"/>
  <c r="A2883" i="103"/>
  <c r="A2884" i="103"/>
  <c r="A2885" i="103"/>
  <c r="A2886" i="103"/>
  <c r="A2887" i="103"/>
  <c r="A2888" i="103"/>
  <c r="A2889" i="103"/>
  <c r="A2890" i="103"/>
  <c r="A2891" i="103"/>
  <c r="A2892" i="103"/>
  <c r="A2893" i="103"/>
  <c r="A2894" i="103"/>
  <c r="A2895" i="103"/>
  <c r="A2896" i="103"/>
  <c r="A2897" i="103"/>
  <c r="A2898" i="103"/>
  <c r="A2899" i="103"/>
  <c r="A2900" i="103"/>
  <c r="A2901" i="103"/>
  <c r="A2902" i="103"/>
  <c r="A2903" i="103"/>
  <c r="A2904" i="103"/>
  <c r="A2905" i="103"/>
  <c r="A2906" i="103"/>
  <c r="A2907" i="103"/>
  <c r="A2908" i="103"/>
  <c r="A2909" i="103"/>
  <c r="A2910" i="103"/>
  <c r="A2911" i="103"/>
  <c r="A2912" i="103"/>
  <c r="A2913" i="103"/>
  <c r="A2914" i="103"/>
  <c r="A2915" i="103"/>
  <c r="A2916" i="103"/>
  <c r="A2917" i="103"/>
  <c r="A2918" i="103"/>
  <c r="A2919" i="103"/>
  <c r="A2920" i="103"/>
  <c r="A2921" i="103"/>
  <c r="A2922" i="103"/>
  <c r="A2923" i="103"/>
  <c r="A2924" i="103"/>
  <c r="A2925" i="103"/>
  <c r="A2926" i="103"/>
  <c r="A2927" i="103"/>
  <c r="A2928" i="103"/>
  <c r="A2929" i="103"/>
  <c r="A2930" i="103"/>
  <c r="A2931" i="103"/>
  <c r="A2932" i="103"/>
  <c r="A2933" i="103"/>
  <c r="A2934" i="103"/>
  <c r="A2935" i="103"/>
  <c r="A2936" i="103"/>
  <c r="A2937" i="103"/>
  <c r="A2938" i="103"/>
  <c r="A2939" i="103"/>
  <c r="A2940" i="103"/>
  <c r="A2941" i="103"/>
  <c r="A2942" i="103"/>
  <c r="A2943" i="103"/>
  <c r="A2944" i="103"/>
  <c r="A2945" i="103"/>
  <c r="A2946" i="103"/>
  <c r="A2947" i="103"/>
  <c r="A2948" i="103"/>
  <c r="A2949" i="103"/>
  <c r="A2950" i="103"/>
  <c r="A2951" i="103"/>
  <c r="A2952" i="103"/>
  <c r="A2953" i="103"/>
  <c r="A2954" i="103"/>
  <c r="A2955" i="103"/>
  <c r="A2956" i="103"/>
  <c r="A2957" i="103"/>
  <c r="A2958" i="103"/>
  <c r="A2959" i="103"/>
  <c r="A2960" i="103"/>
  <c r="A2961" i="103"/>
  <c r="A2962" i="103"/>
  <c r="A2963" i="103"/>
  <c r="A2964" i="103"/>
  <c r="A2965" i="103"/>
  <c r="A2966" i="103"/>
  <c r="A2967" i="103"/>
  <c r="A2968" i="103"/>
  <c r="A2969" i="103"/>
  <c r="A2970" i="103"/>
  <c r="A2971" i="103"/>
  <c r="A2972" i="103"/>
  <c r="A2973" i="103"/>
  <c r="A2974" i="103"/>
  <c r="A2975" i="103"/>
  <c r="A2976" i="103"/>
  <c r="A2977" i="103"/>
  <c r="A2978" i="103"/>
  <c r="A2979" i="103"/>
  <c r="A2980" i="103"/>
  <c r="A2981" i="103"/>
  <c r="A2982" i="103"/>
  <c r="A2983" i="103"/>
  <c r="A2984" i="103"/>
  <c r="A2985" i="103"/>
  <c r="A2986" i="103"/>
  <c r="A2987" i="103"/>
  <c r="A2988" i="103"/>
  <c r="A2989" i="103"/>
  <c r="A2990" i="103"/>
  <c r="A2991" i="103"/>
  <c r="A2992" i="103"/>
  <c r="A2993" i="103"/>
  <c r="A2994" i="103"/>
  <c r="A2995" i="103"/>
  <c r="A2996" i="103"/>
  <c r="A2997" i="103"/>
  <c r="A2998" i="103"/>
  <c r="A2999" i="103"/>
  <c r="A3000" i="103"/>
  <c r="A3001" i="103"/>
  <c r="A3002" i="103"/>
  <c r="A3003" i="103"/>
  <c r="A3004" i="103"/>
  <c r="A3005" i="103"/>
  <c r="A3006" i="103"/>
  <c r="A3007" i="103"/>
  <c r="A3008" i="103"/>
  <c r="A3009" i="103"/>
  <c r="A3010" i="103"/>
  <c r="A3011" i="103"/>
  <c r="A3012" i="103"/>
  <c r="A3013" i="103"/>
  <c r="A3014" i="103"/>
  <c r="A3015" i="103"/>
  <c r="A3016" i="103"/>
  <c r="A3017" i="103"/>
  <c r="A3018" i="103"/>
  <c r="A3019" i="103"/>
  <c r="A3020" i="103"/>
  <c r="A3021" i="103"/>
  <c r="A3022" i="103"/>
  <c r="A3023" i="103"/>
  <c r="A3024" i="103"/>
  <c r="A3025" i="103"/>
  <c r="A3026" i="103"/>
  <c r="A3027" i="103"/>
  <c r="A3028" i="103"/>
  <c r="A3029" i="103"/>
  <c r="A3030" i="103"/>
  <c r="A3031" i="103"/>
  <c r="A3032" i="103"/>
  <c r="A3033" i="103"/>
  <c r="A3034" i="103"/>
  <c r="A3035" i="103"/>
  <c r="A3036" i="103"/>
  <c r="A3037" i="103"/>
  <c r="A3038" i="103"/>
  <c r="A3039" i="103"/>
  <c r="A3040" i="103"/>
  <c r="A3041" i="103"/>
  <c r="A3042" i="103"/>
  <c r="A3043" i="103"/>
  <c r="A3044" i="103"/>
  <c r="A3045" i="103"/>
  <c r="A3046" i="103"/>
  <c r="A3047" i="103"/>
  <c r="A3048" i="103"/>
  <c r="A3049" i="103"/>
  <c r="A3050" i="103"/>
  <c r="A3051" i="103"/>
  <c r="A3052" i="103"/>
  <c r="A3053" i="103"/>
  <c r="A3054" i="103"/>
  <c r="A3055" i="103"/>
  <c r="A3056" i="103"/>
  <c r="A3057" i="103"/>
  <c r="A3058" i="103"/>
  <c r="A3059" i="103"/>
  <c r="A3060" i="103"/>
  <c r="A3061" i="103"/>
  <c r="A3062" i="103"/>
  <c r="A3063" i="103"/>
  <c r="A3064" i="103"/>
  <c r="A3065" i="103"/>
  <c r="A3066" i="103"/>
  <c r="A3067" i="103"/>
  <c r="A3068" i="103"/>
  <c r="A3069" i="103"/>
  <c r="A3070" i="103"/>
  <c r="A3071" i="103"/>
  <c r="A3072" i="103"/>
  <c r="A3073" i="103"/>
  <c r="A3074" i="103"/>
  <c r="A3075" i="103"/>
  <c r="A3076" i="103"/>
  <c r="A3077" i="103"/>
  <c r="A3078" i="103"/>
  <c r="A3079" i="103"/>
  <c r="A3080" i="103"/>
  <c r="A3081" i="103"/>
  <c r="A3082" i="103"/>
  <c r="A3083" i="103"/>
  <c r="A3084" i="103"/>
  <c r="A3085" i="103"/>
  <c r="A3086" i="103"/>
  <c r="A3087" i="103"/>
  <c r="A3088" i="103"/>
  <c r="A3089" i="103"/>
  <c r="A3090" i="103"/>
  <c r="A3091" i="103"/>
  <c r="A3092" i="103"/>
  <c r="A3093" i="103"/>
  <c r="A3094" i="103"/>
  <c r="A3095" i="103"/>
  <c r="A3096" i="103"/>
  <c r="A3097" i="103"/>
  <c r="A3098" i="103"/>
  <c r="A3099" i="103"/>
  <c r="A3100" i="103"/>
  <c r="A3101" i="103"/>
  <c r="A3102" i="103"/>
  <c r="A3103" i="103"/>
  <c r="A3104" i="103"/>
  <c r="A3105" i="103"/>
  <c r="A3106" i="103"/>
  <c r="A3107" i="103"/>
  <c r="A3108" i="103"/>
  <c r="A3109" i="103"/>
  <c r="A3110" i="103"/>
  <c r="A3111" i="103"/>
  <c r="A3112" i="103"/>
  <c r="A3113" i="103"/>
  <c r="A3114" i="103"/>
  <c r="A3115" i="103"/>
  <c r="A3116" i="103"/>
  <c r="A3117" i="103"/>
  <c r="A3118" i="103"/>
  <c r="A3119" i="103"/>
  <c r="A3120" i="103"/>
  <c r="A3121" i="103"/>
  <c r="A3122" i="103"/>
  <c r="A3123" i="103"/>
  <c r="A3124" i="103"/>
  <c r="A3125" i="103"/>
  <c r="A3126" i="103"/>
  <c r="A3127" i="103"/>
  <c r="A3128" i="103"/>
  <c r="A3129" i="103"/>
  <c r="A3130" i="103"/>
  <c r="A3131" i="103"/>
  <c r="A3132" i="103"/>
  <c r="A3133" i="103"/>
  <c r="A3134" i="103"/>
  <c r="A3135" i="103"/>
  <c r="A3136" i="103"/>
  <c r="A3137" i="103"/>
  <c r="A3138" i="103"/>
  <c r="A3139" i="103"/>
  <c r="A3140" i="103"/>
  <c r="A3141" i="103"/>
  <c r="A3142" i="103"/>
  <c r="A3143" i="103"/>
  <c r="A3144" i="103"/>
  <c r="A3145" i="103"/>
  <c r="A3146" i="103"/>
  <c r="A3147" i="103"/>
  <c r="A3148" i="103"/>
  <c r="A3149" i="103"/>
  <c r="A3150" i="103"/>
  <c r="A3151" i="103"/>
  <c r="A3152" i="103"/>
  <c r="A3153" i="103"/>
  <c r="A3154" i="103"/>
  <c r="A3155" i="103"/>
  <c r="A3156" i="103"/>
  <c r="A3157" i="103"/>
  <c r="A3158" i="103"/>
  <c r="A3159" i="103"/>
  <c r="A3160" i="103"/>
  <c r="A3161" i="103"/>
  <c r="A3162" i="103"/>
  <c r="A3163" i="103"/>
  <c r="A3164" i="103"/>
  <c r="A3165" i="103"/>
  <c r="A3166" i="103"/>
  <c r="A3167" i="103"/>
  <c r="A3168" i="103"/>
  <c r="A3169" i="103"/>
  <c r="A3170" i="103"/>
  <c r="A3171" i="103"/>
  <c r="A3172" i="103"/>
  <c r="A3173" i="103"/>
  <c r="A3174" i="103"/>
  <c r="A3175" i="103"/>
  <c r="A3176" i="103"/>
  <c r="A3177" i="103"/>
  <c r="A3178" i="103"/>
  <c r="A3179" i="103"/>
  <c r="A3180" i="103"/>
  <c r="A3181" i="103"/>
  <c r="A3182" i="103"/>
  <c r="A3183" i="103"/>
  <c r="A3184" i="103"/>
  <c r="A3185" i="103"/>
  <c r="A3186" i="103"/>
  <c r="A3187" i="103"/>
  <c r="A3188" i="103"/>
  <c r="A3189" i="103"/>
  <c r="A3190" i="103"/>
  <c r="A3191" i="103"/>
  <c r="A3192" i="103"/>
  <c r="A3193" i="103"/>
  <c r="A3194" i="103"/>
  <c r="A3195" i="103"/>
  <c r="A3196" i="103"/>
  <c r="A3197" i="103"/>
  <c r="A3198" i="103"/>
  <c r="A3199" i="103"/>
  <c r="A3200" i="103"/>
  <c r="A3201" i="103"/>
  <c r="A3202" i="103"/>
  <c r="A3203" i="103"/>
  <c r="A3204" i="103"/>
  <c r="A3205" i="103"/>
  <c r="A3206" i="103"/>
  <c r="A3207" i="103"/>
  <c r="A3208" i="103"/>
  <c r="A3209" i="103"/>
  <c r="A3210" i="103"/>
  <c r="A3211" i="103"/>
  <c r="A3212" i="103"/>
  <c r="A3213" i="103"/>
  <c r="A3214" i="103"/>
  <c r="A3215" i="103"/>
  <c r="A3216" i="103"/>
  <c r="A3217" i="103"/>
  <c r="A3218" i="103"/>
  <c r="A3219" i="103"/>
  <c r="A3220" i="103"/>
  <c r="A3221" i="103"/>
  <c r="A3222" i="103"/>
  <c r="A3223" i="103"/>
  <c r="A3224" i="103"/>
  <c r="A3225" i="103"/>
  <c r="A3226" i="103"/>
  <c r="A3227" i="103"/>
  <c r="A3228" i="103"/>
  <c r="A3229" i="103"/>
  <c r="A3230" i="103"/>
  <c r="A3231" i="103"/>
  <c r="A3232" i="103"/>
  <c r="A3233" i="103"/>
  <c r="A3234" i="103"/>
  <c r="A3235" i="103"/>
  <c r="A3236" i="103"/>
  <c r="A3237" i="103"/>
  <c r="A3238" i="103"/>
  <c r="A3239" i="103"/>
  <c r="A3240" i="103"/>
  <c r="A3241" i="103"/>
  <c r="A3242" i="103"/>
  <c r="A3243" i="103"/>
  <c r="A3244" i="103"/>
  <c r="A3245" i="103"/>
  <c r="A3246" i="103"/>
  <c r="A3247" i="103"/>
  <c r="A3248" i="103"/>
  <c r="A3249" i="103"/>
  <c r="A3250" i="103"/>
  <c r="A3251" i="103"/>
  <c r="A3252" i="103"/>
  <c r="A3253" i="103"/>
  <c r="A3254" i="103"/>
  <c r="A3255" i="103"/>
  <c r="A3256" i="103"/>
  <c r="A3257" i="103"/>
  <c r="A3258" i="103"/>
  <c r="A3259" i="103"/>
  <c r="A3260" i="103"/>
  <c r="A3261" i="103"/>
  <c r="A3262" i="103"/>
  <c r="A3263" i="103"/>
  <c r="A3264" i="103"/>
  <c r="A3265" i="103"/>
  <c r="A3266" i="103"/>
  <c r="A3267" i="103"/>
  <c r="A3268" i="103"/>
  <c r="A3269" i="103"/>
  <c r="A3270" i="103"/>
  <c r="A3271" i="103"/>
  <c r="A3272" i="103"/>
  <c r="A3273" i="103"/>
  <c r="A3274" i="103"/>
  <c r="A3275" i="103"/>
  <c r="A3276" i="103"/>
  <c r="A3277" i="103"/>
  <c r="A3278" i="103"/>
  <c r="A3279" i="103"/>
  <c r="A3280" i="103"/>
  <c r="A3281" i="103"/>
  <c r="A3282" i="103"/>
  <c r="A3283" i="103"/>
  <c r="A3284" i="103"/>
  <c r="A3285" i="103"/>
  <c r="A3286" i="103"/>
  <c r="A3287" i="103"/>
  <c r="A3288" i="103"/>
  <c r="A3289" i="103"/>
  <c r="A3290" i="103"/>
  <c r="A3291" i="103"/>
  <c r="A3292" i="103"/>
  <c r="A3293" i="103"/>
  <c r="A3294" i="103"/>
  <c r="A3295" i="103"/>
  <c r="A3296" i="103"/>
  <c r="A3297" i="103"/>
  <c r="A3298" i="103"/>
  <c r="A3299" i="103"/>
  <c r="A3300" i="103"/>
  <c r="A3301" i="103"/>
  <c r="A3302" i="103"/>
  <c r="A3303" i="103"/>
  <c r="A3304" i="103"/>
  <c r="A3305" i="103"/>
  <c r="A3306" i="103"/>
  <c r="A3307" i="103"/>
  <c r="A3308" i="103"/>
  <c r="A3309" i="103"/>
  <c r="A3310" i="103"/>
  <c r="A3311" i="103"/>
  <c r="A3312" i="103"/>
  <c r="A3313" i="103"/>
  <c r="A3314" i="103"/>
  <c r="A3315" i="103"/>
  <c r="A3316" i="103"/>
  <c r="A3317" i="103"/>
  <c r="A3318" i="103"/>
  <c r="A3319" i="103"/>
  <c r="A3320" i="103"/>
  <c r="A3321" i="103"/>
  <c r="A3322" i="103"/>
  <c r="A3323" i="103"/>
  <c r="A3324" i="103"/>
  <c r="A3325" i="103"/>
  <c r="A3326" i="103"/>
  <c r="A3327" i="103"/>
  <c r="A3328" i="103"/>
  <c r="A3329" i="103"/>
  <c r="A3330" i="103"/>
  <c r="A3331" i="103"/>
  <c r="A3332" i="103"/>
  <c r="A3333" i="103"/>
  <c r="A3334" i="103"/>
  <c r="A3335" i="103"/>
  <c r="A3336" i="103"/>
  <c r="A3337" i="103"/>
  <c r="A3338" i="103"/>
  <c r="A3339" i="103"/>
  <c r="A3340" i="103"/>
  <c r="A3341" i="103"/>
  <c r="A3342" i="103"/>
  <c r="A3343" i="103"/>
  <c r="A3344" i="103"/>
  <c r="A3345" i="103"/>
  <c r="A3346" i="103"/>
  <c r="A3347" i="103"/>
  <c r="A3348" i="103"/>
  <c r="A3349" i="103"/>
  <c r="A3350" i="103"/>
  <c r="A3351" i="103"/>
  <c r="A3352" i="103"/>
  <c r="A3353" i="103"/>
  <c r="A3354" i="103"/>
  <c r="A3355" i="103"/>
  <c r="A3356" i="103"/>
  <c r="A3357" i="103"/>
  <c r="A3358" i="103"/>
  <c r="A3359" i="103"/>
  <c r="A3360" i="103"/>
  <c r="A3361" i="103"/>
  <c r="A3362" i="103"/>
  <c r="A3363" i="103"/>
  <c r="A3364" i="103"/>
  <c r="A3365" i="103"/>
  <c r="A3366" i="103"/>
  <c r="A3367" i="103"/>
  <c r="A3368" i="103"/>
  <c r="A3369" i="103"/>
  <c r="A3370" i="103"/>
  <c r="A3371" i="103"/>
  <c r="A3372" i="103"/>
  <c r="A3373" i="103"/>
  <c r="A3374" i="103"/>
  <c r="A3375" i="103"/>
  <c r="A3376" i="103"/>
  <c r="A3377" i="103"/>
  <c r="A3378" i="103"/>
  <c r="A3379" i="103"/>
  <c r="A3380" i="103"/>
  <c r="A3381" i="103"/>
  <c r="A3382" i="103"/>
  <c r="A3383" i="103"/>
  <c r="A3384" i="103"/>
  <c r="A3385" i="103"/>
  <c r="A3386" i="103"/>
  <c r="A3387" i="103"/>
  <c r="A3388" i="103"/>
  <c r="A3389" i="103"/>
  <c r="A3390" i="103"/>
  <c r="A3391" i="103"/>
  <c r="A3392" i="103"/>
  <c r="A3393" i="103"/>
  <c r="A3394" i="103"/>
  <c r="A3395" i="103"/>
  <c r="A3396" i="103"/>
  <c r="A3397" i="103"/>
  <c r="A3398" i="103"/>
  <c r="A3399" i="103"/>
  <c r="A3400" i="103"/>
  <c r="A3401" i="103"/>
  <c r="A3402" i="103"/>
  <c r="A3403" i="103"/>
  <c r="A3404" i="103"/>
  <c r="A3405" i="103"/>
  <c r="A3406" i="103"/>
  <c r="A3407" i="103"/>
  <c r="A3408" i="103"/>
  <c r="A3409" i="103"/>
  <c r="A3410" i="103"/>
  <c r="A3411" i="103"/>
  <c r="A3412" i="103"/>
  <c r="A3413" i="103"/>
  <c r="A3414" i="103"/>
  <c r="A3415" i="103"/>
  <c r="A3416" i="103"/>
  <c r="A3417" i="103"/>
  <c r="A3418" i="103"/>
  <c r="A3419" i="103"/>
  <c r="A3420" i="103"/>
  <c r="A3421" i="103"/>
  <c r="A3422" i="103"/>
  <c r="A3423" i="103"/>
  <c r="A3424" i="103"/>
  <c r="A3425" i="103"/>
  <c r="A3426" i="103"/>
  <c r="A3427" i="103"/>
  <c r="A3428" i="103"/>
  <c r="A3429" i="103"/>
  <c r="A3430" i="103"/>
  <c r="A3431" i="103"/>
  <c r="A3432" i="103"/>
  <c r="A3433" i="103"/>
  <c r="A3434" i="103"/>
  <c r="A3435" i="103"/>
  <c r="A3436" i="103"/>
  <c r="A3437" i="103"/>
  <c r="A3438" i="103"/>
  <c r="A3439" i="103"/>
  <c r="A3440" i="103"/>
  <c r="A3441" i="103"/>
  <c r="A3442" i="103"/>
  <c r="A3443" i="103"/>
  <c r="A3444" i="103"/>
  <c r="A3445" i="103"/>
  <c r="A3446" i="103"/>
  <c r="A3447" i="103"/>
  <c r="A3448" i="103"/>
  <c r="A3449" i="103"/>
  <c r="A3450" i="103"/>
  <c r="A3451" i="103"/>
  <c r="A3452" i="103"/>
  <c r="A3453" i="103"/>
  <c r="A3454" i="103"/>
  <c r="A3455" i="103"/>
  <c r="A3456" i="103"/>
  <c r="A3457" i="103"/>
  <c r="A3458" i="103"/>
  <c r="A3459" i="103"/>
  <c r="A3460" i="103"/>
  <c r="A3461" i="103"/>
  <c r="A3462" i="103"/>
  <c r="A3463" i="103"/>
  <c r="A3464" i="103"/>
  <c r="A3465" i="103"/>
  <c r="A3466" i="103"/>
  <c r="A3467" i="103"/>
  <c r="A3468" i="103"/>
  <c r="A3469" i="103"/>
  <c r="A3470" i="103"/>
  <c r="A3471" i="103"/>
  <c r="A3472" i="103"/>
  <c r="A3473" i="103"/>
  <c r="A3474" i="103"/>
  <c r="A3475" i="103"/>
  <c r="A3476" i="103"/>
  <c r="A3477" i="103"/>
  <c r="A3478" i="103"/>
  <c r="A3479" i="103"/>
  <c r="A3480" i="103"/>
  <c r="A3481" i="103"/>
  <c r="A3482" i="103"/>
  <c r="A3483" i="103"/>
  <c r="A3484" i="103"/>
  <c r="A3485" i="103"/>
  <c r="A3486" i="103"/>
  <c r="A3487" i="103"/>
  <c r="A3488" i="103"/>
  <c r="A3489" i="103"/>
  <c r="A3490" i="103"/>
  <c r="A3491" i="103"/>
  <c r="A3492" i="103"/>
  <c r="A3493" i="103"/>
  <c r="A3494" i="103"/>
  <c r="A3495" i="103"/>
  <c r="A3496" i="103"/>
  <c r="A3497" i="103"/>
  <c r="A3498" i="103"/>
  <c r="A3499" i="103"/>
  <c r="A3500" i="103"/>
  <c r="A3501" i="103"/>
  <c r="A3502" i="103"/>
  <c r="A3503" i="103"/>
  <c r="A3504" i="103"/>
  <c r="A3505" i="103"/>
  <c r="A3506" i="103"/>
  <c r="A3507" i="103"/>
  <c r="A3508" i="103"/>
  <c r="A3509" i="103"/>
  <c r="A3510" i="103"/>
  <c r="A3511" i="103"/>
  <c r="A3512" i="103"/>
  <c r="A3513" i="103"/>
  <c r="A3514" i="103"/>
  <c r="A3515" i="103"/>
  <c r="A3516" i="103"/>
  <c r="A3517" i="103"/>
  <c r="A3518" i="103"/>
  <c r="A3519" i="103"/>
  <c r="A3520" i="103"/>
  <c r="A3521" i="103"/>
  <c r="A3522" i="103"/>
  <c r="A3523" i="103"/>
  <c r="A3524" i="103"/>
  <c r="A3525" i="103"/>
  <c r="A3526" i="103"/>
  <c r="A3527" i="103"/>
  <c r="A3528" i="103"/>
  <c r="A3529" i="103"/>
  <c r="A3530" i="103"/>
  <c r="A3531" i="103"/>
  <c r="A3532" i="103"/>
  <c r="A3533" i="103"/>
  <c r="A3534" i="103"/>
  <c r="A3535" i="103"/>
  <c r="A3536" i="103"/>
  <c r="A3537" i="103"/>
  <c r="A3538" i="103"/>
  <c r="A3539" i="103"/>
  <c r="A3540" i="103"/>
  <c r="A3541" i="103"/>
  <c r="A3542" i="103"/>
  <c r="A3543" i="103"/>
  <c r="A3544" i="103"/>
  <c r="A3545" i="103"/>
  <c r="A3546" i="103"/>
  <c r="A3547" i="103"/>
  <c r="A3548" i="103"/>
  <c r="A3549" i="103"/>
  <c r="A3550" i="103"/>
  <c r="A3551" i="103"/>
  <c r="A3552" i="103"/>
  <c r="A3553" i="103"/>
  <c r="A3554" i="103"/>
  <c r="A3555" i="103"/>
  <c r="A3556" i="103"/>
  <c r="A3557" i="103"/>
  <c r="A3558" i="103"/>
  <c r="A3559" i="103"/>
  <c r="A3560" i="103"/>
  <c r="A3561" i="103"/>
  <c r="A3562" i="103"/>
  <c r="A3563" i="103"/>
  <c r="A3564" i="103"/>
  <c r="A3565" i="103"/>
  <c r="A3566" i="103"/>
  <c r="A3567" i="103"/>
  <c r="A3568" i="103"/>
  <c r="A3569" i="103"/>
  <c r="A3570" i="103"/>
  <c r="A3571" i="103"/>
  <c r="A3572" i="103"/>
  <c r="A3573" i="103"/>
  <c r="A3574" i="103"/>
  <c r="A3575" i="103"/>
  <c r="A3576" i="103"/>
  <c r="A3577" i="103"/>
  <c r="A3578" i="103"/>
  <c r="A3579" i="103"/>
  <c r="A3580" i="103"/>
  <c r="A3581" i="103"/>
  <c r="A3582" i="103"/>
  <c r="A3583" i="103"/>
  <c r="A3584" i="103"/>
  <c r="A3585" i="103"/>
  <c r="A3586" i="103"/>
  <c r="A3587" i="103"/>
  <c r="A3588" i="103"/>
  <c r="A3589" i="103"/>
  <c r="A3590" i="103"/>
  <c r="A3591" i="103"/>
  <c r="A3592" i="103"/>
  <c r="A3593" i="103"/>
  <c r="A3594" i="103"/>
  <c r="A3595" i="103"/>
  <c r="A3596" i="103"/>
  <c r="A3597" i="103"/>
  <c r="A3598" i="103"/>
  <c r="A3599" i="103"/>
  <c r="A3600" i="103"/>
  <c r="A3601" i="103"/>
  <c r="A3602" i="103"/>
  <c r="A3603" i="103"/>
  <c r="A3604" i="103"/>
  <c r="A3605" i="103"/>
  <c r="A3606" i="103"/>
  <c r="A3607" i="103"/>
  <c r="A3608" i="103"/>
  <c r="A3609" i="103"/>
  <c r="A3610" i="103"/>
  <c r="A3611" i="103"/>
  <c r="A3612" i="103"/>
  <c r="A3613" i="103"/>
  <c r="A3614" i="103"/>
  <c r="A3615" i="103"/>
  <c r="A3616" i="103"/>
  <c r="A3617" i="103"/>
  <c r="A3618" i="103"/>
  <c r="A3619" i="103"/>
  <c r="A3620" i="103"/>
  <c r="A3621" i="103"/>
  <c r="A3622" i="103"/>
  <c r="A3623" i="103"/>
  <c r="A3624" i="103"/>
  <c r="A3625" i="103"/>
  <c r="A3626" i="103"/>
  <c r="A3627" i="103"/>
  <c r="A3628" i="103"/>
  <c r="A3629" i="103"/>
  <c r="A3630" i="103"/>
  <c r="A3631" i="103"/>
  <c r="A3632" i="103"/>
  <c r="A3633" i="103"/>
  <c r="A3634" i="103"/>
  <c r="A3635" i="103"/>
  <c r="A3636" i="103"/>
  <c r="A3637" i="103"/>
  <c r="A3638" i="103"/>
  <c r="A3639" i="103"/>
  <c r="A3640" i="103"/>
  <c r="A3641" i="103"/>
  <c r="A3642" i="103"/>
  <c r="A3643" i="103"/>
  <c r="A3644" i="103"/>
  <c r="A3645" i="103"/>
  <c r="A3646" i="103"/>
  <c r="A3647" i="103"/>
  <c r="A3648" i="103"/>
  <c r="A3649" i="103"/>
  <c r="A3650" i="103"/>
  <c r="A3651" i="103"/>
  <c r="A3652" i="103"/>
  <c r="A3653" i="103"/>
  <c r="A3654" i="103"/>
  <c r="A3655" i="103"/>
  <c r="A3656" i="103"/>
  <c r="A3657" i="103"/>
  <c r="A3658" i="103"/>
  <c r="A3659" i="103"/>
  <c r="A3660" i="103"/>
  <c r="A3661" i="103"/>
  <c r="A3662" i="103"/>
  <c r="A3663" i="103"/>
  <c r="A3664" i="103"/>
  <c r="A3665" i="103"/>
  <c r="A3666" i="103"/>
  <c r="A3667" i="103"/>
  <c r="A3668" i="103"/>
  <c r="A3669" i="103"/>
  <c r="A3670" i="103"/>
  <c r="A3671" i="103"/>
  <c r="A3672" i="103"/>
  <c r="A3673" i="103"/>
  <c r="A3674" i="103"/>
  <c r="A3675" i="103"/>
  <c r="A3676" i="103"/>
  <c r="A3677" i="103"/>
  <c r="A3678" i="103"/>
  <c r="A3679" i="103"/>
  <c r="A3680" i="103"/>
  <c r="A3681" i="103"/>
  <c r="A3682" i="103"/>
  <c r="A3683" i="103"/>
  <c r="A3684" i="103"/>
  <c r="A3685" i="103"/>
  <c r="A3686" i="103"/>
  <c r="A3687" i="103"/>
  <c r="A3688" i="103"/>
  <c r="A3689" i="103"/>
  <c r="A3690" i="103"/>
  <c r="A3691" i="103"/>
  <c r="A3692" i="103"/>
  <c r="A3693" i="103"/>
  <c r="A3694" i="103"/>
  <c r="A3695" i="103"/>
  <c r="A3696" i="103"/>
  <c r="A3697" i="103"/>
  <c r="A3698" i="103"/>
  <c r="A3699" i="103"/>
  <c r="A3700" i="103"/>
  <c r="A3701" i="103"/>
  <c r="A3702" i="103"/>
  <c r="A3703" i="103"/>
  <c r="A3704" i="103"/>
  <c r="A3705" i="103"/>
  <c r="A3706" i="103"/>
  <c r="A3707" i="103"/>
  <c r="A3708" i="103"/>
  <c r="A3709" i="103"/>
  <c r="A3710" i="103"/>
  <c r="A3711" i="103"/>
  <c r="A3712" i="103"/>
  <c r="A3713" i="103"/>
  <c r="A3714" i="103"/>
  <c r="A3715" i="103"/>
  <c r="A3716" i="103"/>
  <c r="A3717" i="103"/>
  <c r="A3718" i="103"/>
  <c r="A3719" i="103"/>
  <c r="A3720" i="103"/>
  <c r="A3721" i="103"/>
  <c r="A3722" i="103"/>
  <c r="A3723" i="103"/>
  <c r="A3724" i="103"/>
  <c r="A3725" i="103"/>
  <c r="A3726" i="103"/>
  <c r="A3727" i="103"/>
  <c r="A3728" i="103"/>
  <c r="A3729" i="103"/>
  <c r="A3730" i="103"/>
  <c r="A3731" i="103"/>
  <c r="A3732" i="103"/>
  <c r="A3733" i="103"/>
  <c r="A3734" i="103"/>
  <c r="A3735" i="103"/>
  <c r="A3736" i="103"/>
  <c r="A3737" i="103"/>
  <c r="A3738" i="103"/>
  <c r="A3739" i="103"/>
  <c r="A3740" i="103"/>
  <c r="A3741" i="103"/>
  <c r="A3742" i="103"/>
  <c r="A3743" i="103"/>
  <c r="A3744" i="103"/>
  <c r="A3745" i="103"/>
  <c r="A3746" i="103"/>
  <c r="A3747" i="103"/>
  <c r="A3748" i="103"/>
  <c r="A3749" i="103"/>
  <c r="A3750" i="103"/>
  <c r="A3751" i="103"/>
  <c r="A3752" i="103"/>
  <c r="A3753" i="103"/>
  <c r="A3754" i="103"/>
  <c r="A3755" i="103"/>
  <c r="A3756" i="103"/>
  <c r="A3757" i="103"/>
  <c r="A3758" i="103"/>
  <c r="A3759" i="103"/>
  <c r="A3760" i="103"/>
  <c r="A3761" i="103"/>
  <c r="A3762" i="103"/>
  <c r="A3763" i="103"/>
  <c r="A3764" i="103"/>
  <c r="A3765" i="103"/>
  <c r="A3766" i="103"/>
  <c r="A3767" i="103"/>
  <c r="A3768" i="103"/>
  <c r="A3769" i="103"/>
  <c r="A3770" i="103"/>
  <c r="A3771" i="103"/>
  <c r="A3772" i="103"/>
  <c r="A3773" i="103"/>
  <c r="A3774" i="103"/>
  <c r="A3775" i="103"/>
  <c r="A3776" i="103"/>
  <c r="A3777" i="103"/>
  <c r="A3778" i="103"/>
  <c r="A3779" i="103"/>
  <c r="A3780" i="103"/>
  <c r="A3781" i="103"/>
  <c r="A3782" i="103"/>
  <c r="A3783" i="103"/>
  <c r="A3784" i="103"/>
  <c r="A3785" i="103"/>
  <c r="A3786" i="103"/>
  <c r="A3787" i="103"/>
  <c r="A3788" i="103"/>
  <c r="A3789" i="103"/>
  <c r="A3790" i="103"/>
  <c r="A3791" i="103"/>
  <c r="A3792" i="103"/>
  <c r="A3793" i="103"/>
  <c r="A3794" i="103"/>
  <c r="A3795" i="103"/>
  <c r="A3796" i="103"/>
  <c r="A3797" i="103"/>
  <c r="A3798" i="103"/>
  <c r="A3799" i="103"/>
  <c r="A3800" i="103"/>
  <c r="A3801" i="103"/>
  <c r="A3802" i="103"/>
  <c r="A3803" i="103"/>
  <c r="A3804" i="103"/>
  <c r="A3805" i="103"/>
  <c r="A3806" i="103"/>
  <c r="A3807" i="103"/>
  <c r="A3808" i="103"/>
  <c r="A3809" i="103"/>
  <c r="A3810" i="103"/>
  <c r="A3811" i="103"/>
  <c r="A3812" i="103"/>
  <c r="A3813" i="103"/>
  <c r="A3814" i="103"/>
  <c r="A3815" i="103"/>
  <c r="A3816" i="103"/>
  <c r="A3817" i="103"/>
  <c r="A3818" i="103"/>
  <c r="A3819" i="103"/>
  <c r="A3820" i="103"/>
  <c r="A3821" i="103"/>
  <c r="A3822" i="103"/>
  <c r="A3823" i="103"/>
  <c r="A3824" i="103"/>
  <c r="A3825" i="103"/>
  <c r="A3826" i="103"/>
  <c r="A3827" i="103"/>
  <c r="A3828" i="103"/>
  <c r="A3829" i="103"/>
  <c r="A3830" i="103"/>
  <c r="A3831" i="103"/>
  <c r="A3832" i="103"/>
  <c r="A3833" i="103"/>
  <c r="A3834" i="103"/>
  <c r="A3835" i="103"/>
  <c r="A3836" i="103"/>
  <c r="A3837" i="103"/>
  <c r="A3838" i="103"/>
  <c r="A3839" i="103"/>
  <c r="A3840" i="103"/>
  <c r="A3841" i="103"/>
  <c r="A3842" i="103"/>
  <c r="A3843" i="103"/>
  <c r="A3844" i="103"/>
  <c r="A3845" i="103"/>
  <c r="A3846" i="103"/>
  <c r="A3847" i="103"/>
  <c r="A3848" i="103"/>
  <c r="A3849" i="103"/>
  <c r="A3850" i="103"/>
  <c r="A3851" i="103"/>
  <c r="A3852" i="103"/>
  <c r="A3853" i="103"/>
  <c r="A3854" i="103"/>
  <c r="A3855" i="103"/>
  <c r="A3856" i="103"/>
  <c r="A3857" i="103"/>
  <c r="A3858" i="103"/>
  <c r="A3859" i="103"/>
  <c r="A3860" i="103"/>
  <c r="A3861" i="103"/>
  <c r="A3862" i="103"/>
  <c r="A3863" i="103"/>
  <c r="A3864" i="103"/>
  <c r="A3865" i="103"/>
  <c r="A3866" i="103"/>
  <c r="A3867" i="103"/>
  <c r="A3868" i="103"/>
  <c r="A3869" i="103"/>
  <c r="A3870" i="103"/>
  <c r="A3871" i="103"/>
  <c r="A3872" i="103"/>
  <c r="A3873" i="103"/>
  <c r="A3874" i="103"/>
  <c r="A3875" i="103"/>
  <c r="A3876" i="103"/>
  <c r="A3877" i="103"/>
  <c r="A3878" i="103"/>
  <c r="A3879" i="103"/>
  <c r="A3880" i="103"/>
  <c r="A3881" i="103"/>
  <c r="A3882" i="103"/>
  <c r="A3883" i="103"/>
  <c r="A3884" i="103"/>
  <c r="A3885" i="103"/>
  <c r="A3886" i="103"/>
  <c r="A3887" i="103"/>
  <c r="A3888" i="103"/>
  <c r="A3889" i="103"/>
  <c r="A3890" i="103"/>
  <c r="A3891" i="103"/>
  <c r="A3892" i="103"/>
  <c r="A3893" i="103"/>
  <c r="A3894" i="103"/>
  <c r="A3895" i="103"/>
  <c r="A3896" i="103"/>
  <c r="A3897" i="103"/>
  <c r="A3898" i="103"/>
  <c r="A3899" i="103"/>
  <c r="A3900" i="103"/>
  <c r="A3901" i="103"/>
  <c r="A3902" i="103"/>
  <c r="A3903" i="103"/>
  <c r="A3904" i="103"/>
  <c r="A3905" i="103"/>
  <c r="A3906" i="103"/>
  <c r="A3907" i="103"/>
  <c r="A3908" i="103"/>
  <c r="A3909" i="103"/>
  <c r="A3910" i="103"/>
  <c r="A3911" i="103"/>
  <c r="A3912" i="103"/>
  <c r="A3913" i="103"/>
  <c r="A3914" i="103"/>
  <c r="A3915" i="103"/>
  <c r="A3916" i="103"/>
  <c r="A3917" i="103"/>
  <c r="A3918" i="103"/>
  <c r="A3919" i="103"/>
  <c r="A3920" i="103"/>
  <c r="A3921" i="103"/>
  <c r="A3922" i="103"/>
  <c r="A3923" i="103"/>
  <c r="A3924" i="103"/>
  <c r="A3925" i="103"/>
  <c r="A3926" i="103"/>
  <c r="A3927" i="103"/>
  <c r="A3928" i="103"/>
  <c r="A3929" i="103"/>
  <c r="A3930" i="103"/>
  <c r="A3931" i="103"/>
  <c r="A3932" i="103"/>
  <c r="A3933" i="103"/>
  <c r="A3934" i="103"/>
  <c r="A3935" i="103"/>
  <c r="A3936" i="103"/>
  <c r="A3937" i="103"/>
  <c r="A3938" i="103"/>
  <c r="A3939" i="103"/>
  <c r="A3940" i="103"/>
  <c r="A3941" i="103"/>
  <c r="A3942" i="103"/>
  <c r="A3943" i="103"/>
  <c r="A3944" i="103"/>
  <c r="A3945" i="103"/>
  <c r="A3946" i="103"/>
  <c r="A3947" i="103"/>
  <c r="A3948" i="103"/>
  <c r="A3949" i="103"/>
  <c r="A3950" i="103"/>
  <c r="A3951" i="103"/>
  <c r="A3952" i="103"/>
  <c r="A3953" i="103"/>
  <c r="A3954" i="103"/>
  <c r="A3955" i="103"/>
  <c r="A3956" i="103"/>
  <c r="A3957" i="103"/>
  <c r="A3958" i="103"/>
  <c r="A3959" i="103"/>
  <c r="A3960" i="103"/>
  <c r="A3961" i="103"/>
  <c r="A3962" i="103"/>
  <c r="A3963" i="103"/>
  <c r="A3964" i="103"/>
  <c r="A3965" i="103"/>
  <c r="A3966" i="103"/>
  <c r="A3967" i="103"/>
  <c r="A3968" i="103"/>
  <c r="A3969" i="103"/>
  <c r="A3970" i="103"/>
  <c r="A3971" i="103"/>
  <c r="A3972" i="103"/>
  <c r="A3973" i="103"/>
  <c r="A3974" i="103"/>
  <c r="A3975" i="103"/>
  <c r="A3976" i="103"/>
  <c r="A3977" i="103"/>
  <c r="A3978" i="103"/>
  <c r="A3979" i="103"/>
  <c r="A3980" i="103"/>
  <c r="A3981" i="103"/>
  <c r="A3982" i="103"/>
  <c r="A4" i="103"/>
  <c r="A6" i="97"/>
  <c r="A7" i="97"/>
  <c r="A8" i="97"/>
  <c r="A9" i="97"/>
  <c r="A10" i="97"/>
  <c r="A11" i="97"/>
  <c r="A12" i="97"/>
  <c r="A13" i="97"/>
  <c r="A14" i="97"/>
  <c r="A15" i="97"/>
  <c r="A16" i="97"/>
  <c r="A17" i="97"/>
  <c r="A18" i="97"/>
  <c r="A19" i="97"/>
  <c r="A20" i="97"/>
  <c r="A21" i="97"/>
  <c r="A22" i="97"/>
  <c r="A23" i="97"/>
  <c r="A24" i="97"/>
  <c r="A25" i="97"/>
  <c r="A26" i="97"/>
  <c r="A27" i="97"/>
  <c r="A28" i="97"/>
  <c r="A29" i="97"/>
  <c r="A30" i="97"/>
  <c r="A31" i="97"/>
  <c r="A32" i="97"/>
  <c r="A33" i="97"/>
  <c r="A34" i="97"/>
  <c r="A35" i="97"/>
  <c r="A36" i="97"/>
  <c r="A37" i="97"/>
  <c r="A38" i="97"/>
  <c r="A39" i="97"/>
  <c r="A40" i="97"/>
  <c r="A41" i="97"/>
  <c r="A42" i="97"/>
  <c r="A43" i="97"/>
  <c r="A44" i="97"/>
  <c r="A45" i="97"/>
  <c r="A46" i="97"/>
  <c r="A47" i="97"/>
  <c r="A48" i="97"/>
  <c r="A49" i="97"/>
  <c r="A50" i="97"/>
  <c r="A51" i="97"/>
  <c r="A52" i="97"/>
  <c r="A53" i="97"/>
  <c r="A54" i="97"/>
  <c r="A55" i="97"/>
  <c r="A56" i="97"/>
  <c r="A57" i="97"/>
  <c r="A58" i="97"/>
  <c r="A59" i="97"/>
  <c r="A60" i="97"/>
  <c r="A61" i="97"/>
  <c r="A62" i="97"/>
  <c r="A63" i="97"/>
  <c r="A64" i="97"/>
  <c r="A65" i="97"/>
  <c r="A66" i="97"/>
  <c r="A67" i="97"/>
  <c r="A68" i="97"/>
  <c r="A69" i="97"/>
  <c r="A70" i="97"/>
  <c r="A71" i="97"/>
  <c r="A72" i="97"/>
  <c r="A73" i="97"/>
  <c r="A74" i="97"/>
  <c r="A75" i="97"/>
  <c r="A76" i="97"/>
  <c r="A77" i="97"/>
  <c r="A78" i="97"/>
  <c r="A79" i="97"/>
  <c r="A80" i="97"/>
  <c r="A81" i="97"/>
  <c r="A82" i="97"/>
  <c r="A83" i="97"/>
  <c r="A84" i="97"/>
  <c r="A85" i="97"/>
  <c r="A86" i="97"/>
  <c r="A87" i="97"/>
  <c r="A88" i="97"/>
  <c r="A89" i="97"/>
  <c r="A90" i="97"/>
  <c r="A91" i="97"/>
  <c r="A92" i="97"/>
  <c r="A93" i="97"/>
  <c r="A94" i="97"/>
  <c r="A95" i="97"/>
  <c r="A96" i="97"/>
  <c r="A97" i="97"/>
  <c r="A98" i="97"/>
  <c r="A99" i="97"/>
  <c r="A100" i="97"/>
  <c r="A101" i="97"/>
  <c r="A102" i="97"/>
  <c r="A103" i="97"/>
  <c r="A104" i="97"/>
  <c r="A105" i="97"/>
  <c r="A106" i="97"/>
  <c r="A107" i="97"/>
  <c r="A108" i="97"/>
  <c r="A109" i="97"/>
  <c r="A110" i="97"/>
  <c r="A111" i="97"/>
  <c r="A112" i="97"/>
  <c r="A113" i="97"/>
  <c r="A114" i="97"/>
  <c r="A115" i="97"/>
  <c r="A116" i="97"/>
  <c r="A117" i="97"/>
  <c r="A118" i="97"/>
  <c r="A119" i="97"/>
  <c r="A120" i="97"/>
  <c r="A121" i="97"/>
  <c r="A122" i="97"/>
  <c r="A123" i="97"/>
  <c r="A124" i="97"/>
  <c r="A125" i="97"/>
  <c r="A126" i="97"/>
  <c r="A127" i="97"/>
  <c r="A128" i="97"/>
  <c r="A129" i="97"/>
  <c r="A130" i="97"/>
  <c r="A131" i="97"/>
  <c r="A132" i="97"/>
  <c r="A133" i="97"/>
  <c r="A134" i="97"/>
  <c r="A135" i="97"/>
  <c r="A136" i="97"/>
  <c r="A137" i="97"/>
  <c r="A138" i="97"/>
  <c r="A139" i="97"/>
  <c r="A140" i="97"/>
  <c r="A141" i="97"/>
  <c r="A142" i="97"/>
  <c r="A143" i="97"/>
  <c r="A144" i="97"/>
  <c r="A145" i="97"/>
  <c r="A146" i="97"/>
  <c r="A147" i="97"/>
  <c r="A148" i="97"/>
  <c r="A149" i="97"/>
  <c r="A150" i="97"/>
  <c r="A151" i="97"/>
  <c r="A152" i="97"/>
  <c r="A153" i="97"/>
  <c r="A154" i="97"/>
  <c r="A155" i="97"/>
  <c r="A156" i="97"/>
  <c r="A157" i="97"/>
  <c r="A158" i="97"/>
  <c r="A159" i="97"/>
  <c r="A160" i="97"/>
  <c r="A161" i="97"/>
  <c r="A162" i="97"/>
  <c r="A163" i="97"/>
  <c r="A164" i="97"/>
  <c r="A165" i="97"/>
  <c r="A166" i="97"/>
  <c r="A167" i="97"/>
  <c r="A168" i="97"/>
  <c r="A169" i="97"/>
  <c r="A170" i="97"/>
  <c r="A171" i="97"/>
  <c r="A172" i="97"/>
  <c r="A173" i="97"/>
  <c r="A174" i="97"/>
  <c r="A175" i="97"/>
  <c r="A176" i="97"/>
  <c r="A177" i="97"/>
  <c r="A178" i="97"/>
  <c r="A179" i="97"/>
  <c r="A180" i="97"/>
  <c r="A181" i="97"/>
  <c r="A182" i="97"/>
  <c r="A183" i="97"/>
  <c r="A184" i="97"/>
  <c r="A185" i="97"/>
  <c r="A186" i="97"/>
  <c r="A187" i="97"/>
  <c r="A188" i="97"/>
  <c r="A189" i="97"/>
  <c r="A190" i="97"/>
  <c r="A191" i="97"/>
  <c r="A192" i="97"/>
  <c r="A193" i="97"/>
  <c r="A194" i="97"/>
  <c r="A195" i="97"/>
  <c r="A196" i="97"/>
  <c r="A197" i="97"/>
  <c r="A198" i="97"/>
  <c r="A199" i="97"/>
  <c r="A200" i="97"/>
  <c r="A201" i="97"/>
  <c r="A202" i="97"/>
  <c r="A203" i="97"/>
  <c r="A204" i="97"/>
  <c r="A205" i="97"/>
  <c r="A206" i="97"/>
  <c r="A207" i="97"/>
  <c r="A208" i="97"/>
  <c r="A209" i="97"/>
  <c r="A210" i="97"/>
  <c r="A211" i="97"/>
  <c r="A212" i="97"/>
  <c r="A213" i="97"/>
  <c r="A214" i="97"/>
  <c r="A215" i="97"/>
  <c r="A216" i="97"/>
  <c r="A217" i="97"/>
  <c r="A218" i="97"/>
  <c r="A219" i="97"/>
  <c r="A220" i="97"/>
  <c r="A221" i="97"/>
  <c r="A222" i="97"/>
  <c r="A223" i="97"/>
  <c r="A224" i="97"/>
  <c r="A225" i="97"/>
  <c r="A226" i="97"/>
  <c r="A227" i="97"/>
  <c r="A228" i="97"/>
  <c r="A229" i="97"/>
  <c r="A230" i="97"/>
  <c r="A231" i="97"/>
  <c r="A232" i="97"/>
  <c r="A233" i="97"/>
  <c r="A234" i="97"/>
  <c r="A235" i="97"/>
  <c r="A236" i="97"/>
  <c r="A237" i="97"/>
  <c r="A238" i="97"/>
  <c r="A239" i="97"/>
  <c r="A240" i="97"/>
  <c r="A241" i="97"/>
  <c r="A242" i="97"/>
  <c r="A243" i="97"/>
  <c r="A244" i="97"/>
  <c r="A245" i="97"/>
  <c r="A246" i="97"/>
  <c r="A247" i="97"/>
  <c r="A248" i="97"/>
  <c r="A249" i="97"/>
  <c r="A250" i="97"/>
  <c r="A251" i="97"/>
  <c r="A252" i="97"/>
  <c r="A253" i="97"/>
  <c r="A254" i="97"/>
  <c r="A255" i="97"/>
  <c r="A256" i="97"/>
  <c r="A257" i="97"/>
  <c r="A258" i="97"/>
  <c r="A259" i="97"/>
  <c r="A260" i="97"/>
  <c r="A261" i="97"/>
  <c r="A262" i="97"/>
  <c r="A263" i="97"/>
  <c r="A264" i="97"/>
  <c r="A265" i="97"/>
  <c r="A266" i="97"/>
  <c r="A267" i="97"/>
  <c r="A268" i="97"/>
  <c r="A269" i="97"/>
  <c r="A270" i="97"/>
  <c r="A271" i="97"/>
  <c r="A272" i="97"/>
  <c r="A273" i="97"/>
  <c r="A274" i="97"/>
  <c r="A275" i="97"/>
  <c r="A276" i="97"/>
  <c r="A277" i="97"/>
  <c r="A278" i="97"/>
  <c r="A279" i="97"/>
  <c r="A280" i="97"/>
  <c r="A281" i="97"/>
  <c r="A282" i="97"/>
  <c r="A283" i="97"/>
  <c r="A284" i="97"/>
  <c r="A285" i="97"/>
  <c r="A286" i="97"/>
  <c r="A287" i="97"/>
  <c r="A288" i="97"/>
  <c r="A289" i="97"/>
  <c r="A290" i="97"/>
  <c r="A291" i="97"/>
  <c r="A292" i="97"/>
  <c r="A293" i="97"/>
  <c r="A294" i="97"/>
  <c r="A295" i="97"/>
  <c r="A296" i="97"/>
  <c r="A297" i="97"/>
  <c r="A298" i="97"/>
  <c r="A299" i="97"/>
  <c r="A300" i="97"/>
  <c r="A301" i="97"/>
  <c r="A302" i="97"/>
  <c r="A303" i="97"/>
  <c r="A304" i="97"/>
  <c r="A305" i="97"/>
  <c r="A306" i="97"/>
  <c r="A307" i="97"/>
  <c r="A308" i="97"/>
  <c r="A309" i="97"/>
  <c r="A310" i="97"/>
  <c r="A311" i="97"/>
  <c r="A312" i="97"/>
  <c r="A313" i="97"/>
  <c r="A314" i="97"/>
  <c r="A315" i="97"/>
  <c r="A316" i="97"/>
  <c r="A317" i="97"/>
  <c r="A318" i="97"/>
  <c r="A319" i="97"/>
  <c r="A320" i="97"/>
  <c r="A321" i="97"/>
  <c r="A322" i="97"/>
  <c r="A323" i="97"/>
  <c r="A324" i="97"/>
  <c r="A325" i="97"/>
  <c r="A326" i="97"/>
  <c r="A327" i="97"/>
  <c r="A328" i="97"/>
  <c r="A329" i="97"/>
  <c r="A330" i="97"/>
  <c r="A331" i="97"/>
  <c r="A332" i="97"/>
  <c r="A333" i="97"/>
  <c r="A334" i="97"/>
  <c r="A335" i="97"/>
  <c r="A336" i="97"/>
  <c r="A337" i="97"/>
  <c r="A338" i="97"/>
  <c r="A339" i="97"/>
  <c r="A340" i="97"/>
  <c r="A341" i="97"/>
  <c r="A342" i="97"/>
  <c r="A343" i="97"/>
  <c r="A344" i="97"/>
  <c r="A345" i="97"/>
  <c r="A346" i="97"/>
  <c r="A347" i="97"/>
  <c r="A348" i="97"/>
  <c r="A349" i="97"/>
  <c r="A350" i="97"/>
  <c r="A351" i="97"/>
  <c r="A352" i="97"/>
  <c r="A353" i="97"/>
  <c r="A354" i="97"/>
  <c r="A355" i="97"/>
  <c r="A356" i="97"/>
  <c r="A357" i="97"/>
  <c r="A358" i="97"/>
  <c r="A359" i="97"/>
  <c r="A360" i="97"/>
  <c r="A361" i="97"/>
  <c r="A362" i="97"/>
  <c r="A363" i="97"/>
  <c r="A364" i="97"/>
  <c r="A365" i="97"/>
  <c r="A366" i="97"/>
  <c r="A367" i="97"/>
  <c r="A368" i="97"/>
  <c r="A369" i="97"/>
  <c r="A370" i="97"/>
  <c r="A371" i="97"/>
  <c r="A372" i="97"/>
  <c r="A373" i="97"/>
  <c r="A374" i="97"/>
  <c r="A375" i="97"/>
  <c r="A376" i="97"/>
  <c r="A377" i="97"/>
  <c r="A378" i="97"/>
  <c r="A379" i="97"/>
  <c r="A380" i="97"/>
  <c r="A381" i="97"/>
  <c r="A382" i="97"/>
  <c r="A383" i="97"/>
  <c r="A384" i="97"/>
  <c r="A385" i="97"/>
  <c r="A386" i="97"/>
  <c r="A387" i="97"/>
  <c r="A388" i="97"/>
  <c r="A389" i="97"/>
  <c r="A390" i="97"/>
  <c r="A391" i="97"/>
  <c r="A392" i="97"/>
  <c r="A393" i="97"/>
  <c r="A394" i="97"/>
  <c r="A395" i="97"/>
  <c r="A396" i="97"/>
  <c r="A397" i="97"/>
  <c r="A398" i="97"/>
  <c r="A399" i="97"/>
  <c r="A400" i="97"/>
  <c r="A401" i="97"/>
  <c r="A402" i="97"/>
  <c r="A403" i="97"/>
  <c r="A404" i="97"/>
  <c r="A405" i="97"/>
  <c r="A406" i="97"/>
  <c r="A407" i="97"/>
  <c r="A408" i="97"/>
  <c r="A409" i="97"/>
  <c r="A410" i="97"/>
  <c r="A411" i="97"/>
  <c r="A412" i="97"/>
  <c r="A413" i="97"/>
  <c r="A414" i="97"/>
  <c r="A415" i="97"/>
  <c r="A416" i="97"/>
  <c r="A417" i="97"/>
  <c r="A418" i="97"/>
  <c r="A419" i="97"/>
  <c r="A420" i="97"/>
  <c r="A421" i="97"/>
  <c r="A422" i="97"/>
  <c r="A423" i="97"/>
  <c r="A424" i="97"/>
  <c r="A425" i="97"/>
  <c r="A426" i="97"/>
  <c r="A427" i="97"/>
  <c r="A428" i="97"/>
  <c r="A429" i="97"/>
  <c r="A430" i="97"/>
  <c r="A431" i="97"/>
  <c r="A432" i="97"/>
  <c r="A433" i="97"/>
  <c r="A434" i="97"/>
  <c r="A435" i="97"/>
  <c r="A436" i="97"/>
  <c r="A437" i="97"/>
  <c r="A438" i="97"/>
  <c r="A439" i="97"/>
  <c r="A440" i="97"/>
  <c r="A441" i="97"/>
  <c r="A442" i="97"/>
  <c r="A443" i="97"/>
  <c r="A444" i="97"/>
  <c r="A445" i="97"/>
  <c r="A446" i="97"/>
  <c r="A447" i="97"/>
  <c r="A448" i="97"/>
  <c r="A449" i="97"/>
  <c r="A450" i="97"/>
  <c r="A451" i="97"/>
  <c r="A452" i="97"/>
  <c r="A453" i="97"/>
  <c r="A454" i="97"/>
  <c r="A455" i="97"/>
  <c r="A456" i="97"/>
  <c r="A457" i="97"/>
  <c r="A458" i="97"/>
  <c r="A459" i="97"/>
  <c r="A460" i="97"/>
  <c r="A461" i="97"/>
  <c r="A462" i="97"/>
  <c r="A463" i="97"/>
  <c r="A464" i="97"/>
  <c r="A465" i="97"/>
  <c r="A466" i="97"/>
  <c r="A467" i="97"/>
  <c r="A468" i="97"/>
  <c r="A469" i="97"/>
  <c r="A470" i="97"/>
  <c r="A471" i="97"/>
  <c r="A472" i="97"/>
  <c r="A473" i="97"/>
  <c r="A474" i="97"/>
  <c r="A475" i="97"/>
  <c r="A476" i="97"/>
  <c r="A477" i="97"/>
  <c r="A478" i="97"/>
  <c r="A479" i="97"/>
  <c r="A480" i="97"/>
  <c r="A481" i="97"/>
  <c r="A482" i="97"/>
  <c r="A483" i="97"/>
  <c r="A484" i="97"/>
  <c r="A485" i="97"/>
  <c r="A486" i="97"/>
  <c r="A487" i="97"/>
  <c r="A488" i="97"/>
  <c r="A489" i="97"/>
  <c r="A490" i="97"/>
  <c r="A491" i="97"/>
  <c r="A492" i="97"/>
  <c r="A493" i="97"/>
  <c r="A494" i="97"/>
  <c r="A495" i="97"/>
  <c r="A496" i="97"/>
  <c r="A497" i="97"/>
  <c r="A498" i="97"/>
  <c r="A499" i="97"/>
  <c r="A500" i="97"/>
  <c r="A501" i="97"/>
  <c r="A502" i="97"/>
  <c r="A503" i="97"/>
  <c r="A504" i="97"/>
  <c r="A505" i="97"/>
  <c r="A506" i="97"/>
  <c r="A507" i="97"/>
  <c r="A508" i="97"/>
  <c r="A509" i="97"/>
  <c r="A510" i="97"/>
  <c r="A511" i="97"/>
  <c r="A512" i="97"/>
  <c r="A513" i="97"/>
  <c r="A514" i="97"/>
  <c r="A515" i="97"/>
  <c r="A516" i="97"/>
  <c r="A517" i="97"/>
  <c r="A518" i="97"/>
  <c r="A519" i="97"/>
  <c r="A520" i="97"/>
  <c r="A521" i="97"/>
  <c r="A522" i="97"/>
  <c r="A523" i="97"/>
  <c r="A524" i="97"/>
  <c r="A525" i="97"/>
  <c r="A526" i="97"/>
  <c r="A527" i="97"/>
  <c r="A528" i="97"/>
  <c r="A529" i="97"/>
  <c r="A530" i="97"/>
  <c r="A531" i="97"/>
  <c r="A532" i="97"/>
  <c r="A533" i="97"/>
  <c r="A534" i="97"/>
  <c r="A535" i="97"/>
  <c r="A536" i="97"/>
  <c r="A537" i="97"/>
  <c r="A538" i="97"/>
  <c r="A539" i="97"/>
  <c r="A540" i="97"/>
  <c r="A541" i="97"/>
  <c r="A542" i="97"/>
  <c r="A543" i="97"/>
  <c r="A544" i="97"/>
  <c r="A545" i="97"/>
  <c r="A546" i="97"/>
  <c r="A547" i="97"/>
  <c r="A548" i="97"/>
  <c r="A549" i="97"/>
  <c r="A550" i="97"/>
  <c r="A551" i="97"/>
  <c r="A552" i="97"/>
  <c r="A553" i="97"/>
  <c r="A554" i="97"/>
  <c r="A555" i="97"/>
  <c r="A556" i="97"/>
  <c r="A557" i="97"/>
  <c r="A558" i="97"/>
  <c r="A559" i="97"/>
  <c r="A560" i="97"/>
  <c r="A561" i="97"/>
  <c r="A562" i="97"/>
  <c r="A563" i="97"/>
  <c r="A564" i="97"/>
  <c r="A565" i="97"/>
  <c r="A566" i="97"/>
  <c r="A567" i="97"/>
  <c r="A568" i="97"/>
  <c r="A569" i="97"/>
  <c r="A570" i="97"/>
  <c r="A571" i="97"/>
  <c r="A572" i="97"/>
  <c r="A573" i="97"/>
  <c r="A574" i="97"/>
  <c r="A575" i="97"/>
  <c r="A576" i="97"/>
  <c r="A577" i="97"/>
  <c r="A578" i="97"/>
  <c r="A579" i="97"/>
  <c r="A580" i="97"/>
  <c r="A581" i="97"/>
  <c r="A582" i="97"/>
  <c r="A583" i="97"/>
  <c r="A584" i="97"/>
  <c r="A585" i="97"/>
  <c r="A586" i="97"/>
  <c r="A587" i="97"/>
  <c r="A588" i="97"/>
  <c r="A589" i="97"/>
  <c r="A590" i="97"/>
  <c r="A591" i="97"/>
  <c r="A592" i="97"/>
  <c r="A593" i="97"/>
  <c r="A594" i="97"/>
  <c r="A595" i="97"/>
  <c r="A596" i="97"/>
  <c r="A597" i="97"/>
  <c r="A598" i="97"/>
  <c r="A599" i="97"/>
  <c r="A600" i="97"/>
  <c r="A601" i="97"/>
  <c r="A602" i="97"/>
  <c r="A603" i="97"/>
  <c r="A604" i="97"/>
  <c r="A605" i="97"/>
  <c r="A606" i="97"/>
  <c r="A607" i="97"/>
  <c r="A608" i="97"/>
  <c r="A609" i="97"/>
  <c r="A610" i="97"/>
  <c r="A611" i="97"/>
  <c r="A612" i="97"/>
  <c r="A613" i="97"/>
  <c r="A614" i="97"/>
  <c r="A615" i="97"/>
  <c r="A616" i="97"/>
  <c r="A617" i="97"/>
  <c r="A618" i="97"/>
  <c r="A619" i="97"/>
  <c r="A620" i="97"/>
  <c r="A621" i="97"/>
  <c r="A622" i="97"/>
  <c r="A623" i="97"/>
  <c r="A624" i="97"/>
  <c r="A625" i="97"/>
  <c r="A626" i="97"/>
  <c r="A627" i="97"/>
  <c r="A628" i="97"/>
  <c r="A629" i="97"/>
  <c r="A630" i="97"/>
  <c r="A631" i="97"/>
  <c r="A632" i="97"/>
  <c r="A633" i="97"/>
  <c r="A634" i="97"/>
  <c r="A635" i="97"/>
  <c r="A636" i="97"/>
  <c r="A637" i="97"/>
  <c r="A638" i="97"/>
  <c r="A639" i="97"/>
  <c r="A640" i="97"/>
  <c r="A641" i="97"/>
  <c r="A642" i="97"/>
  <c r="A643" i="97"/>
  <c r="A644" i="97"/>
  <c r="A645" i="97"/>
  <c r="A646" i="97"/>
  <c r="A647" i="97"/>
  <c r="A648" i="97"/>
  <c r="A649" i="97"/>
  <c r="A650" i="97"/>
  <c r="A651" i="97"/>
  <c r="A652" i="97"/>
  <c r="A653" i="97"/>
  <c r="A654" i="97"/>
  <c r="A655" i="97"/>
  <c r="A656" i="97"/>
  <c r="A657" i="97"/>
  <c r="A658" i="97"/>
  <c r="A659" i="97"/>
  <c r="A660" i="97"/>
  <c r="A661" i="97"/>
  <c r="A662" i="97"/>
  <c r="A663" i="97"/>
  <c r="A664" i="97"/>
  <c r="A665" i="97"/>
  <c r="A666" i="97"/>
  <c r="A667" i="97"/>
  <c r="A668" i="97"/>
  <c r="A669" i="97"/>
  <c r="A670" i="97"/>
  <c r="A671" i="97"/>
  <c r="A672" i="97"/>
  <c r="A673" i="97"/>
  <c r="A674" i="97"/>
  <c r="A675" i="97"/>
  <c r="A676" i="97"/>
  <c r="A677" i="97"/>
  <c r="A678" i="97"/>
  <c r="A679" i="97"/>
  <c r="A680" i="97"/>
  <c r="A681" i="97"/>
  <c r="A682" i="97"/>
  <c r="A683" i="97"/>
  <c r="A684" i="97"/>
  <c r="A685" i="97"/>
  <c r="A686" i="97"/>
  <c r="A687" i="97"/>
  <c r="A688" i="97"/>
  <c r="A689" i="97"/>
  <c r="A690" i="97"/>
  <c r="A691" i="97"/>
  <c r="A692" i="97"/>
  <c r="A693" i="97"/>
  <c r="A694" i="97"/>
  <c r="A695" i="97"/>
  <c r="A696" i="97"/>
  <c r="A697" i="97"/>
  <c r="A698" i="97"/>
  <c r="A699" i="97"/>
  <c r="A700" i="97"/>
  <c r="A701" i="97"/>
  <c r="A702" i="97"/>
  <c r="A703" i="97"/>
  <c r="A704" i="97"/>
  <c r="A705" i="97"/>
  <c r="A706" i="97"/>
  <c r="A707" i="97"/>
  <c r="A708" i="97"/>
  <c r="A709" i="97"/>
  <c r="A710" i="97"/>
  <c r="A711" i="97"/>
  <c r="A712" i="97"/>
  <c r="A713" i="97"/>
  <c r="A714" i="97"/>
  <c r="A715" i="97"/>
  <c r="A716" i="97"/>
  <c r="A717" i="97"/>
  <c r="A718" i="97"/>
  <c r="A719" i="97"/>
  <c r="A720" i="97"/>
  <c r="A721" i="97"/>
  <c r="A722" i="97"/>
  <c r="A723" i="97"/>
  <c r="A724" i="97"/>
  <c r="A725" i="97"/>
  <c r="A726" i="97"/>
  <c r="A727" i="97"/>
  <c r="A728" i="97"/>
  <c r="A729" i="97"/>
  <c r="A730" i="97"/>
  <c r="A731" i="97"/>
  <c r="A732" i="97"/>
  <c r="A733" i="97"/>
  <c r="A734" i="97"/>
  <c r="A735" i="97"/>
  <c r="A736" i="97"/>
  <c r="A737" i="97"/>
  <c r="A738" i="97"/>
  <c r="A739" i="97"/>
  <c r="A740" i="97"/>
  <c r="A741" i="97"/>
  <c r="A742" i="97"/>
  <c r="A743" i="97"/>
  <c r="A744" i="97"/>
  <c r="A745" i="97"/>
  <c r="A746" i="97"/>
  <c r="A747" i="97"/>
  <c r="A748" i="97"/>
  <c r="A749" i="97"/>
  <c r="A750" i="97"/>
  <c r="A751" i="97"/>
  <c r="A752" i="97"/>
  <c r="A753" i="97"/>
  <c r="A754" i="97"/>
  <c r="A755" i="97"/>
  <c r="A756" i="97"/>
  <c r="A757" i="97"/>
  <c r="A758" i="97"/>
  <c r="A759" i="97"/>
  <c r="A760" i="97"/>
  <c r="A761" i="97"/>
  <c r="A762" i="97"/>
  <c r="A763" i="97"/>
  <c r="A764" i="97"/>
  <c r="A765" i="97"/>
  <c r="A766" i="97"/>
  <c r="A767" i="97"/>
  <c r="A768" i="97"/>
  <c r="A769" i="97"/>
  <c r="A770" i="97"/>
  <c r="A771" i="97"/>
  <c r="A772" i="97"/>
  <c r="A773" i="97"/>
  <c r="A774" i="97"/>
  <c r="A775" i="97"/>
  <c r="A776" i="97"/>
  <c r="A777" i="97"/>
  <c r="A778" i="97"/>
  <c r="A779" i="97"/>
  <c r="A780" i="97"/>
  <c r="A781" i="97"/>
  <c r="A782" i="97"/>
  <c r="A783" i="97"/>
  <c r="A784" i="97"/>
  <c r="A785" i="97"/>
  <c r="A786" i="97"/>
  <c r="A787" i="97"/>
  <c r="A788" i="97"/>
  <c r="A789" i="97"/>
  <c r="A790" i="97"/>
  <c r="A791" i="97"/>
  <c r="A792" i="97"/>
  <c r="A793" i="97"/>
  <c r="A794" i="97"/>
  <c r="A795" i="97"/>
  <c r="A796" i="97"/>
  <c r="A797" i="97"/>
  <c r="A798" i="97"/>
  <c r="A799" i="97"/>
  <c r="A800" i="97"/>
  <c r="A801" i="97"/>
  <c r="A802" i="97"/>
  <c r="A803" i="97"/>
  <c r="A804" i="97"/>
  <c r="A805" i="97"/>
  <c r="A806" i="97"/>
  <c r="A807" i="97"/>
  <c r="A808" i="97"/>
  <c r="A809" i="97"/>
  <c r="A810" i="97"/>
  <c r="A811" i="97"/>
  <c r="A812" i="97"/>
  <c r="A813" i="97"/>
  <c r="A814" i="97"/>
  <c r="A815" i="97"/>
  <c r="A816" i="97"/>
  <c r="A817" i="97"/>
  <c r="A818" i="97"/>
  <c r="A819" i="97"/>
  <c r="A820" i="97"/>
  <c r="A821" i="97"/>
  <c r="A822" i="97"/>
  <c r="A823" i="97"/>
  <c r="A824" i="97"/>
  <c r="A825" i="97"/>
  <c r="A826" i="97"/>
  <c r="A827" i="97"/>
  <c r="A828" i="97"/>
  <c r="A829" i="97"/>
  <c r="A830" i="97"/>
  <c r="A831" i="97"/>
  <c r="A832" i="97"/>
  <c r="A833" i="97"/>
  <c r="A834" i="97"/>
  <c r="A835" i="97"/>
  <c r="A836" i="97"/>
  <c r="A837" i="97"/>
  <c r="A838" i="97"/>
  <c r="A839" i="97"/>
  <c r="A840" i="97"/>
  <c r="A841" i="97"/>
  <c r="A842" i="97"/>
  <c r="A843" i="97"/>
  <c r="A844" i="97"/>
  <c r="A845" i="97"/>
  <c r="A846" i="97"/>
  <c r="A847" i="97"/>
  <c r="A848" i="97"/>
  <c r="A849" i="97"/>
  <c r="A850" i="97"/>
  <c r="A851" i="97"/>
  <c r="A852" i="97"/>
  <c r="A853" i="97"/>
  <c r="A854" i="97"/>
  <c r="A855" i="97"/>
  <c r="A856" i="97"/>
  <c r="A857" i="97"/>
  <c r="A858" i="97"/>
  <c r="A859" i="97"/>
  <c r="A860" i="97"/>
  <c r="A861" i="97"/>
  <c r="A862" i="97"/>
  <c r="A863" i="97"/>
  <c r="A864" i="97"/>
  <c r="A865" i="97"/>
  <c r="A866" i="97"/>
  <c r="A867" i="97"/>
  <c r="A868" i="97"/>
  <c r="A869" i="97"/>
  <c r="A870" i="97"/>
  <c r="A871" i="97"/>
  <c r="A872" i="97"/>
  <c r="A873" i="97"/>
  <c r="A874" i="97"/>
  <c r="A875" i="97"/>
  <c r="A876" i="97"/>
  <c r="A877" i="97"/>
  <c r="A878" i="97"/>
  <c r="A879" i="97"/>
  <c r="A880" i="97"/>
  <c r="A881" i="97"/>
  <c r="A882" i="97"/>
  <c r="A883" i="97"/>
  <c r="A884" i="97"/>
  <c r="A885" i="97"/>
  <c r="A886" i="97"/>
  <c r="A887" i="97"/>
  <c r="A888" i="97"/>
  <c r="A889" i="97"/>
  <c r="A890" i="97"/>
  <c r="A891" i="97"/>
  <c r="A892" i="97"/>
  <c r="A893" i="97"/>
  <c r="A894" i="97"/>
  <c r="A895" i="97"/>
  <c r="A896" i="97"/>
  <c r="A897" i="97"/>
  <c r="A898" i="97"/>
  <c r="A899" i="97"/>
  <c r="A900" i="97"/>
  <c r="A901" i="97"/>
  <c r="A902" i="97"/>
  <c r="A903" i="97"/>
  <c r="A904" i="97"/>
  <c r="A905" i="97"/>
  <c r="A906" i="97"/>
  <c r="A907" i="97"/>
  <c r="A908" i="97"/>
  <c r="A909" i="97"/>
  <c r="A910" i="97"/>
  <c r="A911" i="97"/>
  <c r="A912" i="97"/>
  <c r="A913" i="97"/>
  <c r="A914" i="97"/>
  <c r="A915" i="97"/>
  <c r="A916" i="97"/>
  <c r="A917" i="97"/>
  <c r="A918" i="97"/>
  <c r="A919" i="97"/>
  <c r="A920" i="97"/>
  <c r="A921" i="97"/>
  <c r="A922" i="97"/>
  <c r="A923" i="97"/>
  <c r="A924" i="97"/>
  <c r="A925" i="97"/>
  <c r="A926" i="97"/>
  <c r="A927" i="97"/>
  <c r="A928" i="97"/>
  <c r="A929" i="97"/>
  <c r="A930" i="97"/>
  <c r="A931" i="97"/>
  <c r="A932" i="97"/>
  <c r="A933" i="97"/>
  <c r="A934" i="97"/>
  <c r="A935" i="97"/>
  <c r="A936" i="97"/>
  <c r="A937" i="97"/>
  <c r="A938" i="97"/>
  <c r="A939" i="97"/>
  <c r="A940" i="97"/>
  <c r="A941" i="97"/>
  <c r="A942" i="97"/>
  <c r="A943" i="97"/>
  <c r="A944" i="97"/>
  <c r="A945" i="97"/>
  <c r="A946" i="97"/>
  <c r="A947" i="97"/>
  <c r="A948" i="97"/>
  <c r="A949" i="97"/>
  <c r="A950" i="97"/>
  <c r="A951" i="97"/>
  <c r="A952" i="97"/>
  <c r="A953" i="97"/>
  <c r="A954" i="97"/>
  <c r="A955" i="97"/>
  <c r="A956" i="97"/>
  <c r="A957" i="97"/>
  <c r="A958" i="97"/>
  <c r="A959" i="97"/>
  <c r="A960" i="97"/>
  <c r="A961" i="97"/>
  <c r="A962" i="97"/>
  <c r="A963" i="97"/>
  <c r="A964" i="97"/>
  <c r="A965" i="97"/>
  <c r="A966" i="97"/>
  <c r="A967" i="97"/>
  <c r="A968" i="97"/>
  <c r="A969" i="97"/>
  <c r="A970" i="97"/>
  <c r="A971" i="97"/>
  <c r="A972" i="97"/>
  <c r="A973" i="97"/>
  <c r="A974" i="97"/>
  <c r="A975" i="97"/>
  <c r="A976" i="97"/>
  <c r="A977" i="97"/>
  <c r="A978" i="97"/>
  <c r="A979" i="97"/>
  <c r="A980" i="97"/>
  <c r="A981" i="97"/>
  <c r="A982" i="97"/>
  <c r="A983" i="97"/>
  <c r="A984" i="97"/>
  <c r="A985" i="97"/>
  <c r="A986" i="97"/>
  <c r="A987" i="97"/>
  <c r="A988" i="97"/>
  <c r="A989" i="97"/>
  <c r="A990" i="97"/>
  <c r="A991" i="97"/>
  <c r="A992" i="97"/>
  <c r="A993" i="97"/>
  <c r="A994" i="97"/>
  <c r="A995" i="97"/>
  <c r="A996" i="97"/>
  <c r="A997" i="97"/>
  <c r="A998" i="97"/>
  <c r="A999" i="97"/>
  <c r="A1000" i="97"/>
  <c r="A1001" i="97"/>
  <c r="A1002" i="97"/>
  <c r="A1003" i="97"/>
  <c r="A1004" i="97"/>
  <c r="A1005" i="97"/>
  <c r="A1006" i="97"/>
  <c r="A1007" i="97"/>
  <c r="A1008" i="97"/>
  <c r="A1009" i="97"/>
  <c r="A1010" i="97"/>
  <c r="A1011" i="97"/>
  <c r="A1012" i="97"/>
  <c r="A1013" i="97"/>
  <c r="A1014" i="97"/>
  <c r="A1015" i="97"/>
  <c r="A1016" i="97"/>
  <c r="A1017" i="97"/>
  <c r="A1018" i="97"/>
  <c r="A1019" i="97"/>
  <c r="A1020" i="97"/>
  <c r="A1021" i="97"/>
  <c r="A1022" i="97"/>
  <c r="A1023" i="97"/>
  <c r="A1024" i="97"/>
  <c r="A1025" i="97"/>
  <c r="A1026" i="97"/>
  <c r="A1027" i="97"/>
  <c r="A5" i="97"/>
  <c r="A5" i="96"/>
  <c r="A6" i="96"/>
  <c r="A7" i="96"/>
  <c r="A8" i="96"/>
  <c r="A9" i="96"/>
  <c r="A10" i="96"/>
  <c r="A11" i="96"/>
  <c r="A12" i="96"/>
  <c r="A13" i="96"/>
  <c r="A14" i="96"/>
  <c r="A15" i="96"/>
  <c r="A16" i="96"/>
  <c r="A17" i="96"/>
  <c r="A18" i="96"/>
  <c r="A19" i="96"/>
  <c r="A20" i="96"/>
  <c r="A21" i="96"/>
  <c r="A22" i="96"/>
  <c r="A23" i="96"/>
  <c r="A24" i="96"/>
  <c r="A25" i="96"/>
  <c r="A26" i="96"/>
  <c r="A27" i="96"/>
  <c r="A28" i="96"/>
  <c r="A29" i="96"/>
  <c r="A30" i="96"/>
  <c r="A31" i="96"/>
  <c r="A32" i="96"/>
  <c r="A33" i="96"/>
  <c r="A34" i="96"/>
  <c r="A35" i="96"/>
  <c r="A36" i="96"/>
  <c r="A37" i="96"/>
  <c r="A38" i="96"/>
  <c r="A39" i="96"/>
  <c r="A40" i="96"/>
  <c r="A41" i="96"/>
  <c r="A42" i="96"/>
  <c r="A43" i="96"/>
  <c r="A44" i="96"/>
  <c r="A45" i="96"/>
  <c r="A46" i="96"/>
  <c r="A47" i="96"/>
  <c r="A48" i="96"/>
  <c r="A49" i="96"/>
  <c r="A50" i="96"/>
  <c r="A51" i="96"/>
  <c r="A52" i="96"/>
  <c r="A53" i="96"/>
  <c r="A54" i="96"/>
  <c r="A55" i="96"/>
  <c r="A56" i="96"/>
  <c r="A57" i="96"/>
  <c r="A58" i="96"/>
  <c r="A59" i="96"/>
  <c r="A60" i="96"/>
  <c r="A61" i="96"/>
  <c r="A62" i="96"/>
  <c r="A63" i="96"/>
  <c r="A64" i="96"/>
  <c r="A65" i="96"/>
  <c r="A66" i="96"/>
  <c r="A67" i="96"/>
  <c r="A68" i="96"/>
  <c r="A69" i="96"/>
  <c r="A70" i="96"/>
  <c r="A71" i="96"/>
  <c r="A72" i="96"/>
  <c r="A73" i="96"/>
  <c r="A74" i="96"/>
  <c r="A75" i="96"/>
  <c r="A76" i="96"/>
  <c r="A77" i="96"/>
  <c r="A78" i="96"/>
  <c r="A79" i="96"/>
  <c r="A80" i="96"/>
  <c r="A81" i="96"/>
  <c r="A82" i="96"/>
  <c r="A83" i="96"/>
  <c r="A84" i="96"/>
  <c r="A85" i="96"/>
  <c r="A86" i="96"/>
  <c r="A87" i="96"/>
  <c r="A88" i="96"/>
  <c r="A89" i="96"/>
  <c r="A90" i="96"/>
  <c r="A91" i="96"/>
  <c r="A92" i="96"/>
  <c r="A93" i="96"/>
  <c r="A94" i="96"/>
  <c r="A95" i="96"/>
  <c r="A96" i="96"/>
  <c r="A97" i="96"/>
  <c r="A98" i="96"/>
  <c r="A99" i="96"/>
  <c r="A100" i="96"/>
  <c r="A101" i="96"/>
  <c r="A102" i="96"/>
  <c r="A103" i="96"/>
  <c r="A104" i="96"/>
  <c r="A105" i="96"/>
  <c r="A106" i="96"/>
  <c r="A107" i="96"/>
  <c r="A108" i="96"/>
  <c r="A109" i="96"/>
  <c r="A110" i="96"/>
  <c r="A111" i="96"/>
  <c r="A112" i="96"/>
  <c r="A113" i="96"/>
  <c r="A114" i="96"/>
  <c r="A115" i="96"/>
  <c r="A116" i="96"/>
  <c r="A117" i="96"/>
  <c r="A118" i="96"/>
  <c r="A119" i="96"/>
  <c r="A120" i="96"/>
  <c r="A121" i="96"/>
  <c r="A122" i="96"/>
  <c r="A123" i="96"/>
  <c r="A124" i="96"/>
  <c r="A125" i="96"/>
  <c r="A126" i="96"/>
  <c r="A127" i="96"/>
  <c r="A128" i="96"/>
  <c r="A129" i="96"/>
  <c r="A130" i="96"/>
  <c r="A131" i="96"/>
  <c r="A132" i="96"/>
  <c r="A133" i="96"/>
  <c r="A134" i="96"/>
  <c r="A135" i="96"/>
  <c r="A136" i="96"/>
  <c r="A137" i="96"/>
  <c r="A138" i="96"/>
  <c r="A139" i="96"/>
  <c r="A140" i="96"/>
  <c r="A141" i="96"/>
  <c r="A142" i="96"/>
  <c r="A143" i="96"/>
  <c r="A144" i="96"/>
  <c r="A145" i="96"/>
  <c r="A146" i="96"/>
  <c r="A147" i="96"/>
  <c r="A148" i="96"/>
  <c r="A149" i="96"/>
  <c r="A150" i="96"/>
  <c r="A151" i="96"/>
  <c r="A152" i="96"/>
  <c r="A153" i="96"/>
  <c r="A154" i="96"/>
  <c r="A155" i="96"/>
  <c r="A156" i="96"/>
  <c r="A157" i="96"/>
  <c r="A158" i="96"/>
  <c r="A159" i="96"/>
  <c r="A160" i="96"/>
  <c r="A161" i="96"/>
  <c r="A162" i="96"/>
  <c r="A163" i="96"/>
  <c r="A164" i="96"/>
  <c r="A165" i="96"/>
  <c r="A166" i="96"/>
  <c r="A167" i="96"/>
  <c r="A168" i="96"/>
  <c r="A169" i="96"/>
  <c r="A170" i="96"/>
  <c r="A171" i="96"/>
  <c r="A172" i="96"/>
  <c r="A173" i="96"/>
  <c r="A174" i="96"/>
  <c r="A175" i="96"/>
  <c r="A176" i="96"/>
  <c r="A177" i="96"/>
  <c r="A178" i="96"/>
  <c r="A179" i="96"/>
  <c r="A180" i="96"/>
  <c r="A181" i="96"/>
  <c r="A182" i="96"/>
  <c r="A183" i="96"/>
  <c r="A184" i="96"/>
  <c r="A185" i="96"/>
  <c r="A186" i="96"/>
  <c r="A187" i="96"/>
  <c r="A188" i="96"/>
  <c r="A189" i="96"/>
  <c r="A190" i="96"/>
  <c r="A191" i="96"/>
  <c r="A192" i="96"/>
  <c r="A193" i="96"/>
  <c r="A194" i="96"/>
  <c r="A195" i="96"/>
  <c r="A196" i="96"/>
  <c r="A197" i="96"/>
  <c r="A198" i="96"/>
  <c r="A199" i="96"/>
  <c r="A200" i="96"/>
  <c r="A201" i="96"/>
  <c r="A202" i="96"/>
  <c r="A203" i="96"/>
  <c r="A204" i="96"/>
  <c r="A205" i="96"/>
  <c r="A206" i="96"/>
  <c r="A207" i="96"/>
  <c r="A208" i="96"/>
  <c r="A209" i="96"/>
  <c r="A210" i="96"/>
  <c r="A211" i="96"/>
  <c r="A212" i="96"/>
  <c r="A213" i="96"/>
  <c r="A214" i="96"/>
  <c r="A215" i="96"/>
  <c r="A216" i="96"/>
  <c r="A217" i="96"/>
  <c r="A218" i="96"/>
  <c r="A219" i="96"/>
  <c r="A220" i="96"/>
  <c r="A221" i="96"/>
  <c r="A222" i="96"/>
  <c r="A223" i="96"/>
  <c r="A224" i="96"/>
  <c r="A225" i="96"/>
  <c r="A226" i="96"/>
  <c r="A227" i="96"/>
  <c r="A228" i="96"/>
  <c r="A229" i="96"/>
  <c r="A230" i="96"/>
  <c r="A231" i="96"/>
  <c r="A232" i="96"/>
  <c r="A233" i="96"/>
  <c r="A234" i="96"/>
  <c r="A235" i="96"/>
  <c r="A236" i="96"/>
  <c r="A237" i="96"/>
  <c r="A238" i="96"/>
  <c r="A239" i="96"/>
  <c r="A240" i="96"/>
  <c r="A241" i="96"/>
  <c r="A242" i="96"/>
  <c r="A243" i="96"/>
  <c r="A244" i="96"/>
  <c r="A245" i="96"/>
  <c r="A246" i="96"/>
  <c r="A247" i="96"/>
  <c r="A248" i="96"/>
  <c r="A249" i="96"/>
  <c r="A250" i="96"/>
  <c r="A251" i="96"/>
  <c r="A252" i="96"/>
  <c r="A253" i="96"/>
  <c r="A254" i="96"/>
  <c r="A255" i="96"/>
  <c r="A256" i="96"/>
  <c r="A257" i="96"/>
  <c r="A258" i="96"/>
  <c r="A259" i="96"/>
  <c r="A260" i="96"/>
  <c r="A261" i="96"/>
  <c r="A262" i="96"/>
  <c r="A263" i="96"/>
  <c r="A264" i="96"/>
  <c r="A265" i="96"/>
  <c r="A266" i="96"/>
  <c r="A267" i="96"/>
  <c r="A268" i="96"/>
  <c r="A269" i="96"/>
  <c r="A270" i="96"/>
  <c r="A271" i="96"/>
  <c r="A272" i="96"/>
  <c r="A273" i="96"/>
  <c r="A274" i="96"/>
  <c r="A275" i="96"/>
  <c r="A276" i="96"/>
  <c r="A277" i="96"/>
  <c r="A278" i="96"/>
  <c r="A279" i="96"/>
  <c r="A280" i="96"/>
  <c r="A281" i="96"/>
  <c r="A282" i="96"/>
  <c r="A283" i="96"/>
  <c r="A284" i="96"/>
  <c r="A285" i="96"/>
  <c r="A286" i="96"/>
  <c r="A287" i="96"/>
  <c r="A288" i="96"/>
  <c r="A289" i="96"/>
  <c r="A290" i="96"/>
  <c r="A291" i="96"/>
  <c r="A292" i="96"/>
  <c r="A293" i="96"/>
  <c r="A294" i="96"/>
  <c r="A295" i="96"/>
  <c r="A296" i="96"/>
  <c r="A297" i="96"/>
  <c r="A298" i="96"/>
  <c r="A299" i="96"/>
  <c r="A300" i="96"/>
  <c r="A301" i="96"/>
  <c r="A302" i="96"/>
  <c r="A303" i="96"/>
  <c r="A304" i="96"/>
  <c r="A305" i="96"/>
  <c r="A306" i="96"/>
  <c r="A307" i="96"/>
  <c r="A308" i="96"/>
  <c r="A309" i="96"/>
  <c r="A310" i="96"/>
  <c r="A311" i="96"/>
  <c r="A312" i="96"/>
  <c r="A313" i="96"/>
  <c r="A314" i="96"/>
  <c r="A315" i="96"/>
  <c r="A316" i="96"/>
  <c r="A317" i="96"/>
  <c r="A318" i="96"/>
  <c r="A319" i="96"/>
  <c r="A320" i="96"/>
  <c r="A321" i="96"/>
  <c r="A322" i="96"/>
  <c r="A323" i="96"/>
  <c r="A324" i="96"/>
  <c r="A325" i="96"/>
  <c r="A326" i="96"/>
  <c r="A327" i="96"/>
  <c r="A328" i="96"/>
  <c r="A329" i="96"/>
  <c r="A330" i="96"/>
  <c r="A331" i="96"/>
  <c r="A332" i="96"/>
  <c r="A333" i="96"/>
  <c r="A334" i="96"/>
  <c r="A335" i="96"/>
  <c r="A336" i="96"/>
  <c r="A337" i="96"/>
  <c r="A338" i="96"/>
  <c r="A339" i="96"/>
  <c r="A340" i="96"/>
  <c r="A341" i="96"/>
  <c r="A342" i="96"/>
  <c r="A343" i="96"/>
  <c r="A344" i="96"/>
  <c r="A345" i="96"/>
  <c r="A346" i="96"/>
  <c r="A347" i="96"/>
  <c r="A348" i="96"/>
  <c r="A349" i="96"/>
  <c r="A350" i="96"/>
  <c r="A351" i="96"/>
  <c r="A352" i="96"/>
  <c r="A353" i="96"/>
  <c r="A354" i="96"/>
  <c r="A355" i="96"/>
  <c r="A356" i="96"/>
  <c r="A357" i="96"/>
  <c r="A358" i="96"/>
  <c r="A359" i="96"/>
  <c r="A360" i="96"/>
  <c r="A361" i="96"/>
  <c r="A362" i="96"/>
  <c r="A363" i="96"/>
  <c r="A364" i="96"/>
  <c r="A365" i="96"/>
  <c r="A366" i="96"/>
  <c r="A367" i="96"/>
  <c r="A368" i="96"/>
  <c r="A369" i="96"/>
  <c r="A370" i="96"/>
  <c r="A371" i="96"/>
  <c r="A372" i="96"/>
  <c r="A373" i="96"/>
  <c r="A374" i="96"/>
  <c r="A375" i="96"/>
  <c r="A376" i="96"/>
  <c r="A377" i="96"/>
  <c r="A378" i="96"/>
  <c r="A379" i="96"/>
  <c r="A380" i="96"/>
  <c r="A381" i="96"/>
  <c r="A382" i="96"/>
  <c r="A383" i="96"/>
  <c r="A384" i="96"/>
  <c r="A385" i="96"/>
  <c r="A386" i="96"/>
  <c r="A387" i="96"/>
  <c r="A388" i="96"/>
  <c r="A389" i="96"/>
  <c r="A390" i="96"/>
  <c r="A391" i="96"/>
  <c r="A392" i="96"/>
  <c r="A393" i="96"/>
  <c r="A394" i="96"/>
  <c r="A395" i="96"/>
  <c r="A396" i="96"/>
  <c r="A397" i="96"/>
  <c r="A398" i="96"/>
  <c r="A399" i="96"/>
  <c r="A400" i="96"/>
  <c r="A401" i="96"/>
  <c r="A402" i="96"/>
  <c r="A403" i="96"/>
  <c r="A404" i="96"/>
  <c r="A405" i="96"/>
  <c r="A406" i="96"/>
  <c r="A407" i="96"/>
  <c r="A408" i="96"/>
  <c r="A409" i="96"/>
  <c r="A410" i="96"/>
  <c r="A411" i="96"/>
  <c r="A412" i="96"/>
  <c r="A413" i="96"/>
  <c r="A414" i="96"/>
  <c r="A415" i="96"/>
  <c r="A416" i="96"/>
  <c r="A417" i="96"/>
  <c r="A418" i="96"/>
  <c r="A419" i="96"/>
  <c r="A420" i="96"/>
  <c r="A421" i="96"/>
  <c r="A422" i="96"/>
  <c r="A423" i="96"/>
  <c r="A424" i="96"/>
  <c r="A425" i="96"/>
  <c r="A426" i="96"/>
  <c r="A427" i="96"/>
  <c r="A428" i="96"/>
  <c r="A429" i="96"/>
  <c r="A430" i="96"/>
  <c r="A431" i="96"/>
  <c r="A432" i="96"/>
  <c r="A433" i="96"/>
  <c r="A434" i="96"/>
  <c r="A435" i="96"/>
  <c r="A436" i="96"/>
  <c r="A437" i="96"/>
  <c r="A438" i="96"/>
  <c r="A439" i="96"/>
  <c r="A440" i="96"/>
  <c r="A441" i="96"/>
  <c r="A442" i="96"/>
  <c r="A443" i="96"/>
  <c r="A444" i="96"/>
  <c r="A445" i="96"/>
  <c r="A446" i="96"/>
  <c r="A447" i="96"/>
  <c r="A448" i="96"/>
  <c r="A449" i="96"/>
  <c r="A450" i="96"/>
  <c r="A451" i="96"/>
  <c r="A452" i="96"/>
  <c r="A453" i="96"/>
  <c r="A454" i="96"/>
  <c r="A455" i="96"/>
  <c r="A456" i="96"/>
  <c r="A457" i="96"/>
  <c r="A458" i="96"/>
  <c r="A459" i="96"/>
  <c r="A460" i="96"/>
  <c r="A461" i="96"/>
  <c r="A462" i="96"/>
  <c r="A463" i="96"/>
  <c r="A464" i="96"/>
  <c r="A465" i="96"/>
  <c r="A466" i="96"/>
  <c r="A467" i="96"/>
  <c r="A468" i="96"/>
  <c r="A469" i="96"/>
  <c r="A470" i="96"/>
  <c r="A471" i="96"/>
  <c r="A472" i="96"/>
  <c r="A473" i="96"/>
  <c r="A474" i="96"/>
  <c r="A475" i="96"/>
  <c r="A476" i="96"/>
  <c r="A477" i="96"/>
  <c r="A478" i="96"/>
  <c r="A479" i="96"/>
  <c r="A480" i="96"/>
  <c r="A481" i="96"/>
  <c r="A482" i="96"/>
  <c r="A483" i="96"/>
  <c r="A484" i="96"/>
  <c r="A485" i="96"/>
  <c r="A486" i="96"/>
  <c r="A487" i="96"/>
  <c r="A488" i="96"/>
  <c r="A489" i="96"/>
  <c r="A490" i="96"/>
  <c r="A491" i="96"/>
  <c r="A492" i="96"/>
  <c r="A493" i="96"/>
  <c r="A494" i="96"/>
  <c r="A495" i="96"/>
  <c r="A496" i="96"/>
  <c r="A497" i="96"/>
  <c r="A498" i="96"/>
  <c r="A499" i="96"/>
  <c r="A500" i="96"/>
  <c r="A501" i="96"/>
  <c r="A502" i="96"/>
  <c r="A503" i="96"/>
  <c r="A504" i="96"/>
  <c r="A505" i="96"/>
  <c r="A506" i="96"/>
  <c r="A507" i="96"/>
  <c r="A508" i="96"/>
  <c r="A509" i="96"/>
  <c r="A510" i="96"/>
  <c r="A511" i="96"/>
  <c r="A512" i="96"/>
  <c r="A513" i="96"/>
  <c r="A514" i="96"/>
  <c r="A515" i="96"/>
  <c r="A516" i="96"/>
  <c r="A517" i="96"/>
  <c r="A518" i="96"/>
  <c r="A519" i="96"/>
  <c r="A520" i="96"/>
  <c r="A521" i="96"/>
  <c r="A522" i="96"/>
  <c r="A523" i="96"/>
  <c r="A524" i="96"/>
  <c r="A525" i="96"/>
  <c r="A526" i="96"/>
  <c r="A527" i="96"/>
  <c r="A528" i="96"/>
  <c r="A529" i="96"/>
  <c r="A530" i="96"/>
  <c r="A531" i="96"/>
  <c r="A532" i="96"/>
  <c r="A533" i="96"/>
  <c r="A534" i="96"/>
  <c r="A535" i="96"/>
  <c r="A536" i="96"/>
  <c r="A537" i="96"/>
  <c r="A538" i="96"/>
  <c r="A539" i="96"/>
  <c r="A540" i="96"/>
  <c r="A541" i="96"/>
  <c r="A542" i="96"/>
  <c r="A543" i="96"/>
  <c r="A544" i="96"/>
  <c r="A545" i="96"/>
  <c r="A546" i="96"/>
  <c r="A547" i="96"/>
  <c r="A548" i="96"/>
  <c r="A549" i="96"/>
  <c r="A550" i="96"/>
  <c r="A551" i="96"/>
  <c r="A552" i="96"/>
  <c r="A553" i="96"/>
  <c r="A554" i="96"/>
  <c r="A555" i="96"/>
  <c r="A556" i="96"/>
  <c r="A557" i="96"/>
  <c r="A558" i="96"/>
  <c r="A559" i="96"/>
  <c r="A560" i="96"/>
  <c r="A561" i="96"/>
  <c r="A562" i="96"/>
  <c r="A563" i="96"/>
  <c r="A564" i="96"/>
  <c r="A565" i="96"/>
  <c r="A566" i="96"/>
  <c r="A567" i="96"/>
  <c r="A568" i="96"/>
  <c r="A569" i="96"/>
  <c r="A570" i="96"/>
  <c r="A571" i="96"/>
  <c r="A572" i="96"/>
  <c r="A573" i="96"/>
  <c r="A574" i="96"/>
  <c r="A575" i="96"/>
  <c r="A576" i="96"/>
  <c r="A577" i="96"/>
  <c r="A578" i="96"/>
  <c r="A579" i="96"/>
  <c r="A580" i="96"/>
  <c r="A581" i="96"/>
  <c r="A582" i="96"/>
  <c r="A583" i="96"/>
  <c r="A584" i="96"/>
  <c r="A585" i="96"/>
  <c r="A586" i="96"/>
  <c r="A587" i="96"/>
  <c r="A588" i="96"/>
  <c r="A589" i="96"/>
  <c r="A590" i="96"/>
  <c r="A591" i="96"/>
  <c r="A592" i="96"/>
  <c r="A593" i="96"/>
  <c r="A594" i="96"/>
  <c r="A595" i="96"/>
  <c r="A596" i="96"/>
  <c r="A597" i="96"/>
  <c r="A598" i="96"/>
  <c r="A599" i="96"/>
  <c r="A600" i="96"/>
  <c r="A601" i="96"/>
  <c r="A602" i="96"/>
  <c r="A603" i="96"/>
  <c r="A604" i="96"/>
  <c r="A605" i="96"/>
  <c r="A606" i="96"/>
  <c r="A607" i="96"/>
  <c r="A608" i="96"/>
  <c r="A609" i="96"/>
  <c r="A610" i="96"/>
  <c r="A611" i="96"/>
  <c r="A612" i="96"/>
  <c r="A613" i="96"/>
  <c r="A614" i="96"/>
  <c r="A615" i="96"/>
  <c r="A616" i="96"/>
  <c r="A617" i="96"/>
  <c r="A618" i="96"/>
  <c r="A619" i="96"/>
  <c r="A620" i="96"/>
  <c r="A621" i="96"/>
  <c r="A622" i="96"/>
  <c r="A623" i="96"/>
  <c r="A624" i="96"/>
  <c r="A625" i="96"/>
  <c r="A626" i="96"/>
  <c r="A627" i="96"/>
  <c r="A628" i="96"/>
  <c r="A629" i="96"/>
  <c r="A630" i="96"/>
  <c r="A631" i="96"/>
  <c r="A632" i="96"/>
  <c r="A633" i="96"/>
  <c r="A634" i="96"/>
  <c r="A635" i="96"/>
  <c r="A636" i="96"/>
  <c r="A637" i="96"/>
  <c r="A638" i="96"/>
  <c r="A639" i="96"/>
  <c r="A640" i="96"/>
  <c r="A641" i="96"/>
  <c r="A642" i="96"/>
  <c r="A643" i="96"/>
  <c r="A644" i="96"/>
  <c r="A645" i="96"/>
  <c r="A646" i="96"/>
  <c r="A647" i="96"/>
  <c r="A648" i="96"/>
  <c r="A649" i="96"/>
  <c r="A650" i="96"/>
  <c r="A651" i="96"/>
  <c r="A652" i="96"/>
  <c r="A653" i="96"/>
  <c r="A654" i="96"/>
  <c r="A655" i="96"/>
  <c r="A656" i="96"/>
  <c r="A657" i="96"/>
  <c r="A658" i="96"/>
  <c r="A659" i="96"/>
  <c r="A660" i="96"/>
  <c r="A661" i="96"/>
  <c r="A662" i="96"/>
  <c r="A663" i="96"/>
  <c r="A664" i="96"/>
  <c r="A665" i="96"/>
  <c r="A666" i="96"/>
  <c r="A667" i="96"/>
  <c r="A668" i="96"/>
  <c r="A669" i="96"/>
  <c r="A670" i="96"/>
  <c r="A671" i="96"/>
  <c r="A672" i="96"/>
  <c r="A673" i="96"/>
  <c r="A674" i="96"/>
  <c r="A675" i="96"/>
  <c r="A676" i="96"/>
  <c r="A677" i="96"/>
  <c r="A678" i="96"/>
  <c r="A679" i="96"/>
  <c r="A680" i="96"/>
  <c r="A681" i="96"/>
  <c r="A682" i="96"/>
  <c r="A683" i="96"/>
  <c r="A684" i="96"/>
  <c r="A685" i="96"/>
  <c r="A686" i="96"/>
  <c r="A687" i="96"/>
  <c r="A688" i="96"/>
  <c r="A689" i="96"/>
  <c r="A690" i="96"/>
  <c r="A691" i="96"/>
  <c r="A692" i="96"/>
  <c r="A693" i="96"/>
  <c r="A694" i="96"/>
  <c r="A695" i="96"/>
  <c r="A696" i="96"/>
  <c r="A697" i="96"/>
  <c r="A698" i="96"/>
  <c r="A699" i="96"/>
  <c r="A700" i="96"/>
  <c r="A701" i="96"/>
  <c r="A702" i="96"/>
  <c r="A703" i="96"/>
  <c r="A704" i="96"/>
  <c r="A705" i="96"/>
  <c r="A706" i="96"/>
  <c r="A707" i="96"/>
  <c r="A708" i="96"/>
  <c r="A709" i="96"/>
  <c r="A710" i="96"/>
  <c r="A711" i="96"/>
  <c r="A712" i="96"/>
  <c r="A713" i="96"/>
  <c r="A714" i="96"/>
  <c r="A715" i="96"/>
  <c r="A716" i="96"/>
  <c r="A717" i="96"/>
  <c r="A718" i="96"/>
  <c r="A719" i="96"/>
  <c r="A720" i="96"/>
  <c r="A721" i="96"/>
  <c r="A722" i="96"/>
  <c r="A723" i="96"/>
  <c r="A724" i="96"/>
  <c r="A725" i="96"/>
  <c r="A726" i="96"/>
  <c r="A727" i="96"/>
  <c r="A728" i="96"/>
  <c r="A729" i="96"/>
  <c r="A730" i="96"/>
  <c r="A731" i="96"/>
  <c r="A732" i="96"/>
  <c r="A733" i="96"/>
  <c r="A734" i="96"/>
  <c r="A735" i="96"/>
  <c r="A736" i="96"/>
  <c r="A737" i="96"/>
  <c r="A738" i="96"/>
  <c r="A739" i="96"/>
  <c r="A740" i="96"/>
  <c r="A741" i="96"/>
  <c r="A742" i="96"/>
  <c r="A743" i="96"/>
  <c r="A744" i="96"/>
  <c r="A745" i="96"/>
  <c r="A746" i="96"/>
  <c r="A747" i="96"/>
  <c r="A748" i="96"/>
  <c r="A749" i="96"/>
  <c r="A750" i="96"/>
  <c r="A751" i="96"/>
  <c r="A752" i="96"/>
  <c r="A753" i="96"/>
  <c r="A754" i="96"/>
  <c r="A755" i="96"/>
  <c r="A756" i="96"/>
  <c r="A757" i="96"/>
  <c r="A758" i="96"/>
  <c r="A759" i="96"/>
  <c r="A760" i="96"/>
  <c r="A761" i="96"/>
  <c r="A762" i="96"/>
  <c r="A763" i="96"/>
  <c r="A764" i="96"/>
  <c r="A765" i="96"/>
  <c r="A766" i="96"/>
  <c r="A767" i="96"/>
  <c r="A768" i="96"/>
  <c r="A769" i="96"/>
  <c r="A770" i="96"/>
  <c r="A771" i="96"/>
  <c r="A772" i="96"/>
  <c r="A773" i="96"/>
  <c r="A774" i="96"/>
  <c r="A775" i="96"/>
  <c r="A776" i="96"/>
  <c r="A777" i="96"/>
  <c r="A778" i="96"/>
  <c r="A779" i="96"/>
  <c r="A780" i="96"/>
  <c r="A781" i="96"/>
  <c r="A782" i="96"/>
  <c r="A783" i="96"/>
  <c r="A784" i="96"/>
  <c r="A785" i="96"/>
  <c r="A786" i="96"/>
  <c r="A787" i="96"/>
  <c r="A788" i="96"/>
  <c r="A789" i="96"/>
  <c r="A790" i="96"/>
  <c r="A791" i="96"/>
  <c r="A792" i="96"/>
  <c r="A793" i="96"/>
  <c r="A794" i="96"/>
  <c r="A795" i="96"/>
  <c r="A796" i="96"/>
  <c r="A797" i="96"/>
  <c r="A798" i="96"/>
  <c r="A799" i="96"/>
  <c r="A800" i="96"/>
  <c r="A801" i="96"/>
  <c r="A802" i="96"/>
  <c r="A803" i="96"/>
  <c r="A804" i="96"/>
  <c r="A805" i="96"/>
  <c r="A806" i="96"/>
  <c r="A807" i="96"/>
  <c r="A808" i="96"/>
  <c r="A809" i="96"/>
  <c r="A810" i="96"/>
  <c r="A811" i="96"/>
  <c r="A812" i="96"/>
  <c r="A813" i="96"/>
  <c r="A814" i="96"/>
  <c r="A815" i="96"/>
  <c r="A816" i="96"/>
  <c r="A817" i="96"/>
  <c r="A818" i="96"/>
  <c r="A819" i="96"/>
  <c r="A820" i="96"/>
  <c r="A821" i="96"/>
  <c r="A822" i="96"/>
  <c r="A823" i="96"/>
  <c r="A824" i="96"/>
  <c r="A825" i="96"/>
  <c r="A826" i="96"/>
  <c r="A827" i="96"/>
  <c r="A828" i="96"/>
  <c r="A829" i="96"/>
  <c r="A830" i="96"/>
  <c r="A831" i="96"/>
  <c r="A832" i="96"/>
  <c r="A833" i="96"/>
  <c r="A834" i="96"/>
  <c r="A835" i="96"/>
  <c r="A836" i="96"/>
  <c r="A837" i="96"/>
  <c r="A838" i="96"/>
  <c r="A839" i="96"/>
  <c r="A840" i="96"/>
  <c r="A841" i="96"/>
  <c r="A842" i="96"/>
  <c r="A843" i="96"/>
  <c r="A844" i="96"/>
  <c r="A845" i="96"/>
  <c r="A846" i="96"/>
  <c r="A847" i="96"/>
  <c r="A848" i="96"/>
  <c r="A849" i="96"/>
  <c r="A850" i="96"/>
  <c r="A851" i="96"/>
  <c r="A852" i="96"/>
  <c r="A853" i="96"/>
  <c r="A854" i="96"/>
  <c r="A855" i="96"/>
  <c r="A856" i="96"/>
  <c r="A857" i="96"/>
  <c r="A858" i="96"/>
  <c r="A859" i="96"/>
  <c r="A860" i="96"/>
  <c r="A861" i="96"/>
  <c r="A862" i="96"/>
  <c r="A863" i="96"/>
  <c r="A864" i="96"/>
  <c r="A865" i="96"/>
  <c r="A866" i="96"/>
  <c r="A867" i="96"/>
  <c r="A868" i="96"/>
  <c r="A869" i="96"/>
  <c r="A870" i="96"/>
  <c r="A871" i="96"/>
  <c r="A872" i="96"/>
  <c r="A873" i="96"/>
  <c r="A874" i="96"/>
  <c r="A875" i="96"/>
  <c r="A876" i="96"/>
  <c r="A877" i="96"/>
  <c r="A878" i="96"/>
  <c r="A879" i="96"/>
  <c r="A880" i="96"/>
  <c r="A881" i="96"/>
  <c r="A882" i="96"/>
  <c r="A883" i="96"/>
  <c r="A884" i="96"/>
  <c r="A885" i="96"/>
  <c r="A886" i="96"/>
  <c r="A887" i="96"/>
  <c r="A888" i="96"/>
  <c r="A889" i="96"/>
  <c r="A890" i="96"/>
  <c r="A891" i="96"/>
  <c r="A892" i="96"/>
  <c r="A893" i="96"/>
  <c r="A894" i="96"/>
  <c r="A895" i="96"/>
  <c r="A896" i="96"/>
  <c r="A897" i="96"/>
  <c r="A898" i="96"/>
  <c r="A899" i="96"/>
  <c r="A900" i="96"/>
  <c r="A901" i="96"/>
  <c r="A902" i="96"/>
  <c r="A903" i="96"/>
  <c r="A904" i="96"/>
  <c r="A905" i="96"/>
  <c r="A906" i="96"/>
  <c r="A907" i="96"/>
  <c r="A908" i="96"/>
  <c r="A909" i="96"/>
  <c r="A910" i="96"/>
  <c r="A911" i="96"/>
  <c r="A912" i="96"/>
  <c r="A913" i="96"/>
  <c r="A914" i="96"/>
  <c r="A915" i="96"/>
  <c r="A916" i="96"/>
  <c r="A917" i="96"/>
  <c r="A918" i="96"/>
  <c r="A919" i="96"/>
  <c r="A920" i="96"/>
  <c r="A921" i="96"/>
  <c r="A922" i="96"/>
  <c r="A923" i="96"/>
  <c r="A924" i="96"/>
  <c r="A925" i="96"/>
  <c r="A926" i="96"/>
  <c r="A927" i="96"/>
  <c r="A928" i="96"/>
  <c r="A929" i="96"/>
  <c r="A930" i="96"/>
  <c r="A931" i="96"/>
  <c r="A932" i="96"/>
  <c r="A933" i="96"/>
  <c r="A934" i="96"/>
  <c r="A935" i="96"/>
  <c r="A936" i="96"/>
  <c r="A937" i="96"/>
  <c r="A938" i="96"/>
  <c r="A939" i="96"/>
  <c r="A940" i="96"/>
  <c r="A941" i="96"/>
  <c r="A942" i="96"/>
  <c r="A943" i="96"/>
  <c r="A944" i="96"/>
  <c r="A945" i="96"/>
  <c r="A946" i="96"/>
  <c r="A947" i="96"/>
  <c r="A948" i="96"/>
  <c r="A949" i="96"/>
  <c r="A950" i="96"/>
  <c r="A951" i="96"/>
  <c r="A952" i="96"/>
  <c r="A953" i="96"/>
  <c r="A954" i="96"/>
  <c r="A4" i="96"/>
  <c r="A3" i="104"/>
  <c r="A4" i="104"/>
  <c r="A5" i="104"/>
  <c r="A6" i="104"/>
  <c r="A7" i="104"/>
  <c r="A8" i="104"/>
  <c r="A9" i="104"/>
  <c r="A10" i="104"/>
  <c r="A11" i="104"/>
  <c r="A12" i="104"/>
  <c r="A13" i="104"/>
  <c r="A14" i="104"/>
  <c r="A15" i="104"/>
  <c r="A16" i="104"/>
  <c r="A17" i="104"/>
  <c r="A18" i="104"/>
  <c r="A19" i="104"/>
  <c r="A20" i="104"/>
  <c r="A21" i="104"/>
  <c r="A22" i="104"/>
  <c r="A23" i="104"/>
  <c r="A24" i="104"/>
  <c r="A25" i="104"/>
  <c r="A26" i="104"/>
  <c r="A27" i="104"/>
  <c r="A28" i="104"/>
  <c r="A29" i="104"/>
  <c r="A30" i="104"/>
  <c r="A31" i="104"/>
  <c r="A32" i="104"/>
  <c r="A33" i="104"/>
  <c r="A34" i="104"/>
  <c r="A35" i="104"/>
  <c r="A36" i="104"/>
  <c r="A37" i="104"/>
  <c r="A38" i="104"/>
  <c r="A39" i="104"/>
  <c r="A40" i="104"/>
  <c r="A41" i="104"/>
  <c r="A42" i="104"/>
  <c r="A43" i="104"/>
  <c r="A44" i="104"/>
  <c r="A45" i="104"/>
  <c r="A46" i="104"/>
  <c r="A47" i="104"/>
  <c r="A48" i="104"/>
  <c r="A49" i="104"/>
  <c r="A50" i="104"/>
  <c r="A51" i="104"/>
  <c r="A52" i="104"/>
  <c r="A53" i="104"/>
  <c r="A54" i="104"/>
  <c r="A55" i="104"/>
  <c r="A56" i="104"/>
  <c r="A57" i="104"/>
  <c r="A58" i="104"/>
  <c r="A59" i="104"/>
  <c r="A60" i="104"/>
  <c r="A61" i="104"/>
  <c r="A62" i="104"/>
  <c r="A63" i="104"/>
  <c r="A64" i="104"/>
  <c r="A65" i="104"/>
  <c r="A66" i="104"/>
  <c r="A67" i="104"/>
  <c r="A68" i="104"/>
  <c r="A69" i="104"/>
  <c r="A70" i="104"/>
  <c r="A71" i="104"/>
  <c r="A72" i="104"/>
  <c r="A73" i="104"/>
  <c r="A74" i="104"/>
  <c r="A75" i="104"/>
  <c r="A76" i="104"/>
  <c r="A77" i="104"/>
  <c r="A78" i="104"/>
  <c r="A79" i="104"/>
  <c r="A80" i="104"/>
  <c r="A81" i="104"/>
  <c r="A82" i="104"/>
  <c r="A83" i="104"/>
  <c r="A84" i="104"/>
  <c r="A85" i="104"/>
  <c r="A86" i="104"/>
  <c r="A87" i="104"/>
  <c r="A88" i="104"/>
  <c r="A89" i="104"/>
  <c r="A90" i="104"/>
  <c r="A91" i="104"/>
  <c r="A92" i="104"/>
  <c r="A93" i="104"/>
  <c r="A94" i="104"/>
  <c r="A95" i="104"/>
  <c r="A96" i="104"/>
  <c r="A97" i="104"/>
  <c r="A98" i="104"/>
  <c r="A99" i="104"/>
  <c r="A100" i="104"/>
  <c r="A101" i="104"/>
  <c r="A102" i="104"/>
  <c r="A103" i="104"/>
  <c r="A104" i="104"/>
  <c r="A105" i="104"/>
  <c r="A106" i="104"/>
  <c r="A107" i="104"/>
  <c r="A108" i="104"/>
  <c r="A109" i="104"/>
  <c r="A110" i="104"/>
  <c r="A111" i="104"/>
  <c r="A112" i="104"/>
  <c r="A113" i="104"/>
  <c r="A114" i="104"/>
  <c r="A115" i="104"/>
  <c r="A116" i="104"/>
  <c r="A117" i="104"/>
  <c r="A118" i="104"/>
  <c r="A119" i="104"/>
  <c r="A120" i="104"/>
  <c r="A121" i="104"/>
  <c r="A122" i="104"/>
  <c r="A123" i="104"/>
  <c r="A124" i="104"/>
  <c r="A125" i="104"/>
  <c r="A126" i="104"/>
  <c r="A127" i="104"/>
  <c r="A128" i="104"/>
  <c r="A129" i="104"/>
  <c r="A130" i="104"/>
  <c r="A131" i="104"/>
  <c r="A132" i="104"/>
  <c r="A133" i="104"/>
  <c r="A134" i="104"/>
  <c r="A135" i="104"/>
  <c r="A136" i="104"/>
  <c r="A137" i="104"/>
  <c r="A138" i="104"/>
  <c r="A139" i="104"/>
  <c r="A140" i="104"/>
  <c r="A141" i="104"/>
  <c r="A142" i="104"/>
  <c r="A143" i="104"/>
  <c r="A144" i="104"/>
  <c r="A145" i="104"/>
  <c r="A146" i="104"/>
  <c r="A147" i="104"/>
  <c r="A148" i="104"/>
  <c r="A149" i="104"/>
  <c r="A150" i="104"/>
  <c r="A151" i="104"/>
  <c r="A152" i="104"/>
  <c r="A153" i="104"/>
  <c r="A154" i="104"/>
  <c r="A155" i="104"/>
  <c r="A156" i="104"/>
  <c r="A157" i="104"/>
  <c r="A158" i="104"/>
  <c r="A159" i="104"/>
  <c r="A160" i="104"/>
  <c r="A161" i="104"/>
  <c r="A162" i="104"/>
  <c r="A163" i="104"/>
  <c r="A164" i="104"/>
  <c r="A165" i="104"/>
  <c r="A166" i="104"/>
  <c r="A167" i="104"/>
  <c r="A168" i="104"/>
  <c r="A169" i="104"/>
  <c r="A170" i="104"/>
  <c r="A171" i="104"/>
  <c r="A172" i="104"/>
  <c r="A173" i="104"/>
  <c r="A174" i="104"/>
  <c r="A175" i="104"/>
  <c r="A176" i="104"/>
  <c r="A177" i="104"/>
  <c r="A178" i="104"/>
  <c r="A179" i="104"/>
  <c r="A180" i="104"/>
  <c r="A181" i="104"/>
  <c r="A182" i="104"/>
  <c r="A183" i="104"/>
  <c r="A184" i="104"/>
  <c r="A185" i="104"/>
  <c r="A186" i="104"/>
  <c r="A187" i="104"/>
  <c r="A188" i="104"/>
  <c r="A189" i="104"/>
  <c r="A190" i="104"/>
  <c r="A191" i="104"/>
  <c r="A192" i="104"/>
  <c r="A193" i="104"/>
  <c r="A194" i="104"/>
  <c r="A195" i="104"/>
  <c r="A196" i="104"/>
  <c r="A197" i="104"/>
  <c r="A198" i="104"/>
  <c r="A199" i="104"/>
  <c r="A200" i="104"/>
  <c r="A201" i="104"/>
  <c r="A202" i="104"/>
  <c r="A203" i="104"/>
  <c r="A204" i="104"/>
  <c r="A205" i="104"/>
  <c r="A206" i="104"/>
  <c r="A207" i="104"/>
  <c r="A208" i="104"/>
  <c r="A209" i="104"/>
  <c r="A210" i="104"/>
  <c r="A211" i="104"/>
  <c r="A212" i="104"/>
  <c r="A213" i="104"/>
  <c r="A214" i="104"/>
  <c r="A215" i="104"/>
  <c r="A216" i="104"/>
  <c r="A217" i="104"/>
  <c r="A218" i="104"/>
  <c r="A219" i="104"/>
  <c r="A220" i="104"/>
  <c r="A221" i="104"/>
  <c r="A222" i="104"/>
  <c r="A223" i="104"/>
  <c r="A224" i="104"/>
  <c r="A225" i="104"/>
  <c r="A226" i="104"/>
  <c r="A227" i="104"/>
  <c r="A228" i="104"/>
  <c r="A229" i="104"/>
  <c r="A230" i="104"/>
  <c r="A231" i="104"/>
  <c r="A232" i="104"/>
  <c r="A233" i="104"/>
  <c r="A234" i="104"/>
  <c r="A235" i="104"/>
  <c r="A236" i="104"/>
  <c r="A237" i="104"/>
  <c r="A238" i="104"/>
  <c r="A239" i="104"/>
  <c r="A240" i="104"/>
  <c r="A241" i="104"/>
  <c r="A242" i="104"/>
  <c r="A243" i="104"/>
  <c r="A244" i="104"/>
  <c r="A245" i="104"/>
  <c r="A246" i="104"/>
  <c r="A247" i="104"/>
  <c r="A248" i="104"/>
  <c r="A249" i="104"/>
  <c r="A250" i="104"/>
  <c r="A251" i="104"/>
  <c r="A252" i="104"/>
  <c r="A253" i="104"/>
  <c r="A254" i="104"/>
  <c r="A255" i="104"/>
  <c r="A256" i="104"/>
  <c r="A257" i="104"/>
  <c r="A258" i="104"/>
  <c r="A259" i="104"/>
  <c r="A260" i="104"/>
  <c r="A261" i="104"/>
  <c r="A262" i="104"/>
  <c r="A263" i="104"/>
  <c r="A264" i="104"/>
  <c r="A265" i="104"/>
  <c r="A266" i="104"/>
  <c r="A267" i="104"/>
  <c r="A268" i="104"/>
  <c r="A269" i="104"/>
  <c r="A270" i="104"/>
  <c r="A271" i="104"/>
  <c r="A272" i="104"/>
  <c r="A273" i="104"/>
  <c r="A274" i="104"/>
  <c r="A275" i="104"/>
  <c r="A276" i="104"/>
  <c r="A277" i="104"/>
  <c r="A278" i="104"/>
  <c r="A279" i="104"/>
  <c r="A280" i="104"/>
  <c r="A281" i="104"/>
  <c r="A282" i="104"/>
  <c r="A283" i="104"/>
  <c r="A284" i="104"/>
  <c r="A285" i="104"/>
  <c r="A286" i="104"/>
  <c r="A287" i="104"/>
  <c r="A288" i="104"/>
  <c r="A289" i="104"/>
  <c r="A290" i="104"/>
  <c r="A291" i="104"/>
  <c r="A292" i="104"/>
  <c r="A293" i="104"/>
  <c r="A294" i="104"/>
  <c r="A295" i="104"/>
  <c r="A296" i="104"/>
  <c r="A297" i="104"/>
  <c r="A298" i="104"/>
  <c r="A299" i="104"/>
  <c r="A300" i="104"/>
  <c r="A301" i="104"/>
  <c r="A302" i="104"/>
  <c r="A303" i="104"/>
  <c r="A304" i="104"/>
  <c r="A305" i="104"/>
  <c r="A306" i="104"/>
  <c r="A307" i="104"/>
  <c r="A308" i="104"/>
  <c r="A309" i="104"/>
  <c r="A310" i="104"/>
  <c r="A311" i="104"/>
  <c r="A312" i="104"/>
  <c r="A313" i="104"/>
  <c r="A314" i="104"/>
  <c r="A315" i="104"/>
  <c r="A316" i="104"/>
  <c r="A317" i="104"/>
  <c r="A318" i="104"/>
  <c r="A319" i="104"/>
  <c r="A320" i="104"/>
  <c r="A321" i="104"/>
  <c r="A322" i="104"/>
  <c r="A323" i="104"/>
  <c r="A324" i="104"/>
  <c r="A325" i="104"/>
  <c r="A326" i="104"/>
  <c r="A327" i="104"/>
  <c r="A328" i="104"/>
  <c r="A329" i="104"/>
  <c r="A330" i="104"/>
  <c r="A331" i="104"/>
  <c r="A332" i="104"/>
  <c r="A333" i="104"/>
  <c r="A334" i="104"/>
  <c r="A335" i="104"/>
  <c r="A336" i="104"/>
  <c r="A337" i="104"/>
  <c r="A338" i="104"/>
  <c r="A339" i="104"/>
  <c r="A340" i="104"/>
  <c r="A341" i="104"/>
  <c r="A342" i="104"/>
  <c r="A343" i="104"/>
  <c r="A344" i="104"/>
  <c r="A345" i="104"/>
  <c r="A346" i="104"/>
  <c r="A347" i="104"/>
  <c r="A348" i="104"/>
  <c r="A349" i="104"/>
  <c r="A350" i="104"/>
  <c r="A351" i="104"/>
  <c r="A352" i="104"/>
  <c r="A353" i="104"/>
  <c r="A354" i="104"/>
  <c r="A355" i="104"/>
  <c r="A356" i="104"/>
  <c r="A357" i="104"/>
  <c r="A358" i="104"/>
  <c r="A359" i="104"/>
  <c r="A360" i="104"/>
  <c r="A361" i="104"/>
  <c r="A362" i="104"/>
  <c r="A363" i="104"/>
  <c r="A364" i="104"/>
  <c r="A365" i="104"/>
  <c r="A366" i="104"/>
  <c r="A367" i="104"/>
  <c r="A368" i="104"/>
  <c r="A369" i="104"/>
  <c r="A370" i="104"/>
  <c r="A371" i="104"/>
  <c r="A372" i="104"/>
  <c r="A373" i="104"/>
  <c r="A374" i="104"/>
  <c r="A375" i="104"/>
  <c r="A376" i="104"/>
  <c r="A377" i="104"/>
  <c r="A378" i="104"/>
  <c r="A379" i="104"/>
  <c r="A380" i="104"/>
  <c r="A381" i="104"/>
  <c r="A382" i="104"/>
  <c r="A383" i="104"/>
  <c r="A384" i="104"/>
  <c r="A385" i="104"/>
  <c r="A386" i="104"/>
  <c r="A387" i="104"/>
  <c r="A388" i="104"/>
  <c r="A389" i="104"/>
  <c r="A390" i="104"/>
  <c r="A391" i="104"/>
  <c r="A392" i="104"/>
  <c r="A393" i="104"/>
  <c r="A394" i="104"/>
  <c r="A395" i="104"/>
  <c r="A396" i="104"/>
  <c r="A397" i="104"/>
  <c r="A398" i="104"/>
  <c r="A399" i="104"/>
  <c r="A400" i="104"/>
  <c r="A401" i="104"/>
  <c r="A402" i="104"/>
  <c r="A403" i="104"/>
  <c r="A404" i="104"/>
  <c r="A405" i="104"/>
  <c r="A406" i="104"/>
  <c r="A407" i="104"/>
  <c r="A408" i="104"/>
  <c r="A409" i="104"/>
  <c r="A410" i="104"/>
  <c r="A411" i="104"/>
  <c r="A412" i="104"/>
  <c r="A413" i="104"/>
  <c r="A414" i="104"/>
  <c r="A415" i="104"/>
  <c r="A416" i="104"/>
  <c r="A417" i="104"/>
  <c r="A418" i="104"/>
  <c r="A419" i="104"/>
  <c r="A420" i="104"/>
  <c r="A421" i="104"/>
  <c r="A422" i="104"/>
  <c r="A423" i="104"/>
  <c r="A424" i="104"/>
  <c r="A425" i="104"/>
  <c r="A426" i="104"/>
  <c r="A427" i="104"/>
  <c r="A428" i="104"/>
  <c r="A429" i="104"/>
  <c r="A430" i="104"/>
  <c r="A431" i="104"/>
  <c r="A432" i="104"/>
  <c r="A433" i="104"/>
  <c r="A434" i="104"/>
  <c r="A435" i="104"/>
  <c r="A436" i="104"/>
  <c r="A437" i="104"/>
  <c r="A438" i="104"/>
  <c r="A439" i="104"/>
  <c r="A440" i="104"/>
  <c r="A441" i="104"/>
  <c r="A442" i="104"/>
  <c r="A443" i="104"/>
  <c r="A444" i="104"/>
  <c r="A445" i="104"/>
  <c r="A446" i="104"/>
  <c r="A447" i="104"/>
  <c r="A448" i="104"/>
  <c r="A449" i="104"/>
  <c r="A450" i="104"/>
  <c r="A451" i="104"/>
  <c r="A452" i="104"/>
  <c r="A453" i="104"/>
  <c r="A454" i="104"/>
  <c r="A455" i="104"/>
  <c r="A456" i="104"/>
  <c r="A457" i="104"/>
  <c r="A458" i="104"/>
  <c r="A459" i="104"/>
  <c r="A460" i="104"/>
  <c r="A461" i="104"/>
  <c r="A462" i="104"/>
  <c r="A463" i="104"/>
  <c r="A464" i="104"/>
  <c r="A465" i="104"/>
  <c r="A466" i="104"/>
  <c r="A467" i="104"/>
  <c r="A468" i="104"/>
  <c r="A469" i="104"/>
  <c r="A470" i="104"/>
  <c r="A471" i="104"/>
  <c r="A472" i="104"/>
  <c r="A473" i="104"/>
  <c r="A474" i="104"/>
  <c r="A475" i="104"/>
  <c r="A476" i="104"/>
  <c r="A477" i="104"/>
  <c r="A478" i="104"/>
  <c r="A479" i="104"/>
  <c r="A480" i="104"/>
  <c r="A481" i="104"/>
  <c r="A482" i="104"/>
  <c r="A483" i="104"/>
  <c r="A484" i="104"/>
  <c r="A485" i="104"/>
  <c r="A486" i="104"/>
  <c r="A487" i="104"/>
  <c r="A488" i="104"/>
  <c r="A489" i="104"/>
  <c r="A490" i="104"/>
  <c r="A491" i="104"/>
  <c r="A492" i="104"/>
  <c r="A493" i="104"/>
  <c r="A494" i="104"/>
  <c r="A495" i="104"/>
  <c r="A496" i="104"/>
  <c r="A497" i="104"/>
  <c r="A498" i="104"/>
  <c r="A499" i="104"/>
  <c r="A500" i="104"/>
  <c r="A501" i="104"/>
  <c r="A502" i="104"/>
  <c r="A503" i="104"/>
  <c r="A504" i="104"/>
  <c r="A505" i="104"/>
  <c r="A506" i="104"/>
  <c r="A507" i="104"/>
  <c r="A508" i="104"/>
  <c r="A509" i="104"/>
  <c r="A510" i="104"/>
  <c r="A511" i="104"/>
  <c r="A512" i="104"/>
  <c r="A513" i="104"/>
  <c r="A514" i="104"/>
  <c r="A515" i="104"/>
  <c r="A516" i="104"/>
  <c r="A517" i="104"/>
  <c r="A518" i="104"/>
  <c r="A519" i="104"/>
  <c r="A520" i="104"/>
  <c r="A521" i="104"/>
  <c r="A522" i="104"/>
  <c r="A523" i="104"/>
  <c r="A524" i="104"/>
  <c r="A525" i="104"/>
  <c r="A526" i="104"/>
  <c r="A527" i="104"/>
  <c r="A528" i="104"/>
  <c r="A529" i="104"/>
  <c r="A530" i="104"/>
  <c r="A531" i="104"/>
  <c r="A532" i="104"/>
  <c r="A533" i="104"/>
  <c r="A534" i="104"/>
  <c r="A535" i="104"/>
  <c r="A536" i="104"/>
  <c r="A537" i="104"/>
  <c r="A538" i="104"/>
  <c r="A539" i="104"/>
  <c r="A540" i="104"/>
  <c r="A541" i="104"/>
  <c r="A542" i="104"/>
  <c r="A543" i="104"/>
  <c r="A544" i="104"/>
  <c r="A545" i="104"/>
  <c r="A546" i="104"/>
  <c r="A547" i="104"/>
  <c r="A548" i="104"/>
  <c r="A549" i="104"/>
  <c r="A550" i="104"/>
  <c r="A551" i="104"/>
  <c r="A552" i="104"/>
  <c r="A553" i="104"/>
  <c r="A554" i="104"/>
  <c r="A555" i="104"/>
  <c r="A556" i="104"/>
  <c r="A557" i="104"/>
  <c r="A558" i="104"/>
  <c r="A559" i="104"/>
  <c r="A560" i="104"/>
  <c r="A561" i="104"/>
  <c r="A562" i="104"/>
  <c r="A563" i="104"/>
  <c r="A564" i="104"/>
  <c r="A565" i="104"/>
  <c r="A566" i="104"/>
  <c r="A567" i="104"/>
  <c r="A568" i="104"/>
  <c r="A569" i="104"/>
  <c r="A570" i="104"/>
  <c r="A571" i="104"/>
  <c r="A572" i="104"/>
  <c r="A573" i="104"/>
  <c r="A574" i="104"/>
  <c r="A575" i="104"/>
  <c r="A576" i="104"/>
  <c r="A577" i="104"/>
  <c r="A578" i="104"/>
  <c r="A579" i="104"/>
  <c r="A580" i="104"/>
  <c r="A581" i="104"/>
  <c r="A582" i="104"/>
  <c r="A583" i="104"/>
  <c r="A584" i="104"/>
  <c r="A585" i="104"/>
  <c r="A586" i="104"/>
  <c r="A587" i="104"/>
  <c r="A588" i="104"/>
  <c r="A589" i="104"/>
  <c r="A590" i="104"/>
  <c r="A591" i="104"/>
  <c r="A592" i="104"/>
  <c r="A593" i="104"/>
  <c r="A594" i="104"/>
  <c r="A595" i="104"/>
  <c r="A596" i="104"/>
  <c r="A597" i="104"/>
  <c r="A598" i="104"/>
  <c r="A599" i="104"/>
  <c r="A600" i="104"/>
  <c r="A601" i="104"/>
  <c r="A602" i="104"/>
  <c r="A603" i="104"/>
  <c r="A604" i="104"/>
  <c r="A605" i="104"/>
  <c r="A606" i="104"/>
  <c r="A607" i="104"/>
  <c r="A608" i="104"/>
  <c r="A609" i="104"/>
  <c r="A610" i="104"/>
  <c r="A611" i="104"/>
  <c r="A612" i="104"/>
  <c r="A613" i="104"/>
  <c r="A614" i="104"/>
  <c r="A615" i="104"/>
  <c r="A616" i="104"/>
  <c r="A617" i="104"/>
  <c r="A618" i="104"/>
  <c r="A619" i="104"/>
  <c r="A620" i="104"/>
  <c r="A621" i="104"/>
  <c r="A622" i="104"/>
  <c r="A623" i="104"/>
  <c r="A624" i="104"/>
  <c r="A625" i="104"/>
  <c r="A626" i="104"/>
  <c r="A627" i="104"/>
  <c r="A628" i="104"/>
  <c r="A629" i="104"/>
  <c r="A630" i="104"/>
  <c r="A631" i="104"/>
  <c r="A632" i="104"/>
  <c r="A633" i="104"/>
  <c r="A634" i="104"/>
  <c r="A635" i="104"/>
  <c r="A636" i="104"/>
  <c r="A637" i="104"/>
  <c r="A638" i="104"/>
  <c r="A639" i="104"/>
  <c r="A640" i="104"/>
  <c r="A641" i="104"/>
  <c r="A642" i="104"/>
  <c r="A643" i="104"/>
  <c r="A644" i="104"/>
  <c r="A645" i="104"/>
  <c r="A646" i="104"/>
  <c r="A647" i="104"/>
  <c r="A648" i="104"/>
  <c r="A649" i="104"/>
  <c r="A650" i="104"/>
  <c r="A651" i="104"/>
  <c r="A652" i="104"/>
  <c r="A653" i="104"/>
  <c r="A654" i="104"/>
  <c r="A655" i="104"/>
  <c r="A656" i="104"/>
  <c r="A657" i="104"/>
  <c r="A658" i="104"/>
  <c r="A659" i="104"/>
  <c r="A660" i="104"/>
  <c r="A661" i="104"/>
  <c r="A662" i="104"/>
  <c r="A663" i="104"/>
  <c r="A664" i="104"/>
  <c r="A665" i="104"/>
  <c r="A666" i="104"/>
  <c r="A667" i="104"/>
  <c r="A668" i="104"/>
  <c r="A669" i="104"/>
  <c r="A670" i="104"/>
  <c r="A671" i="104"/>
  <c r="A672" i="104"/>
  <c r="A673" i="104"/>
  <c r="A674" i="104"/>
  <c r="A675" i="104"/>
  <c r="A676" i="104"/>
  <c r="A677" i="104"/>
  <c r="A678" i="104"/>
  <c r="G6" i="105"/>
  <c r="G5" i="105"/>
  <c r="G7" i="105"/>
  <c r="F7" i="105"/>
  <c r="F5" i="105"/>
  <c r="F6" i="105"/>
  <c r="E5" i="105"/>
  <c r="E7" i="105"/>
  <c r="E6" i="105"/>
  <c r="B998" i="97" l="1"/>
  <c r="B999" i="97"/>
  <c r="B1000" i="97"/>
  <c r="B1001" i="97"/>
  <c r="B1002" i="97"/>
  <c r="B1003" i="97"/>
  <c r="B1004" i="97"/>
  <c r="B1005" i="97"/>
  <c r="B1006" i="97"/>
  <c r="B1007" i="97"/>
  <c r="B1008" i="97"/>
  <c r="B1009" i="97"/>
  <c r="B1010" i="97"/>
  <c r="B1011" i="97"/>
  <c r="B1025" i="97"/>
  <c r="B1026" i="97"/>
  <c r="D7" i="105"/>
  <c r="D6" i="105"/>
  <c r="H6" i="105"/>
  <c r="D5" i="105"/>
  <c r="N2688" i="103" l="1"/>
  <c r="N2689" i="103"/>
  <c r="N2690" i="103"/>
  <c r="N2691" i="103"/>
  <c r="N2692" i="103"/>
  <c r="N2693" i="103"/>
  <c r="N2694" i="103"/>
  <c r="N2695" i="103"/>
  <c r="N2696" i="103"/>
  <c r="N2697" i="103"/>
  <c r="N2698" i="103"/>
  <c r="N2699" i="103"/>
  <c r="N2700" i="103"/>
  <c r="N2701" i="103"/>
  <c r="N2702" i="103"/>
  <c r="N2703" i="103"/>
  <c r="N2704" i="103"/>
  <c r="N2705" i="103"/>
  <c r="N2706" i="103"/>
  <c r="N2707" i="103"/>
  <c r="N2708" i="103"/>
  <c r="N2709" i="103"/>
  <c r="N2710" i="103"/>
  <c r="N2711" i="103"/>
  <c r="N2712" i="103"/>
  <c r="N2713" i="103"/>
  <c r="N2714" i="103"/>
  <c r="N2715" i="103"/>
  <c r="N2716" i="103"/>
  <c r="N2717" i="103"/>
  <c r="N2718" i="103"/>
  <c r="N2719" i="103"/>
  <c r="N2720" i="103"/>
  <c r="N2721" i="103"/>
  <c r="N2722" i="103"/>
  <c r="N2723" i="103"/>
  <c r="N2724" i="103"/>
  <c r="N2725" i="103"/>
  <c r="N2726" i="103"/>
  <c r="N2727" i="103"/>
  <c r="N2728" i="103"/>
  <c r="N2729" i="103"/>
  <c r="N2730" i="103"/>
  <c r="N2731" i="103"/>
  <c r="N2732" i="103"/>
  <c r="N2733" i="103"/>
  <c r="N2734" i="103"/>
  <c r="D2732" i="103" l="1"/>
  <c r="E2732" i="103"/>
  <c r="F2732" i="103"/>
  <c r="D2733" i="103"/>
  <c r="E2733" i="103"/>
  <c r="F2733" i="103"/>
  <c r="D2734" i="103"/>
  <c r="E2734" i="103"/>
  <c r="F2734" i="103"/>
  <c r="D2686" i="103"/>
  <c r="E2686" i="103"/>
  <c r="F2686" i="103"/>
  <c r="D2687" i="103"/>
  <c r="E2687" i="103"/>
  <c r="F2687" i="103"/>
  <c r="D2673" i="103"/>
  <c r="E2673" i="103"/>
  <c r="F2673" i="103"/>
  <c r="D2674" i="103"/>
  <c r="E2674" i="103"/>
  <c r="F2674" i="103"/>
  <c r="D2675" i="103"/>
  <c r="E2675" i="103"/>
  <c r="F2675" i="103"/>
  <c r="D2676" i="103"/>
  <c r="E2676" i="103"/>
  <c r="F2676" i="103"/>
  <c r="D2677" i="103"/>
  <c r="E2677" i="103"/>
  <c r="F2677" i="103"/>
  <c r="D2678" i="103"/>
  <c r="E2678" i="103"/>
  <c r="F2678" i="103"/>
  <c r="D2679" i="103"/>
  <c r="E2679" i="103"/>
  <c r="F2679" i="103"/>
  <c r="D2680" i="103"/>
  <c r="E2680" i="103"/>
  <c r="F2680" i="103"/>
  <c r="D2681" i="103"/>
  <c r="E2681" i="103"/>
  <c r="F2681" i="103"/>
  <c r="D2682" i="103"/>
  <c r="E2682" i="103"/>
  <c r="F2682" i="103"/>
  <c r="D2683" i="103"/>
  <c r="E2683" i="103"/>
  <c r="F2683" i="103"/>
  <c r="D2684" i="103"/>
  <c r="E2684" i="103"/>
  <c r="F2684" i="103"/>
  <c r="D2685" i="103"/>
  <c r="E2685" i="103"/>
  <c r="F2685" i="103"/>
  <c r="D2663" i="103"/>
  <c r="E2663" i="103"/>
  <c r="F2663" i="103"/>
  <c r="D2664" i="103"/>
  <c r="E2664" i="103"/>
  <c r="F2664" i="103"/>
  <c r="D2665" i="103"/>
  <c r="E2665" i="103"/>
  <c r="F2665" i="103"/>
  <c r="D2666" i="103"/>
  <c r="E2666" i="103"/>
  <c r="F2666" i="103"/>
  <c r="D2667" i="103"/>
  <c r="E2667" i="103"/>
  <c r="F2667" i="103"/>
  <c r="D2668" i="103"/>
  <c r="E2668" i="103"/>
  <c r="F2668" i="103"/>
  <c r="D2669" i="103"/>
  <c r="E2669" i="103"/>
  <c r="F2669" i="103"/>
  <c r="D2670" i="103"/>
  <c r="E2670" i="103"/>
  <c r="F2670" i="103"/>
  <c r="D2671" i="103"/>
  <c r="E2671" i="103"/>
  <c r="F2671" i="103"/>
  <c r="D2672" i="103"/>
  <c r="E2672" i="103"/>
  <c r="F2672" i="103"/>
  <c r="D1947" i="103"/>
  <c r="D2730" i="103" s="1"/>
  <c r="E1947" i="103"/>
  <c r="E2730" i="103" s="1"/>
  <c r="F1947" i="103"/>
  <c r="F2730" i="103" s="1"/>
  <c r="D1948" i="103"/>
  <c r="D2731" i="103" s="1"/>
  <c r="E1948" i="103"/>
  <c r="E2731" i="103" s="1"/>
  <c r="F1948" i="103"/>
  <c r="F2731" i="103" s="1"/>
  <c r="D1945" i="103"/>
  <c r="D2728" i="103" s="1"/>
  <c r="E1945" i="103"/>
  <c r="E2728" i="103" s="1"/>
  <c r="F1945" i="103"/>
  <c r="F2728" i="103" s="1"/>
  <c r="D1946" i="103"/>
  <c r="D2729" i="103" s="1"/>
  <c r="E1946" i="103"/>
  <c r="E2729" i="103" s="1"/>
  <c r="F1946" i="103"/>
  <c r="F2729" i="103" s="1"/>
  <c r="D1942" i="103"/>
  <c r="D2725" i="103" s="1"/>
  <c r="E1942" i="103"/>
  <c r="E2725" i="103" s="1"/>
  <c r="F1942" i="103"/>
  <c r="F2725" i="103" s="1"/>
  <c r="D1943" i="103"/>
  <c r="D2726" i="103" s="1"/>
  <c r="E1943" i="103"/>
  <c r="E2726" i="103" s="1"/>
  <c r="F1943" i="103"/>
  <c r="F2726" i="103" s="1"/>
  <c r="D1944" i="103"/>
  <c r="D2727" i="103" s="1"/>
  <c r="E1944" i="103"/>
  <c r="E2727" i="103" s="1"/>
  <c r="F1944" i="103"/>
  <c r="F2727" i="103" s="1"/>
  <c r="D1937" i="103"/>
  <c r="D2720" i="103" s="1"/>
  <c r="E1937" i="103"/>
  <c r="E2720" i="103" s="1"/>
  <c r="F1937" i="103"/>
  <c r="F2720" i="103" s="1"/>
  <c r="D1938" i="103"/>
  <c r="D2721" i="103" s="1"/>
  <c r="E1938" i="103"/>
  <c r="E2721" i="103" s="1"/>
  <c r="F1938" i="103"/>
  <c r="F2721" i="103" s="1"/>
  <c r="D1939" i="103"/>
  <c r="D2722" i="103" s="1"/>
  <c r="E1939" i="103"/>
  <c r="E2722" i="103" s="1"/>
  <c r="F1939" i="103"/>
  <c r="F2722" i="103" s="1"/>
  <c r="D1940" i="103"/>
  <c r="D2723" i="103" s="1"/>
  <c r="E1940" i="103"/>
  <c r="E2723" i="103" s="1"/>
  <c r="F1940" i="103"/>
  <c r="F2723" i="103" s="1"/>
  <c r="D1941" i="103"/>
  <c r="D2724" i="103" s="1"/>
  <c r="E1941" i="103"/>
  <c r="E2724" i="103" s="1"/>
  <c r="F1941" i="103"/>
  <c r="F2724" i="103" s="1"/>
  <c r="E1936" i="103"/>
  <c r="E2719" i="103" s="1"/>
  <c r="F1936" i="103"/>
  <c r="F2719" i="103" s="1"/>
  <c r="D1936" i="103"/>
  <c r="D2719" i="103" s="1"/>
  <c r="D1934" i="103"/>
  <c r="D2717" i="103" s="1"/>
  <c r="E1934" i="103"/>
  <c r="E2717" i="103" s="1"/>
  <c r="F1934" i="103"/>
  <c r="F2717" i="103" s="1"/>
  <c r="D1935" i="103"/>
  <c r="D2718" i="103" s="1"/>
  <c r="E1935" i="103"/>
  <c r="E2718" i="103" s="1"/>
  <c r="F1935" i="103"/>
  <c r="F2718" i="103" s="1"/>
  <c r="D1932" i="103"/>
  <c r="D2715" i="103" s="1"/>
  <c r="E1932" i="103"/>
  <c r="E2715" i="103" s="1"/>
  <c r="F1932" i="103"/>
  <c r="F2715" i="103" s="1"/>
  <c r="D1933" i="103"/>
  <c r="D2716" i="103" s="1"/>
  <c r="E1933" i="103"/>
  <c r="E2716" i="103" s="1"/>
  <c r="F1933" i="103"/>
  <c r="F2716" i="103" s="1"/>
  <c r="D1929" i="103"/>
  <c r="D2712" i="103" s="1"/>
  <c r="E1929" i="103"/>
  <c r="E2712" i="103" s="1"/>
  <c r="F1929" i="103"/>
  <c r="F2712" i="103" s="1"/>
  <c r="D1930" i="103"/>
  <c r="D2713" i="103" s="1"/>
  <c r="E1930" i="103"/>
  <c r="E2713" i="103" s="1"/>
  <c r="F1930" i="103"/>
  <c r="F2713" i="103" s="1"/>
  <c r="D1931" i="103"/>
  <c r="D2714" i="103" s="1"/>
  <c r="E1931" i="103"/>
  <c r="E2714" i="103" s="1"/>
  <c r="F1931" i="103"/>
  <c r="F2714" i="103" s="1"/>
  <c r="D1927" i="103"/>
  <c r="D2710" i="103" s="1"/>
  <c r="E1927" i="103"/>
  <c r="E2710" i="103" s="1"/>
  <c r="F1927" i="103"/>
  <c r="F2710" i="103" s="1"/>
  <c r="D1928" i="103"/>
  <c r="D2711" i="103" s="1"/>
  <c r="E1928" i="103"/>
  <c r="E2711" i="103" s="1"/>
  <c r="F1928" i="103"/>
  <c r="F2711" i="103" s="1"/>
  <c r="D1923" i="103"/>
  <c r="D2706" i="103" s="1"/>
  <c r="E1923" i="103"/>
  <c r="E2706" i="103" s="1"/>
  <c r="F1923" i="103"/>
  <c r="F2706" i="103" s="1"/>
  <c r="D1924" i="103"/>
  <c r="D2707" i="103" s="1"/>
  <c r="E1924" i="103"/>
  <c r="E2707" i="103" s="1"/>
  <c r="F1924" i="103"/>
  <c r="F2707" i="103" s="1"/>
  <c r="D1925" i="103"/>
  <c r="D2708" i="103" s="1"/>
  <c r="E1925" i="103"/>
  <c r="E2708" i="103" s="1"/>
  <c r="F1925" i="103"/>
  <c r="F2708" i="103" s="1"/>
  <c r="D1926" i="103"/>
  <c r="D2709" i="103" s="1"/>
  <c r="E1926" i="103"/>
  <c r="E2709" i="103" s="1"/>
  <c r="F1926" i="103"/>
  <c r="F2709" i="103" s="1"/>
  <c r="D1920" i="103"/>
  <c r="D2703" i="103" s="1"/>
  <c r="E1920" i="103"/>
  <c r="E2703" i="103" s="1"/>
  <c r="F1920" i="103"/>
  <c r="F2703" i="103" s="1"/>
  <c r="D1921" i="103"/>
  <c r="D2704" i="103" s="1"/>
  <c r="E1921" i="103"/>
  <c r="E2704" i="103" s="1"/>
  <c r="F1921" i="103"/>
  <c r="F2704" i="103" s="1"/>
  <c r="D1922" i="103"/>
  <c r="D2705" i="103" s="1"/>
  <c r="E1922" i="103"/>
  <c r="E2705" i="103" s="1"/>
  <c r="F1922" i="103"/>
  <c r="F2705" i="103" s="1"/>
  <c r="D1916" i="103"/>
  <c r="D2699" i="103" s="1"/>
  <c r="E1916" i="103"/>
  <c r="E2699" i="103" s="1"/>
  <c r="F1916" i="103"/>
  <c r="F2699" i="103" s="1"/>
  <c r="D1917" i="103"/>
  <c r="D2700" i="103" s="1"/>
  <c r="E1917" i="103"/>
  <c r="E2700" i="103" s="1"/>
  <c r="F1917" i="103"/>
  <c r="F2700" i="103" s="1"/>
  <c r="D1918" i="103"/>
  <c r="D2701" i="103" s="1"/>
  <c r="E1918" i="103"/>
  <c r="E2701" i="103" s="1"/>
  <c r="F1918" i="103"/>
  <c r="F2701" i="103" s="1"/>
  <c r="D1919" i="103"/>
  <c r="D2702" i="103" s="1"/>
  <c r="E1919" i="103"/>
  <c r="E2702" i="103" s="1"/>
  <c r="F1919" i="103"/>
  <c r="F2702" i="103" s="1"/>
  <c r="D1912" i="103"/>
  <c r="D2695" i="103" s="1"/>
  <c r="E1912" i="103"/>
  <c r="E2695" i="103" s="1"/>
  <c r="F1912" i="103"/>
  <c r="F2695" i="103" s="1"/>
  <c r="D1913" i="103"/>
  <c r="D2696" i="103" s="1"/>
  <c r="E1913" i="103"/>
  <c r="E2696" i="103" s="1"/>
  <c r="F1913" i="103"/>
  <c r="F2696" i="103" s="1"/>
  <c r="D1914" i="103"/>
  <c r="D2697" i="103" s="1"/>
  <c r="E1914" i="103"/>
  <c r="E2697" i="103" s="1"/>
  <c r="F1914" i="103"/>
  <c r="F2697" i="103" s="1"/>
  <c r="D1915" i="103"/>
  <c r="D2698" i="103" s="1"/>
  <c r="E1915" i="103"/>
  <c r="E2698" i="103" s="1"/>
  <c r="F1915" i="103"/>
  <c r="F2698" i="103" s="1"/>
  <c r="D1908" i="103"/>
  <c r="D2691" i="103" s="1"/>
  <c r="E1908" i="103"/>
  <c r="E2691" i="103" s="1"/>
  <c r="F1908" i="103"/>
  <c r="F2691" i="103" s="1"/>
  <c r="D1909" i="103"/>
  <c r="D2692" i="103" s="1"/>
  <c r="E1909" i="103"/>
  <c r="E2692" i="103" s="1"/>
  <c r="F1909" i="103"/>
  <c r="F2692" i="103" s="1"/>
  <c r="D1910" i="103"/>
  <c r="D2693" i="103" s="1"/>
  <c r="E1910" i="103"/>
  <c r="E2693" i="103" s="1"/>
  <c r="F1910" i="103"/>
  <c r="F2693" i="103" s="1"/>
  <c r="D1911" i="103"/>
  <c r="D2694" i="103" s="1"/>
  <c r="E1911" i="103"/>
  <c r="E2694" i="103" s="1"/>
  <c r="F1911" i="103"/>
  <c r="F2694" i="103" s="1"/>
  <c r="D1906" i="103"/>
  <c r="D2689" i="103" s="1"/>
  <c r="E1906" i="103"/>
  <c r="E2689" i="103" s="1"/>
  <c r="F1906" i="103"/>
  <c r="F2689" i="103" s="1"/>
  <c r="D1907" i="103"/>
  <c r="D2690" i="103" s="1"/>
  <c r="E1907" i="103"/>
  <c r="E2690" i="103" s="1"/>
  <c r="F1907" i="103"/>
  <c r="F2690" i="103" s="1"/>
  <c r="E1905" i="103"/>
  <c r="E2688" i="103" s="1"/>
  <c r="F1905" i="103"/>
  <c r="F2688" i="103" s="1"/>
  <c r="D1905" i="103"/>
  <c r="D2688" i="103" s="1"/>
  <c r="E675" i="104" l="1"/>
  <c r="D675" i="104"/>
  <c r="D662" i="104"/>
  <c r="D658" i="104"/>
  <c r="D657" i="104"/>
  <c r="D639" i="104"/>
  <c r="D635" i="104"/>
  <c r="D634" i="104"/>
  <c r="D626" i="104"/>
  <c r="D625" i="104"/>
  <c r="F624" i="104"/>
  <c r="E624" i="104"/>
  <c r="D624" i="104"/>
  <c r="F623" i="104"/>
  <c r="E623" i="104"/>
  <c r="D623" i="104"/>
  <c r="E622" i="104"/>
  <c r="E655" i="104" s="1"/>
  <c r="D621" i="104"/>
  <c r="F620" i="104"/>
  <c r="E620" i="104"/>
  <c r="F619" i="104"/>
  <c r="E619" i="104"/>
  <c r="E618" i="104"/>
  <c r="E645" i="104" s="1"/>
  <c r="F617" i="104"/>
  <c r="F639" i="104" s="1"/>
  <c r="E617" i="104"/>
  <c r="E639" i="104" s="1"/>
  <c r="D617" i="104"/>
  <c r="F616" i="104"/>
  <c r="F635" i="104" s="1"/>
  <c r="E616" i="104"/>
  <c r="E635" i="104" s="1"/>
  <c r="D616" i="104"/>
  <c r="E615" i="104"/>
  <c r="E633" i="104" s="1"/>
  <c r="D615" i="104"/>
  <c r="D598" i="104"/>
  <c r="D651" i="104" s="1"/>
  <c r="D597" i="104"/>
  <c r="D647" i="104" s="1"/>
  <c r="F576" i="104"/>
  <c r="E576" i="104"/>
  <c r="D576" i="104"/>
  <c r="F575" i="104"/>
  <c r="E575" i="104"/>
  <c r="D575" i="104"/>
  <c r="F574" i="104"/>
  <c r="E574" i="104"/>
  <c r="D574" i="104"/>
  <c r="D546" i="104"/>
  <c r="E516" i="104"/>
  <c r="E513" i="104"/>
  <c r="D513" i="104"/>
  <c r="D506" i="104"/>
  <c r="D495" i="104"/>
  <c r="D494" i="104"/>
  <c r="D488" i="104"/>
  <c r="D487" i="104"/>
  <c r="F484" i="104"/>
  <c r="E484" i="104"/>
  <c r="D484" i="104"/>
  <c r="F483" i="104"/>
  <c r="E483" i="104"/>
  <c r="D483" i="104"/>
  <c r="D508" i="104" s="1"/>
  <c r="F482" i="104"/>
  <c r="E482" i="104"/>
  <c r="D482" i="104"/>
  <c r="D507" i="104" s="1"/>
  <c r="F480" i="104"/>
  <c r="E480" i="104"/>
  <c r="D480" i="104"/>
  <c r="D505" i="104" s="1"/>
  <c r="D479" i="104"/>
  <c r="D478" i="104"/>
  <c r="D503" i="104" s="1"/>
  <c r="D477" i="104"/>
  <c r="D476" i="104"/>
  <c r="D453" i="104" s="1"/>
  <c r="D475" i="104"/>
  <c r="D473" i="104"/>
  <c r="D472" i="104"/>
  <c r="D517" i="104" s="1"/>
  <c r="D534" i="104" s="1"/>
  <c r="D471" i="104"/>
  <c r="D448" i="104" s="1"/>
  <c r="E468" i="104"/>
  <c r="D468" i="104"/>
  <c r="D492" i="104" s="1"/>
  <c r="E467" i="104"/>
  <c r="D467" i="104"/>
  <c r="D445" i="104" s="1"/>
  <c r="E466" i="104"/>
  <c r="D466" i="104"/>
  <c r="D490" i="104" s="1"/>
  <c r="D465" i="104"/>
  <c r="D458" i="104"/>
  <c r="D457" i="104"/>
  <c r="D447" i="104"/>
  <c r="D439" i="104"/>
  <c r="F430" i="104"/>
  <c r="D430" i="104"/>
  <c r="F427" i="104"/>
  <c r="D427" i="104"/>
  <c r="F422" i="104"/>
  <c r="D422" i="104"/>
  <c r="F396" i="104"/>
  <c r="E396" i="104"/>
  <c r="D396" i="104"/>
  <c r="F389" i="104"/>
  <c r="E389" i="104"/>
  <c r="D389" i="104"/>
  <c r="F381" i="104"/>
  <c r="E381" i="104"/>
  <c r="D381" i="104"/>
  <c r="F373" i="104"/>
  <c r="E373" i="104"/>
  <c r="D373" i="104"/>
  <c r="D368" i="104"/>
  <c r="E363" i="104"/>
  <c r="E347" i="104"/>
  <c r="D347" i="104"/>
  <c r="D341" i="104"/>
  <c r="E336" i="104"/>
  <c r="D336" i="104"/>
  <c r="E331" i="104"/>
  <c r="D331" i="104"/>
  <c r="E328" i="104"/>
  <c r="D328" i="104"/>
  <c r="E323" i="104"/>
  <c r="D323" i="104"/>
  <c r="D316" i="104"/>
  <c r="E310" i="104"/>
  <c r="D310" i="104"/>
  <c r="E307" i="104"/>
  <c r="D307" i="104"/>
  <c r="E306" i="104"/>
  <c r="D306" i="104"/>
  <c r="E300" i="104"/>
  <c r="D300" i="104"/>
  <c r="E294" i="104"/>
  <c r="D294" i="104"/>
  <c r="F287" i="104"/>
  <c r="E287" i="104"/>
  <c r="D287" i="104"/>
  <c r="E281" i="104"/>
  <c r="D281" i="104"/>
  <c r="E273" i="104"/>
  <c r="D273" i="104"/>
  <c r="E267" i="104"/>
  <c r="D267" i="104"/>
  <c r="E261" i="104"/>
  <c r="D261" i="104"/>
  <c r="F255" i="104"/>
  <c r="E255" i="104"/>
  <c r="D255" i="104"/>
  <c r="E251" i="104"/>
  <c r="D251" i="104"/>
  <c r="E250" i="104"/>
  <c r="D250" i="104"/>
  <c r="E249" i="104"/>
  <c r="D249" i="104"/>
  <c r="F246" i="104"/>
  <c r="E246" i="104"/>
  <c r="D246" i="104"/>
  <c r="F245" i="104"/>
  <c r="E245" i="104"/>
  <c r="D245" i="104"/>
  <c r="F244" i="104"/>
  <c r="E244" i="104"/>
  <c r="D244" i="104"/>
  <c r="F243" i="104"/>
  <c r="E243" i="104"/>
  <c r="D243" i="104"/>
  <c r="E242" i="104"/>
  <c r="D242" i="104"/>
  <c r="F236" i="104"/>
  <c r="E236" i="104"/>
  <c r="D236" i="104"/>
  <c r="E234" i="104"/>
  <c r="D234" i="104"/>
  <c r="E233" i="104"/>
  <c r="D233" i="104"/>
  <c r="E226" i="104"/>
  <c r="D226" i="104"/>
  <c r="E225" i="104"/>
  <c r="D225" i="104"/>
  <c r="E224" i="104"/>
  <c r="D224" i="104"/>
  <c r="E223" i="104"/>
  <c r="D223" i="104"/>
  <c r="E221" i="104"/>
  <c r="D221" i="104"/>
  <c r="E220" i="104"/>
  <c r="D220" i="104"/>
  <c r="E219" i="104"/>
  <c r="D219" i="104"/>
  <c r="E218" i="104"/>
  <c r="D218" i="104"/>
  <c r="E216" i="104"/>
  <c r="D216" i="104"/>
  <c r="F215" i="104"/>
  <c r="E215" i="104"/>
  <c r="D215" i="104"/>
  <c r="F214" i="104"/>
  <c r="E214" i="104"/>
  <c r="D214" i="104"/>
  <c r="F213" i="104"/>
  <c r="E213" i="104"/>
  <c r="D213" i="104"/>
  <c r="E212" i="104"/>
  <c r="D212" i="104"/>
  <c r="E211" i="104"/>
  <c r="D211" i="104"/>
  <c r="E210" i="104"/>
  <c r="D210" i="104"/>
  <c r="E209" i="104"/>
  <c r="D209" i="104"/>
  <c r="F208" i="104"/>
  <c r="E208" i="104"/>
  <c r="D208" i="104"/>
  <c r="F207" i="104"/>
  <c r="E207" i="104"/>
  <c r="D207" i="104"/>
  <c r="F206" i="104"/>
  <c r="E206" i="104"/>
  <c r="D206" i="104"/>
  <c r="D205" i="104"/>
  <c r="E200" i="104"/>
  <c r="D200" i="104"/>
  <c r="E193" i="104"/>
  <c r="E191" i="104"/>
  <c r="F186" i="104"/>
  <c r="F185" i="104"/>
  <c r="F184" i="104"/>
  <c r="F183" i="104"/>
  <c r="F182" i="104"/>
  <c r="F181" i="104"/>
  <c r="D180" i="104"/>
  <c r="F168" i="104"/>
  <c r="F674" i="104" s="1"/>
  <c r="E168" i="104"/>
  <c r="E674" i="104" s="1"/>
  <c r="D168" i="104"/>
  <c r="D674" i="104" s="1"/>
  <c r="F167" i="104"/>
  <c r="F673" i="104" s="1"/>
  <c r="E167" i="104"/>
  <c r="E231" i="104" s="1"/>
  <c r="D167" i="104"/>
  <c r="D231" i="104" s="1"/>
  <c r="F166" i="104"/>
  <c r="E166" i="104"/>
  <c r="D166" i="104"/>
  <c r="D672" i="104" s="1"/>
  <c r="D153" i="104"/>
  <c r="D120" i="104" s="1"/>
  <c r="F134" i="104"/>
  <c r="F240" i="104" s="1"/>
  <c r="E134" i="104"/>
  <c r="E240" i="104" s="1"/>
  <c r="D134" i="104"/>
  <c r="F133" i="104"/>
  <c r="F239" i="104" s="1"/>
  <c r="E133" i="104"/>
  <c r="E239" i="104" s="1"/>
  <c r="D133" i="104"/>
  <c r="F132" i="104"/>
  <c r="F238" i="104" s="1"/>
  <c r="E132" i="104"/>
  <c r="E238" i="104" s="1"/>
  <c r="D132" i="104"/>
  <c r="D238" i="104" s="1"/>
  <c r="F131" i="104"/>
  <c r="F237" i="104" s="1"/>
  <c r="E131" i="104"/>
  <c r="E237" i="104" s="1"/>
  <c r="D131" i="104"/>
  <c r="D237" i="104" s="1"/>
  <c r="F128" i="104"/>
  <c r="E128" i="104"/>
  <c r="E198" i="104" s="1"/>
  <c r="D128" i="104"/>
  <c r="D54" i="104" s="1"/>
  <c r="F126" i="104"/>
  <c r="E126" i="104"/>
  <c r="E52" i="104" s="1"/>
  <c r="D126" i="104"/>
  <c r="D52" i="104" s="1"/>
  <c r="F125" i="104"/>
  <c r="E125" i="104"/>
  <c r="E51" i="104" s="1"/>
  <c r="D125" i="104"/>
  <c r="D195" i="104" s="1"/>
  <c r="F124" i="104"/>
  <c r="E124" i="104"/>
  <c r="E82" i="104" s="1"/>
  <c r="D124" i="104"/>
  <c r="D194" i="104" s="1"/>
  <c r="D123" i="104"/>
  <c r="D81" i="104" s="1"/>
  <c r="D121" i="104"/>
  <c r="D191" i="104" s="1"/>
  <c r="F119" i="104"/>
  <c r="F194" i="104" s="1"/>
  <c r="E119" i="104"/>
  <c r="E78" i="104" s="1"/>
  <c r="D119" i="104"/>
  <c r="D190" i="104" s="1"/>
  <c r="F118" i="104"/>
  <c r="F193" i="104" s="1"/>
  <c r="E118" i="104"/>
  <c r="E189" i="104" s="1"/>
  <c r="D118" i="104"/>
  <c r="D189" i="104" s="1"/>
  <c r="E117" i="104"/>
  <c r="E44" i="104" s="1"/>
  <c r="D117" i="104"/>
  <c r="D188" i="104" s="1"/>
  <c r="E116" i="104"/>
  <c r="E75" i="104" s="1"/>
  <c r="D116" i="104"/>
  <c r="D43" i="104" s="1"/>
  <c r="E115" i="104"/>
  <c r="E186" i="104" s="1"/>
  <c r="D115" i="104"/>
  <c r="D186" i="104" s="1"/>
  <c r="E114" i="104"/>
  <c r="E73" i="104" s="1"/>
  <c r="D114" i="104"/>
  <c r="D41" i="104" s="1"/>
  <c r="E113" i="104"/>
  <c r="E40" i="104" s="1"/>
  <c r="D113" i="104"/>
  <c r="D184" i="104" s="1"/>
  <c r="E112" i="104"/>
  <c r="E71" i="104" s="1"/>
  <c r="D112" i="104"/>
  <c r="D183" i="104" s="1"/>
  <c r="E111" i="104"/>
  <c r="E38" i="104" s="1"/>
  <c r="D111" i="104"/>
  <c r="D182" i="104" s="1"/>
  <c r="E110" i="104"/>
  <c r="E69" i="104" s="1"/>
  <c r="D110" i="104"/>
  <c r="D181" i="104" s="1"/>
  <c r="E96" i="104"/>
  <c r="D96" i="104"/>
  <c r="E95" i="104"/>
  <c r="D95" i="104"/>
  <c r="E94" i="104"/>
  <c r="D94" i="104"/>
  <c r="E93" i="104"/>
  <c r="D93" i="104"/>
  <c r="E90" i="104"/>
  <c r="E88" i="104"/>
  <c r="D88" i="104"/>
  <c r="E85" i="104"/>
  <c r="D85" i="104"/>
  <c r="E81" i="104"/>
  <c r="E79" i="104"/>
  <c r="D77" i="104"/>
  <c r="E65" i="104"/>
  <c r="D65" i="104"/>
  <c r="E64" i="104"/>
  <c r="D64" i="104"/>
  <c r="E63" i="104"/>
  <c r="D63" i="104"/>
  <c r="E62" i="104"/>
  <c r="D62" i="104"/>
  <c r="E61" i="104"/>
  <c r="D61" i="104"/>
  <c r="D56" i="104"/>
  <c r="D53" i="104"/>
  <c r="E49" i="104"/>
  <c r="F47" i="104"/>
  <c r="E47" i="104"/>
  <c r="F46" i="104"/>
  <c r="E46" i="104"/>
  <c r="D45" i="104"/>
  <c r="J16" i="104"/>
  <c r="D50" i="104" l="1"/>
  <c r="D37" i="104"/>
  <c r="D75" i="104"/>
  <c r="D82" i="104"/>
  <c r="D39" i="104"/>
  <c r="D71" i="104"/>
  <c r="E37" i="104"/>
  <c r="E57" i="104"/>
  <c r="E77" i="104"/>
  <c r="D90" i="104"/>
  <c r="E59" i="104"/>
  <c r="E74" i="104"/>
  <c r="D78" i="104"/>
  <c r="D83" i="104"/>
  <c r="D459" i="104"/>
  <c r="D49" i="104"/>
  <c r="E84" i="104"/>
  <c r="E92" i="104"/>
  <c r="D446" i="104"/>
  <c r="D460" i="104"/>
  <c r="D38" i="104"/>
  <c r="F45" i="104"/>
  <c r="D42" i="104"/>
  <c r="D51" i="104"/>
  <c r="D444" i="104"/>
  <c r="D455" i="104"/>
  <c r="E39" i="104"/>
  <c r="D44" i="104"/>
  <c r="D76" i="104"/>
  <c r="E45" i="104"/>
  <c r="E86" i="104"/>
  <c r="D449" i="104"/>
  <c r="D73" i="104"/>
  <c r="D69" i="104"/>
  <c r="D70" i="104"/>
  <c r="D491" i="104"/>
  <c r="D619" i="104"/>
  <c r="D497" i="104"/>
  <c r="D523" i="104"/>
  <c r="D536" i="104" s="1"/>
  <c r="D40" i="104"/>
  <c r="E42" i="104"/>
  <c r="F44" i="104"/>
  <c r="D47" i="104"/>
  <c r="E50" i="104"/>
  <c r="E91" i="104"/>
  <c r="E182" i="104"/>
  <c r="E70" i="104"/>
  <c r="E184" i="104"/>
  <c r="E72" i="104"/>
  <c r="D239" i="104"/>
  <c r="D91" i="104"/>
  <c r="D59" i="104"/>
  <c r="D240" i="104"/>
  <c r="D92" i="104"/>
  <c r="D60" i="104"/>
  <c r="E194" i="104"/>
  <c r="D501" i="104"/>
  <c r="E195" i="104"/>
  <c r="E83" i="104"/>
  <c r="D198" i="104"/>
  <c r="D86" i="104"/>
  <c r="D58" i="104"/>
  <c r="E76" i="104"/>
  <c r="D79" i="104"/>
  <c r="D196" i="104"/>
  <c r="D84" i="104"/>
  <c r="D509" i="104"/>
  <c r="D461" i="104"/>
  <c r="E41" i="104"/>
  <c r="E43" i="104"/>
  <c r="D46" i="104"/>
  <c r="D72" i="104"/>
  <c r="D74" i="104"/>
  <c r="E89" i="104"/>
  <c r="D185" i="104"/>
  <c r="D187" i="104"/>
  <c r="E188" i="104"/>
  <c r="D201" i="104"/>
  <c r="D203" i="104"/>
  <c r="D230" i="104"/>
  <c r="D232" i="104"/>
  <c r="D673" i="104"/>
  <c r="D358" i="104"/>
  <c r="E181" i="104"/>
  <c r="E183" i="104"/>
  <c r="E185" i="104"/>
  <c r="E187" i="104"/>
  <c r="E190" i="104"/>
  <c r="E196" i="104"/>
  <c r="E232" i="104"/>
  <c r="E672" i="104"/>
  <c r="E230" i="104"/>
  <c r="E353" i="104"/>
  <c r="E673" i="104"/>
  <c r="E358" i="104"/>
  <c r="D193" i="104"/>
  <c r="D202" i="104"/>
  <c r="D353" i="104"/>
  <c r="D363" i="104"/>
  <c r="D57" i="104"/>
  <c r="E58" i="104"/>
  <c r="E60" i="104"/>
  <c r="D89" i="104"/>
  <c r="D489" i="104"/>
  <c r="D443" i="104"/>
  <c r="D516" i="104"/>
  <c r="D496" i="104"/>
  <c r="D500" i="104"/>
  <c r="D452" i="104"/>
  <c r="D528" i="104"/>
  <c r="D456" i="104"/>
  <c r="D522" i="104"/>
  <c r="D520" i="104"/>
  <c r="D450" i="104"/>
  <c r="D498" i="104"/>
  <c r="D502" i="104"/>
  <c r="D454" i="104"/>
  <c r="D504" i="104"/>
  <c r="D526" i="104"/>
  <c r="D527" i="104"/>
  <c r="D620" i="104"/>
  <c r="D3978" i="103" l="1"/>
  <c r="E3972" i="103"/>
  <c r="E3971" i="103"/>
  <c r="E3970" i="103"/>
  <c r="E3969" i="103"/>
  <c r="E3968" i="103"/>
  <c r="E3967" i="103"/>
  <c r="E3966" i="103"/>
  <c r="E3965" i="103"/>
  <c r="E3964" i="103"/>
  <c r="E3963" i="103"/>
  <c r="E3962" i="103"/>
  <c r="E3961" i="103"/>
  <c r="E3960" i="103"/>
  <c r="E3959" i="103"/>
  <c r="E3958" i="103"/>
  <c r="E3957" i="103"/>
  <c r="E3956" i="103"/>
  <c r="E3955" i="103"/>
  <c r="E3954" i="103"/>
  <c r="E3953" i="103"/>
  <c r="E3952" i="103"/>
  <c r="E3951" i="103"/>
  <c r="E3950" i="103"/>
  <c r="E3949" i="103"/>
  <c r="E3948" i="103"/>
  <c r="E3947" i="103"/>
  <c r="E3946" i="103"/>
  <c r="E3945" i="103"/>
  <c r="E3944" i="103"/>
  <c r="E3943" i="103"/>
  <c r="E3942" i="103"/>
  <c r="E3941" i="103"/>
  <c r="E3940" i="103"/>
  <c r="E3939" i="103"/>
  <c r="E3938" i="103"/>
  <c r="E3937" i="103"/>
  <c r="E3936" i="103"/>
  <c r="E3935" i="103"/>
  <c r="E3934" i="103"/>
  <c r="E3933" i="103"/>
  <c r="E3932" i="103"/>
  <c r="E3931" i="103"/>
  <c r="E3930" i="103"/>
  <c r="E3929" i="103"/>
  <c r="E3928" i="103"/>
  <c r="E3927" i="103"/>
  <c r="E3926" i="103"/>
  <c r="E3925" i="103"/>
  <c r="E3924" i="103"/>
  <c r="E3923" i="103"/>
  <c r="E3922" i="103"/>
  <c r="E3921" i="103"/>
  <c r="E3920" i="103"/>
  <c r="E3919" i="103"/>
  <c r="E3916" i="103"/>
  <c r="E3915" i="103"/>
  <c r="D3915" i="103"/>
  <c r="E3874" i="103"/>
  <c r="N3868" i="103"/>
  <c r="N3867" i="103"/>
  <c r="F3867" i="103"/>
  <c r="E3867" i="103"/>
  <c r="D3867" i="103"/>
  <c r="F3864" i="103"/>
  <c r="E3864" i="103"/>
  <c r="D3864" i="103"/>
  <c r="F3863" i="103"/>
  <c r="E3863" i="103"/>
  <c r="D3863" i="103"/>
  <c r="F3862" i="103"/>
  <c r="E3862" i="103"/>
  <c r="D3862" i="103"/>
  <c r="F3861" i="103"/>
  <c r="E3861" i="103"/>
  <c r="D3861" i="103"/>
  <c r="E3857" i="103"/>
  <c r="D3857" i="103"/>
  <c r="E3854" i="103"/>
  <c r="D3854" i="103"/>
  <c r="E3850" i="103"/>
  <c r="D3850" i="103"/>
  <c r="F3844" i="103"/>
  <c r="E3844" i="103"/>
  <c r="F3842" i="103"/>
  <c r="E3842" i="103"/>
  <c r="F3840" i="103"/>
  <c r="E3840" i="103"/>
  <c r="F3838" i="103"/>
  <c r="E3838" i="103"/>
  <c r="D3838" i="103"/>
  <c r="F3836" i="103"/>
  <c r="E3836" i="103"/>
  <c r="D3836" i="103"/>
  <c r="F3835" i="103"/>
  <c r="E3835" i="103"/>
  <c r="D3835" i="103"/>
  <c r="E3831" i="103"/>
  <c r="D3831" i="103"/>
  <c r="N3822" i="103"/>
  <c r="N3821" i="103"/>
  <c r="N3820" i="103"/>
  <c r="F3820" i="103"/>
  <c r="E3820" i="103"/>
  <c r="D3820" i="103"/>
  <c r="N3812" i="103"/>
  <c r="F3812" i="103"/>
  <c r="E3812" i="103"/>
  <c r="D3812" i="103"/>
  <c r="N3804" i="103"/>
  <c r="F3804" i="103"/>
  <c r="E3804" i="103"/>
  <c r="D3804" i="103"/>
  <c r="N3796" i="103"/>
  <c r="F3796" i="103"/>
  <c r="E3796" i="103"/>
  <c r="D3796" i="103"/>
  <c r="N3788" i="103"/>
  <c r="F3788" i="103"/>
  <c r="E3788" i="103"/>
  <c r="D3788" i="103"/>
  <c r="N3780" i="103"/>
  <c r="F3780" i="103"/>
  <c r="E3780" i="103"/>
  <c r="D3780" i="103"/>
  <c r="N3772" i="103"/>
  <c r="F3772" i="103"/>
  <c r="E3772" i="103"/>
  <c r="D3772" i="103"/>
  <c r="F3764" i="103"/>
  <c r="E3764" i="103"/>
  <c r="D3764" i="103"/>
  <c r="N3756" i="103"/>
  <c r="F3756" i="103"/>
  <c r="E3756" i="103"/>
  <c r="D3756" i="103"/>
  <c r="N3748" i="103"/>
  <c r="F3748" i="103"/>
  <c r="E3748" i="103"/>
  <c r="D3748" i="103"/>
  <c r="F3740" i="103"/>
  <c r="E3740" i="103"/>
  <c r="D3740" i="103"/>
  <c r="F3732" i="103"/>
  <c r="E3732" i="103"/>
  <c r="D3732" i="103"/>
  <c r="F3724" i="103"/>
  <c r="E3724" i="103"/>
  <c r="D3724" i="103"/>
  <c r="F3716" i="103"/>
  <c r="E3716" i="103"/>
  <c r="D3716" i="103"/>
  <c r="F3715" i="103"/>
  <c r="E3715" i="103"/>
  <c r="D3715" i="103"/>
  <c r="F3707" i="103"/>
  <c r="E3707" i="103"/>
  <c r="D3707" i="103"/>
  <c r="F3697" i="103"/>
  <c r="E3697" i="103"/>
  <c r="D3697" i="103"/>
  <c r="F3687" i="103"/>
  <c r="E3687" i="103"/>
  <c r="D3687" i="103"/>
  <c r="F3678" i="103"/>
  <c r="E3678" i="103"/>
  <c r="D3678" i="103"/>
  <c r="F3670" i="103"/>
  <c r="E3670" i="103"/>
  <c r="D3670" i="103"/>
  <c r="F3662" i="103"/>
  <c r="E3662" i="103"/>
  <c r="D3662" i="103"/>
  <c r="F3654" i="103"/>
  <c r="E3654" i="103"/>
  <c r="D3654" i="103"/>
  <c r="F3646" i="103"/>
  <c r="E3646" i="103"/>
  <c r="D3646" i="103"/>
  <c r="F3645" i="103"/>
  <c r="E3645" i="103"/>
  <c r="D3645" i="103"/>
  <c r="F3638" i="103"/>
  <c r="E3638" i="103"/>
  <c r="D3638" i="103"/>
  <c r="F3630" i="103"/>
  <c r="E3630" i="103"/>
  <c r="D3630" i="103"/>
  <c r="F3622" i="103"/>
  <c r="E3622" i="103"/>
  <c r="D3622" i="103"/>
  <c r="F3614" i="103"/>
  <c r="E3614" i="103"/>
  <c r="D3614" i="103"/>
  <c r="F3606" i="103"/>
  <c r="E3606" i="103"/>
  <c r="D3606" i="103"/>
  <c r="F3598" i="103"/>
  <c r="E3598" i="103"/>
  <c r="D3598" i="103"/>
  <c r="F3588" i="103"/>
  <c r="E3588" i="103"/>
  <c r="D3588" i="103"/>
  <c r="F3580" i="103"/>
  <c r="E3580" i="103"/>
  <c r="D3580" i="103"/>
  <c r="F3572" i="103"/>
  <c r="E3572" i="103"/>
  <c r="D3572" i="103"/>
  <c r="F3564" i="103"/>
  <c r="E3564" i="103"/>
  <c r="D3564" i="103"/>
  <c r="F3554" i="103"/>
  <c r="E3554" i="103"/>
  <c r="D3554" i="103"/>
  <c r="F3553" i="103"/>
  <c r="E3553" i="103"/>
  <c r="D3553" i="103"/>
  <c r="N3528" i="103"/>
  <c r="N3526" i="103"/>
  <c r="F3509" i="103"/>
  <c r="E3509" i="103"/>
  <c r="D3509" i="103"/>
  <c r="N3501" i="103"/>
  <c r="F3501" i="103"/>
  <c r="E3501" i="103"/>
  <c r="D3501" i="103"/>
  <c r="N3493" i="103"/>
  <c r="F3493" i="103"/>
  <c r="E3493" i="103"/>
  <c r="D3493" i="103"/>
  <c r="N3485" i="103"/>
  <c r="F3485" i="103"/>
  <c r="E3485" i="103"/>
  <c r="D3485" i="103"/>
  <c r="N3477" i="103"/>
  <c r="F3477" i="103"/>
  <c r="E3477" i="103"/>
  <c r="D3477" i="103"/>
  <c r="N3469" i="103"/>
  <c r="F3469" i="103"/>
  <c r="E3469" i="103"/>
  <c r="D3469" i="103"/>
  <c r="N3461" i="103"/>
  <c r="F3461" i="103"/>
  <c r="E3461" i="103"/>
  <c r="D3461" i="103"/>
  <c r="F3453" i="103"/>
  <c r="E3453" i="103"/>
  <c r="D3453" i="103"/>
  <c r="F3445" i="103"/>
  <c r="E3445" i="103"/>
  <c r="D3445" i="103"/>
  <c r="F3437" i="103"/>
  <c r="E3437" i="103"/>
  <c r="D3437" i="103"/>
  <c r="F3429" i="103"/>
  <c r="E3429" i="103"/>
  <c r="D3429" i="103"/>
  <c r="F3428" i="103"/>
  <c r="E3428" i="103"/>
  <c r="D3428" i="103"/>
  <c r="F3420" i="103"/>
  <c r="E3420" i="103"/>
  <c r="D3420" i="103"/>
  <c r="F3412" i="103"/>
  <c r="E3412" i="103"/>
  <c r="D3412" i="103"/>
  <c r="N3407" i="103"/>
  <c r="F3404" i="103"/>
  <c r="E3404" i="103"/>
  <c r="D3404" i="103"/>
  <c r="N3403" i="103"/>
  <c r="N3402" i="103"/>
  <c r="F3396" i="103"/>
  <c r="E3396" i="103"/>
  <c r="D3396" i="103"/>
  <c r="N3391" i="103"/>
  <c r="F3388" i="103"/>
  <c r="E3388" i="103"/>
  <c r="D3388" i="103"/>
  <c r="F3387" i="103"/>
  <c r="E3387" i="103"/>
  <c r="D3387" i="103"/>
  <c r="F3379" i="103"/>
  <c r="E3379" i="103"/>
  <c r="D3379" i="103"/>
  <c r="F3371" i="103"/>
  <c r="E3371" i="103"/>
  <c r="D3371" i="103"/>
  <c r="F3370" i="103"/>
  <c r="E3370" i="103"/>
  <c r="D3370" i="103"/>
  <c r="F3362" i="103"/>
  <c r="E3362" i="103"/>
  <c r="D3362" i="103"/>
  <c r="F3354" i="103"/>
  <c r="E3354" i="103"/>
  <c r="D3354" i="103"/>
  <c r="F3346" i="103"/>
  <c r="E3346" i="103"/>
  <c r="D3346" i="103"/>
  <c r="F3338" i="103"/>
  <c r="E3338" i="103"/>
  <c r="D3338" i="103"/>
  <c r="F3330" i="103"/>
  <c r="E3330" i="103"/>
  <c r="D3330" i="103"/>
  <c r="F3322" i="103"/>
  <c r="E3322" i="103"/>
  <c r="D3322" i="103"/>
  <c r="F3321" i="103"/>
  <c r="E3321" i="103"/>
  <c r="D3321" i="103"/>
  <c r="F3314" i="103"/>
  <c r="E3314" i="103"/>
  <c r="D3314" i="103"/>
  <c r="F3313" i="103"/>
  <c r="E3313" i="103"/>
  <c r="D3313" i="103"/>
  <c r="F3305" i="103"/>
  <c r="E3305" i="103"/>
  <c r="D3305" i="103"/>
  <c r="F3295" i="103"/>
  <c r="E3295" i="103"/>
  <c r="D3295" i="103"/>
  <c r="F3294" i="103"/>
  <c r="E3294" i="103"/>
  <c r="D3294" i="103"/>
  <c r="F3285" i="103"/>
  <c r="E3285" i="103"/>
  <c r="D3285" i="103"/>
  <c r="F3284" i="103"/>
  <c r="E3284" i="103"/>
  <c r="D3284" i="103"/>
  <c r="F3277" i="103"/>
  <c r="E3277" i="103"/>
  <c r="D3277" i="103"/>
  <c r="F3276" i="103"/>
  <c r="E3276" i="103"/>
  <c r="D3276" i="103"/>
  <c r="F3269" i="103"/>
  <c r="E3269" i="103"/>
  <c r="D3269" i="103"/>
  <c r="F3268" i="103"/>
  <c r="E3268" i="103"/>
  <c r="D3268" i="103"/>
  <c r="F3267" i="103"/>
  <c r="E3267" i="103"/>
  <c r="D3267" i="103"/>
  <c r="N3252" i="103"/>
  <c r="N3251" i="103"/>
  <c r="N3249" i="103"/>
  <c r="N3242" i="103"/>
  <c r="N3241" i="103"/>
  <c r="N3240" i="103"/>
  <c r="N3239" i="103"/>
  <c r="N3238" i="103"/>
  <c r="N3237" i="103"/>
  <c r="N3236" i="103"/>
  <c r="N3235" i="103"/>
  <c r="N3234" i="103"/>
  <c r="N3233" i="103"/>
  <c r="N3232" i="103"/>
  <c r="N3231" i="103"/>
  <c r="N3230" i="103"/>
  <c r="N3229" i="103"/>
  <c r="N3228" i="103"/>
  <c r="N3227" i="103"/>
  <c r="N3226" i="103"/>
  <c r="N3225" i="103"/>
  <c r="N3224" i="103"/>
  <c r="N3223" i="103"/>
  <c r="N3222" i="103"/>
  <c r="N3221" i="103"/>
  <c r="N3220" i="103"/>
  <c r="N3219" i="103"/>
  <c r="N3218" i="103"/>
  <c r="N3217" i="103"/>
  <c r="N3216" i="103"/>
  <c r="N3215" i="103"/>
  <c r="N3214" i="103"/>
  <c r="N3213" i="103"/>
  <c r="N3212" i="103"/>
  <c r="N3211" i="103"/>
  <c r="N3210" i="103"/>
  <c r="N3209" i="103"/>
  <c r="N3208" i="103"/>
  <c r="N3207" i="103"/>
  <c r="N3206" i="103"/>
  <c r="N3205" i="103"/>
  <c r="N3204" i="103"/>
  <c r="N3203" i="103"/>
  <c r="N3202" i="103"/>
  <c r="N3201" i="103"/>
  <c r="N3200" i="103"/>
  <c r="N3199" i="103"/>
  <c r="N3198" i="103"/>
  <c r="N3197" i="103"/>
  <c r="N3196" i="103"/>
  <c r="N3195" i="103"/>
  <c r="N3194" i="103"/>
  <c r="N3193" i="103"/>
  <c r="N3192" i="103"/>
  <c r="N3191" i="103"/>
  <c r="N3190" i="103"/>
  <c r="N3189" i="103"/>
  <c r="N3188" i="103"/>
  <c r="N3187" i="103"/>
  <c r="N3186" i="103"/>
  <c r="N3185" i="103"/>
  <c r="N3184" i="103"/>
  <c r="N3183" i="103"/>
  <c r="N3182" i="103"/>
  <c r="N3181" i="103"/>
  <c r="N3180" i="103"/>
  <c r="N3179" i="103"/>
  <c r="N3178" i="103"/>
  <c r="F3163" i="103"/>
  <c r="E3163" i="103"/>
  <c r="F3161" i="103"/>
  <c r="E3161" i="103"/>
  <c r="F3159" i="103"/>
  <c r="E3159" i="103"/>
  <c r="F3157" i="103"/>
  <c r="E3157" i="103"/>
  <c r="F3155" i="103"/>
  <c r="E3155" i="103"/>
  <c r="F3154" i="103"/>
  <c r="E3154" i="103"/>
  <c r="F3152" i="103"/>
  <c r="E3152" i="103"/>
  <c r="F3150" i="103"/>
  <c r="E3150" i="103"/>
  <c r="F3148" i="103"/>
  <c r="E3148" i="103"/>
  <c r="D3148" i="103"/>
  <c r="F3146" i="103"/>
  <c r="E3146" i="103"/>
  <c r="D3146" i="103"/>
  <c r="F3144" i="103"/>
  <c r="E3144" i="103"/>
  <c r="D3144" i="103"/>
  <c r="F3143" i="103"/>
  <c r="E3143" i="103"/>
  <c r="D3143" i="103"/>
  <c r="F3138" i="103"/>
  <c r="E3138" i="103"/>
  <c r="F3136" i="103"/>
  <c r="E3136" i="103"/>
  <c r="F3134" i="103"/>
  <c r="E3134" i="103"/>
  <c r="F3132" i="103"/>
  <c r="E3132" i="103"/>
  <c r="F3130" i="103"/>
  <c r="E3130" i="103"/>
  <c r="F3129" i="103"/>
  <c r="E3129" i="103"/>
  <c r="F3127" i="103"/>
  <c r="E3127" i="103"/>
  <c r="F3125" i="103"/>
  <c r="E3125" i="103"/>
  <c r="F3123" i="103"/>
  <c r="E3123" i="103"/>
  <c r="D3123" i="103"/>
  <c r="F3121" i="103"/>
  <c r="E3121" i="103"/>
  <c r="D3121" i="103"/>
  <c r="F3119" i="103"/>
  <c r="E3119" i="103"/>
  <c r="D3119" i="103"/>
  <c r="F3118" i="103"/>
  <c r="E3118" i="103"/>
  <c r="D3118" i="103"/>
  <c r="N3115" i="103"/>
  <c r="N3114" i="103"/>
  <c r="N3113" i="103"/>
  <c r="N3112" i="103"/>
  <c r="F3111" i="103"/>
  <c r="E3111" i="103"/>
  <c r="F3109" i="103"/>
  <c r="E3109" i="103"/>
  <c r="F3107" i="103"/>
  <c r="E3107" i="103"/>
  <c r="F3105" i="103"/>
  <c r="E3105" i="103"/>
  <c r="F3103" i="103"/>
  <c r="E3103" i="103"/>
  <c r="F3101" i="103"/>
  <c r="E3101" i="103"/>
  <c r="F3100" i="103"/>
  <c r="E3100" i="103"/>
  <c r="F3098" i="103"/>
  <c r="E3098" i="103"/>
  <c r="D3098" i="103"/>
  <c r="F3096" i="103"/>
  <c r="E3096" i="103"/>
  <c r="D3096" i="103"/>
  <c r="F3094" i="103"/>
  <c r="E3094" i="103"/>
  <c r="D3094" i="103"/>
  <c r="F3092" i="103"/>
  <c r="E3092" i="103"/>
  <c r="D3092" i="103"/>
  <c r="F3091" i="103"/>
  <c r="E3091" i="103"/>
  <c r="D3091" i="103"/>
  <c r="E3087" i="103"/>
  <c r="D3087" i="103"/>
  <c r="N3085" i="103"/>
  <c r="N3084" i="103"/>
  <c r="N3083" i="103"/>
  <c r="N3082" i="103"/>
  <c r="N3081" i="103"/>
  <c r="N3080" i="103"/>
  <c r="N3079" i="103"/>
  <c r="N3078" i="103"/>
  <c r="N3077" i="103"/>
  <c r="F3077" i="103"/>
  <c r="N3076" i="103"/>
  <c r="N3075" i="103"/>
  <c r="N3074" i="103"/>
  <c r="N3073" i="103"/>
  <c r="N3072" i="103"/>
  <c r="N3071" i="103"/>
  <c r="F3071" i="103"/>
  <c r="N3070" i="103"/>
  <c r="N3069" i="103"/>
  <c r="N3068" i="103"/>
  <c r="N3067" i="103"/>
  <c r="N3066" i="103"/>
  <c r="N3065" i="103"/>
  <c r="F3065" i="103"/>
  <c r="N3064" i="103"/>
  <c r="N3063" i="103"/>
  <c r="N3062" i="103"/>
  <c r="N3061" i="103"/>
  <c r="N3060" i="103"/>
  <c r="N3059" i="103"/>
  <c r="F3059" i="103"/>
  <c r="N3058" i="103"/>
  <c r="N3057" i="103"/>
  <c r="N3056" i="103"/>
  <c r="N3055" i="103"/>
  <c r="N3054" i="103"/>
  <c r="N3053" i="103"/>
  <c r="F3053" i="103"/>
  <c r="N3052" i="103"/>
  <c r="N3051" i="103"/>
  <c r="N3050" i="103"/>
  <c r="N3049" i="103"/>
  <c r="N3048" i="103"/>
  <c r="N3047" i="103"/>
  <c r="N3046" i="103"/>
  <c r="N3045" i="103"/>
  <c r="F3045" i="103"/>
  <c r="N3044" i="103"/>
  <c r="N3043" i="103"/>
  <c r="N3042" i="103"/>
  <c r="N3041" i="103"/>
  <c r="N3040" i="103"/>
  <c r="N3039" i="103"/>
  <c r="N3038" i="103"/>
  <c r="F3038" i="103"/>
  <c r="N3037" i="103"/>
  <c r="N3036" i="103"/>
  <c r="N3035" i="103"/>
  <c r="N3034" i="103"/>
  <c r="N3033" i="103"/>
  <c r="N3032" i="103"/>
  <c r="N3031" i="103"/>
  <c r="N3030" i="103"/>
  <c r="F3030" i="103"/>
  <c r="N3029" i="103"/>
  <c r="N3028" i="103"/>
  <c r="N3027" i="103"/>
  <c r="N3026" i="103"/>
  <c r="N3025" i="103"/>
  <c r="N3024" i="103"/>
  <c r="F3024" i="103"/>
  <c r="N3023" i="103"/>
  <c r="N3022" i="103"/>
  <c r="N3021" i="103"/>
  <c r="N3020" i="103"/>
  <c r="N3019" i="103"/>
  <c r="N3018" i="103"/>
  <c r="F3018" i="103"/>
  <c r="N3017" i="103"/>
  <c r="N3016" i="103"/>
  <c r="N3015" i="103"/>
  <c r="N3014" i="103"/>
  <c r="N3013" i="103"/>
  <c r="N3012" i="103"/>
  <c r="F3012" i="103"/>
  <c r="N3011" i="103"/>
  <c r="N3010" i="103"/>
  <c r="N3009" i="103"/>
  <c r="N3008" i="103"/>
  <c r="N3007" i="103"/>
  <c r="N3006" i="103"/>
  <c r="F3006" i="103"/>
  <c r="N3005" i="103"/>
  <c r="N3004" i="103"/>
  <c r="N3003" i="103"/>
  <c r="N3002" i="103"/>
  <c r="N3001" i="103"/>
  <c r="N3000" i="103"/>
  <c r="F3000" i="103"/>
  <c r="N2999" i="103"/>
  <c r="N2998" i="103"/>
  <c r="N2997" i="103"/>
  <c r="N2996" i="103"/>
  <c r="N2995" i="103"/>
  <c r="N2994" i="103"/>
  <c r="F2994" i="103"/>
  <c r="N2993" i="103"/>
  <c r="N2992" i="103"/>
  <c r="N2991" i="103"/>
  <c r="N2990" i="103"/>
  <c r="N2989" i="103"/>
  <c r="N2988" i="103"/>
  <c r="F2988" i="103"/>
  <c r="N2987" i="103"/>
  <c r="N2986" i="103"/>
  <c r="N2985" i="103"/>
  <c r="N2984" i="103"/>
  <c r="N2983" i="103"/>
  <c r="N2982" i="103"/>
  <c r="N2981" i="103"/>
  <c r="F2981" i="103"/>
  <c r="N2980" i="103"/>
  <c r="N2979" i="103"/>
  <c r="N2978" i="103"/>
  <c r="N2977" i="103"/>
  <c r="N2976" i="103"/>
  <c r="N2975" i="103"/>
  <c r="F2975" i="103"/>
  <c r="N2974" i="103"/>
  <c r="N2973" i="103"/>
  <c r="N2972" i="103"/>
  <c r="N2971" i="103"/>
  <c r="N2970" i="103"/>
  <c r="N2969" i="103"/>
  <c r="N2968" i="103"/>
  <c r="N2967" i="103"/>
  <c r="N2966" i="103"/>
  <c r="N2965" i="103"/>
  <c r="N2964" i="103"/>
  <c r="N2963" i="103"/>
  <c r="N2962" i="103"/>
  <c r="N2961" i="103"/>
  <c r="N2960" i="103"/>
  <c r="N2959" i="103"/>
  <c r="N2958" i="103"/>
  <c r="N2957" i="103"/>
  <c r="N2956" i="103"/>
  <c r="N2955" i="103"/>
  <c r="N2954" i="103"/>
  <c r="N2953" i="103"/>
  <c r="N2952" i="103"/>
  <c r="N2951" i="103"/>
  <c r="N2950" i="103"/>
  <c r="N2949" i="103"/>
  <c r="N2948" i="103"/>
  <c r="N2947" i="103"/>
  <c r="N2946" i="103"/>
  <c r="N2945" i="103"/>
  <c r="N2944" i="103"/>
  <c r="N2943" i="103"/>
  <c r="N2942" i="103"/>
  <c r="N2941" i="103"/>
  <c r="N2940" i="103"/>
  <c r="N2939" i="103"/>
  <c r="N2938" i="103"/>
  <c r="N2937" i="103"/>
  <c r="N2936" i="103"/>
  <c r="N2935" i="103"/>
  <c r="N2934" i="103"/>
  <c r="N2933" i="103"/>
  <c r="N2932" i="103"/>
  <c r="N2931" i="103"/>
  <c r="N2930" i="103"/>
  <c r="N2929" i="103"/>
  <c r="N2928" i="103"/>
  <c r="N2927" i="103"/>
  <c r="N2926" i="103"/>
  <c r="N2925" i="103"/>
  <c r="N2924" i="103"/>
  <c r="N2923" i="103"/>
  <c r="N2922" i="103"/>
  <c r="N2921" i="103"/>
  <c r="N2920" i="103"/>
  <c r="N2919" i="103"/>
  <c r="N2918" i="103"/>
  <c r="N2917" i="103"/>
  <c r="N2916" i="103"/>
  <c r="N2915" i="103"/>
  <c r="N2914" i="103"/>
  <c r="N2913" i="103"/>
  <c r="N2912" i="103"/>
  <c r="N2911" i="103"/>
  <c r="N2910" i="103"/>
  <c r="N2909" i="103"/>
  <c r="N2908" i="103"/>
  <c r="N2907" i="103"/>
  <c r="N2906" i="103"/>
  <c r="N2905" i="103"/>
  <c r="N2904" i="103"/>
  <c r="N2903" i="103"/>
  <c r="N2902" i="103"/>
  <c r="N2901" i="103"/>
  <c r="F2901" i="103"/>
  <c r="N2900" i="103"/>
  <c r="N2899" i="103"/>
  <c r="N2898" i="103"/>
  <c r="N2897" i="103"/>
  <c r="N2896" i="103"/>
  <c r="N2895" i="103"/>
  <c r="N2894" i="103"/>
  <c r="N2893" i="103"/>
  <c r="N2892" i="103"/>
  <c r="N2891" i="103"/>
  <c r="N2890" i="103"/>
  <c r="N2889" i="103"/>
  <c r="N2888" i="103"/>
  <c r="N2887" i="103"/>
  <c r="N2886" i="103"/>
  <c r="N2885" i="103"/>
  <c r="N2884" i="103"/>
  <c r="N2883" i="103"/>
  <c r="N2882" i="103"/>
  <c r="N2881" i="103"/>
  <c r="N2880" i="103"/>
  <c r="N2879" i="103"/>
  <c r="N2878" i="103"/>
  <c r="N2877" i="103"/>
  <c r="N2876" i="103"/>
  <c r="N2875" i="103"/>
  <c r="N2874" i="103"/>
  <c r="N2873" i="103"/>
  <c r="N2872" i="103"/>
  <c r="N2871" i="103"/>
  <c r="N2870" i="103"/>
  <c r="F2870" i="103"/>
  <c r="N2869" i="103"/>
  <c r="N2868" i="103"/>
  <c r="N2867" i="103"/>
  <c r="N2866" i="103"/>
  <c r="N2865" i="103"/>
  <c r="N2864" i="103"/>
  <c r="F2864" i="103"/>
  <c r="N2863" i="103"/>
  <c r="E2860" i="103"/>
  <c r="D2860" i="103"/>
  <c r="F2854" i="103"/>
  <c r="E2854" i="103"/>
  <c r="D2854" i="103"/>
  <c r="F2853" i="103"/>
  <c r="F3870" i="103" s="1"/>
  <c r="E2853" i="103"/>
  <c r="E3870" i="103" s="1"/>
  <c r="D2853" i="103"/>
  <c r="D3870" i="103" s="1"/>
  <c r="N2850" i="103"/>
  <c r="F2850" i="103"/>
  <c r="E2850" i="103"/>
  <c r="N2849" i="103"/>
  <c r="F2849" i="103"/>
  <c r="E2849" i="103"/>
  <c r="D2849" i="103"/>
  <c r="N2848" i="103"/>
  <c r="F2848" i="103"/>
  <c r="E2848" i="103"/>
  <c r="D2848" i="103"/>
  <c r="N2847" i="103"/>
  <c r="F2847" i="103"/>
  <c r="E2847" i="103"/>
  <c r="D2847" i="103"/>
  <c r="N2846" i="103"/>
  <c r="F2846" i="103"/>
  <c r="E2846" i="103"/>
  <c r="D2846" i="103"/>
  <c r="N2845" i="103"/>
  <c r="F2845" i="103"/>
  <c r="E2845" i="103"/>
  <c r="D2845" i="103"/>
  <c r="N2844" i="103"/>
  <c r="F2844" i="103"/>
  <c r="E2844" i="103"/>
  <c r="D2844" i="103"/>
  <c r="N2843" i="103"/>
  <c r="F2843" i="103"/>
  <c r="E2843" i="103"/>
  <c r="D2843" i="103"/>
  <c r="N2842" i="103"/>
  <c r="F2842" i="103"/>
  <c r="E2842" i="103"/>
  <c r="D2842" i="103"/>
  <c r="N2841" i="103"/>
  <c r="F2841" i="103"/>
  <c r="E2841" i="103"/>
  <c r="D2841" i="103"/>
  <c r="N2840" i="103"/>
  <c r="F2840" i="103"/>
  <c r="E2840" i="103"/>
  <c r="D2840" i="103"/>
  <c r="N2839" i="103"/>
  <c r="F2839" i="103"/>
  <c r="E2839" i="103"/>
  <c r="D2839" i="103"/>
  <c r="N2838" i="103"/>
  <c r="F2838" i="103"/>
  <c r="E2838" i="103"/>
  <c r="D2838" i="103"/>
  <c r="N2837" i="103"/>
  <c r="F2837" i="103"/>
  <c r="E2837" i="103"/>
  <c r="D2837" i="103"/>
  <c r="N2836" i="103"/>
  <c r="F2836" i="103"/>
  <c r="E2836" i="103"/>
  <c r="D2836" i="103"/>
  <c r="N2835" i="103"/>
  <c r="F2835" i="103"/>
  <c r="E2835" i="103"/>
  <c r="D2835" i="103"/>
  <c r="N2834" i="103"/>
  <c r="F2834" i="103"/>
  <c r="E2834" i="103"/>
  <c r="D2834" i="103"/>
  <c r="N2833" i="103"/>
  <c r="F2833" i="103"/>
  <c r="E2833" i="103"/>
  <c r="D2833" i="103"/>
  <c r="N2832" i="103"/>
  <c r="F2832" i="103"/>
  <c r="E2832" i="103"/>
  <c r="D2832" i="103"/>
  <c r="N2831" i="103"/>
  <c r="F2831" i="103"/>
  <c r="E2831" i="103"/>
  <c r="D2831" i="103"/>
  <c r="N2830" i="103"/>
  <c r="F2830" i="103"/>
  <c r="E2830" i="103"/>
  <c r="D2830" i="103"/>
  <c r="N2829" i="103"/>
  <c r="D2829" i="103"/>
  <c r="N2828" i="103"/>
  <c r="F2828" i="103"/>
  <c r="E2828" i="103"/>
  <c r="D2828" i="103"/>
  <c r="N2827" i="103"/>
  <c r="F2827" i="103"/>
  <c r="E2827" i="103"/>
  <c r="D2827" i="103"/>
  <c r="N2826" i="103"/>
  <c r="N2825" i="103"/>
  <c r="F2825" i="103"/>
  <c r="E2825" i="103"/>
  <c r="D2825" i="103"/>
  <c r="N2824" i="103"/>
  <c r="N2823" i="103"/>
  <c r="N2822" i="103"/>
  <c r="N2821" i="103"/>
  <c r="N2820" i="103"/>
  <c r="N2819" i="103"/>
  <c r="N2818" i="103"/>
  <c r="N2817" i="103"/>
  <c r="N2816" i="103"/>
  <c r="N2815" i="103"/>
  <c r="N2814" i="103"/>
  <c r="N2813" i="103"/>
  <c r="N2812" i="103"/>
  <c r="N2811" i="103"/>
  <c r="N2810" i="103"/>
  <c r="N2809" i="103"/>
  <c r="N2808" i="103"/>
  <c r="N2807" i="103"/>
  <c r="N2806" i="103"/>
  <c r="N2805" i="103"/>
  <c r="N2804" i="103"/>
  <c r="N2803" i="103"/>
  <c r="N2802" i="103"/>
  <c r="N2801" i="103"/>
  <c r="N2800" i="103"/>
  <c r="N2799" i="103"/>
  <c r="N2798" i="103"/>
  <c r="N2797" i="103"/>
  <c r="N2796" i="103"/>
  <c r="N2795" i="103"/>
  <c r="N2794" i="103"/>
  <c r="N2793" i="103"/>
  <c r="N2792" i="103"/>
  <c r="N2791" i="103"/>
  <c r="N2790" i="103"/>
  <c r="N2789" i="103"/>
  <c r="N2788" i="103"/>
  <c r="N2787" i="103"/>
  <c r="N2786" i="103"/>
  <c r="N2785" i="103"/>
  <c r="N2784" i="103"/>
  <c r="N2783" i="103"/>
  <c r="N2782" i="103"/>
  <c r="N2781" i="103"/>
  <c r="N2780" i="103"/>
  <c r="N2779" i="103"/>
  <c r="N2778" i="103"/>
  <c r="N2777" i="103"/>
  <c r="N2776" i="103"/>
  <c r="N2775" i="103"/>
  <c r="N2774" i="103"/>
  <c r="N2773" i="103"/>
  <c r="N2772" i="103"/>
  <c r="N2771" i="103"/>
  <c r="N2770" i="103"/>
  <c r="N2769" i="103"/>
  <c r="N2768" i="103"/>
  <c r="N2767" i="103"/>
  <c r="F2767" i="103"/>
  <c r="E2767" i="103"/>
  <c r="D2767" i="103"/>
  <c r="N2766" i="103"/>
  <c r="N2765" i="103"/>
  <c r="N2764" i="103"/>
  <c r="N2763" i="103"/>
  <c r="N2762" i="103"/>
  <c r="N2761" i="103"/>
  <c r="N2760" i="103"/>
  <c r="N2759" i="103"/>
  <c r="N2758" i="103"/>
  <c r="N2757" i="103"/>
  <c r="N2756" i="103"/>
  <c r="N2755" i="103"/>
  <c r="N2754" i="103"/>
  <c r="N2753" i="103"/>
  <c r="N2752" i="103"/>
  <c r="N2751" i="103"/>
  <c r="N2750" i="103"/>
  <c r="N2749" i="103"/>
  <c r="N2748" i="103"/>
  <c r="N2747" i="103"/>
  <c r="N2746" i="103"/>
  <c r="N2745" i="103"/>
  <c r="N2744" i="103"/>
  <c r="N2743" i="103"/>
  <c r="N2742" i="103"/>
  <c r="N2741" i="103"/>
  <c r="N2740" i="103"/>
  <c r="N2739" i="103"/>
  <c r="N2738" i="103"/>
  <c r="N2737" i="103"/>
  <c r="N2736" i="103"/>
  <c r="N2735" i="103"/>
  <c r="F2735" i="103"/>
  <c r="E2735" i="103"/>
  <c r="D2735" i="103"/>
  <c r="N2687" i="103"/>
  <c r="N2686" i="103"/>
  <c r="N2685" i="103"/>
  <c r="N2684" i="103"/>
  <c r="N2683" i="103"/>
  <c r="N2682" i="103"/>
  <c r="N2681" i="103"/>
  <c r="N2680" i="103"/>
  <c r="N2679" i="103"/>
  <c r="N2678" i="103"/>
  <c r="N2677" i="103"/>
  <c r="N2676" i="103"/>
  <c r="N2675" i="103"/>
  <c r="N2674" i="103"/>
  <c r="N2673" i="103"/>
  <c r="N2672" i="103"/>
  <c r="N2671" i="103"/>
  <c r="N2670" i="103"/>
  <c r="N2669" i="103"/>
  <c r="N2668" i="103"/>
  <c r="N2667" i="103"/>
  <c r="N2666" i="103"/>
  <c r="N2665" i="103"/>
  <c r="N2664" i="103"/>
  <c r="N2663" i="103"/>
  <c r="N2662" i="103"/>
  <c r="F2662" i="103"/>
  <c r="E2662" i="103"/>
  <c r="D2662" i="103"/>
  <c r="N2661" i="103"/>
  <c r="F2661" i="103"/>
  <c r="E2661" i="103"/>
  <c r="D2661" i="103"/>
  <c r="N2660" i="103"/>
  <c r="F2660" i="103"/>
  <c r="E2660" i="103"/>
  <c r="D2660" i="103"/>
  <c r="N2659" i="103"/>
  <c r="F2659" i="103"/>
  <c r="E2659" i="103"/>
  <c r="D2659" i="103"/>
  <c r="N2658" i="103"/>
  <c r="F2658" i="103"/>
  <c r="E2658" i="103"/>
  <c r="D2658" i="103"/>
  <c r="N2657" i="103"/>
  <c r="F2657" i="103"/>
  <c r="E2657" i="103"/>
  <c r="D2657" i="103"/>
  <c r="N2656" i="103"/>
  <c r="F2656" i="103"/>
  <c r="E2656" i="103"/>
  <c r="D2656" i="103"/>
  <c r="N2655" i="103"/>
  <c r="F2655" i="103"/>
  <c r="E2655" i="103"/>
  <c r="D2655" i="103"/>
  <c r="N2654" i="103"/>
  <c r="F2654" i="103"/>
  <c r="E2654" i="103"/>
  <c r="D2654" i="103"/>
  <c r="N2653" i="103"/>
  <c r="F2653" i="103"/>
  <c r="E2653" i="103"/>
  <c r="D2653" i="103"/>
  <c r="N2652" i="103"/>
  <c r="F2652" i="103"/>
  <c r="E2652" i="103"/>
  <c r="D2652" i="103"/>
  <c r="N2651" i="103"/>
  <c r="F2651" i="103"/>
  <c r="E2651" i="103"/>
  <c r="D2651" i="103"/>
  <c r="N2650" i="103"/>
  <c r="F2650" i="103"/>
  <c r="E2650" i="103"/>
  <c r="D2650" i="103"/>
  <c r="N2649" i="103"/>
  <c r="F2649" i="103"/>
  <c r="E2649" i="103"/>
  <c r="D2649" i="103"/>
  <c r="N2648" i="103"/>
  <c r="F2648" i="103"/>
  <c r="E2648" i="103"/>
  <c r="D2648" i="103"/>
  <c r="N2647" i="103"/>
  <c r="F2647" i="103"/>
  <c r="E2647" i="103"/>
  <c r="D2647" i="103"/>
  <c r="N2646" i="103"/>
  <c r="F2646" i="103"/>
  <c r="E2646" i="103"/>
  <c r="D2646" i="103"/>
  <c r="N2645" i="103"/>
  <c r="F2645" i="103"/>
  <c r="E2645" i="103"/>
  <c r="D2645" i="103"/>
  <c r="N2644" i="103"/>
  <c r="F2644" i="103"/>
  <c r="E2644" i="103"/>
  <c r="D2644" i="103"/>
  <c r="N2643" i="103"/>
  <c r="F2643" i="103"/>
  <c r="E2643" i="103"/>
  <c r="D2643" i="103"/>
  <c r="N2642" i="103"/>
  <c r="F2642" i="103"/>
  <c r="E2642" i="103"/>
  <c r="D2642" i="103"/>
  <c r="N2641" i="103"/>
  <c r="F2641" i="103"/>
  <c r="E2641" i="103"/>
  <c r="D2641" i="103"/>
  <c r="N2640" i="103"/>
  <c r="F2640" i="103"/>
  <c r="E2640" i="103"/>
  <c r="D2640" i="103"/>
  <c r="N2639" i="103"/>
  <c r="F2639" i="103"/>
  <c r="E2639" i="103"/>
  <c r="D2639" i="103"/>
  <c r="N2638" i="103"/>
  <c r="F2638" i="103"/>
  <c r="E2638" i="103"/>
  <c r="D2638" i="103"/>
  <c r="N2637" i="103"/>
  <c r="F2637" i="103"/>
  <c r="E2637" i="103"/>
  <c r="D2637" i="103"/>
  <c r="N2636" i="103"/>
  <c r="F2636" i="103"/>
  <c r="E2636" i="103"/>
  <c r="D2636" i="103"/>
  <c r="N2635" i="103"/>
  <c r="F2635" i="103"/>
  <c r="E2635" i="103"/>
  <c r="D2635" i="103"/>
  <c r="N2634" i="103"/>
  <c r="F2634" i="103"/>
  <c r="E2634" i="103"/>
  <c r="D2634" i="103"/>
  <c r="N2633" i="103"/>
  <c r="F2633" i="103"/>
  <c r="E2633" i="103"/>
  <c r="D2633" i="103"/>
  <c r="N2632" i="103"/>
  <c r="F2632" i="103"/>
  <c r="E2632" i="103"/>
  <c r="D2632" i="103"/>
  <c r="N2631" i="103"/>
  <c r="F2631" i="103"/>
  <c r="E2631" i="103"/>
  <c r="D2631" i="103"/>
  <c r="N2630" i="103"/>
  <c r="F2630" i="103"/>
  <c r="E2630" i="103"/>
  <c r="D2630" i="103"/>
  <c r="N2629" i="103"/>
  <c r="F2629" i="103"/>
  <c r="E2629" i="103"/>
  <c r="D2629" i="103"/>
  <c r="N2628" i="103"/>
  <c r="F2628" i="103"/>
  <c r="E2628" i="103"/>
  <c r="D2628" i="103"/>
  <c r="N2627" i="103"/>
  <c r="F2627" i="103"/>
  <c r="E2627" i="103"/>
  <c r="D2627" i="103"/>
  <c r="N2626" i="103"/>
  <c r="F2626" i="103"/>
  <c r="E2626" i="103"/>
  <c r="D2626" i="103"/>
  <c r="N2625" i="103"/>
  <c r="F2625" i="103"/>
  <c r="E2625" i="103"/>
  <c r="D2625" i="103"/>
  <c r="N2624" i="103"/>
  <c r="F2624" i="103"/>
  <c r="E2624" i="103"/>
  <c r="D2624" i="103"/>
  <c r="N2623" i="103"/>
  <c r="F2623" i="103"/>
  <c r="E2623" i="103"/>
  <c r="D2623" i="103"/>
  <c r="N2622" i="103"/>
  <c r="F2622" i="103"/>
  <c r="E2622" i="103"/>
  <c r="D2622" i="103"/>
  <c r="N2621" i="103"/>
  <c r="F2621" i="103"/>
  <c r="E2621" i="103"/>
  <c r="D2621" i="103"/>
  <c r="N2620" i="103"/>
  <c r="F2620" i="103"/>
  <c r="E2620" i="103"/>
  <c r="D2620" i="103"/>
  <c r="N2619" i="103"/>
  <c r="F2619" i="103"/>
  <c r="E2619" i="103"/>
  <c r="D2619" i="103"/>
  <c r="N2618" i="103"/>
  <c r="F2618" i="103"/>
  <c r="E2618" i="103"/>
  <c r="D2618" i="103"/>
  <c r="N2617" i="103"/>
  <c r="F2617" i="103"/>
  <c r="E2617" i="103"/>
  <c r="D2617" i="103"/>
  <c r="F2616" i="103"/>
  <c r="E2616" i="103"/>
  <c r="D2616" i="103"/>
  <c r="N2615" i="103"/>
  <c r="F2615" i="103"/>
  <c r="E2615" i="103"/>
  <c r="D2615" i="103"/>
  <c r="N2614" i="103"/>
  <c r="F2614" i="103"/>
  <c r="E2614" i="103"/>
  <c r="D2614" i="103"/>
  <c r="N2613" i="103"/>
  <c r="F2613" i="103"/>
  <c r="E2613" i="103"/>
  <c r="D2613" i="103"/>
  <c r="F2612" i="103"/>
  <c r="E2612" i="103"/>
  <c r="D2612" i="103"/>
  <c r="F2611" i="103"/>
  <c r="E2611" i="103"/>
  <c r="D2611" i="103"/>
  <c r="F2610" i="103"/>
  <c r="E2610" i="103"/>
  <c r="D2610" i="103"/>
  <c r="F2609" i="103"/>
  <c r="E2609" i="103"/>
  <c r="D2609" i="103"/>
  <c r="F2608" i="103"/>
  <c r="E2608" i="103"/>
  <c r="D2608" i="103"/>
  <c r="F2607" i="103"/>
  <c r="E2607" i="103"/>
  <c r="D2607" i="103"/>
  <c r="F2606" i="103"/>
  <c r="E2606" i="103"/>
  <c r="D2606" i="103"/>
  <c r="F2605" i="103"/>
  <c r="E2605" i="103"/>
  <c r="D2605" i="103"/>
  <c r="F2604" i="103"/>
  <c r="E2604" i="103"/>
  <c r="D2604" i="103"/>
  <c r="F2603" i="103"/>
  <c r="E2603" i="103"/>
  <c r="D2603" i="103"/>
  <c r="F2602" i="103"/>
  <c r="E2602" i="103"/>
  <c r="D2602" i="103"/>
  <c r="F2601" i="103"/>
  <c r="E2601" i="103"/>
  <c r="D2601" i="103"/>
  <c r="F2600" i="103"/>
  <c r="E2600" i="103"/>
  <c r="D2600" i="103"/>
  <c r="F2599" i="103"/>
  <c r="E2599" i="103"/>
  <c r="D2599" i="103"/>
  <c r="F2598" i="103"/>
  <c r="E2598" i="103"/>
  <c r="D2598" i="103"/>
  <c r="F2597" i="103"/>
  <c r="E2597" i="103"/>
  <c r="D2597" i="103"/>
  <c r="F2596" i="103"/>
  <c r="E2596" i="103"/>
  <c r="D2596" i="103"/>
  <c r="N2593" i="103"/>
  <c r="F2593" i="103"/>
  <c r="E2593" i="103"/>
  <c r="D2593" i="103"/>
  <c r="N2592" i="103"/>
  <c r="F2592" i="103"/>
  <c r="E2592" i="103"/>
  <c r="D2592" i="103"/>
  <c r="N2591" i="103"/>
  <c r="F2591" i="103"/>
  <c r="E2591" i="103"/>
  <c r="D2591" i="103"/>
  <c r="N2590" i="103"/>
  <c r="F2590" i="103"/>
  <c r="E2590" i="103"/>
  <c r="D2590" i="103"/>
  <c r="N2589" i="103"/>
  <c r="F2589" i="103"/>
  <c r="E2589" i="103"/>
  <c r="D2589" i="103"/>
  <c r="N2588" i="103"/>
  <c r="F2588" i="103"/>
  <c r="E2588" i="103"/>
  <c r="D2588" i="103"/>
  <c r="N2587" i="103"/>
  <c r="F2587" i="103"/>
  <c r="E2587" i="103"/>
  <c r="D2587" i="103"/>
  <c r="N2586" i="103"/>
  <c r="F2586" i="103"/>
  <c r="E2586" i="103"/>
  <c r="D2586" i="103"/>
  <c r="N2585" i="103"/>
  <c r="F2585" i="103"/>
  <c r="E2585" i="103"/>
  <c r="D2585" i="103"/>
  <c r="N2584" i="103"/>
  <c r="F2584" i="103"/>
  <c r="E2584" i="103"/>
  <c r="D2584" i="103"/>
  <c r="N2583" i="103"/>
  <c r="F2583" i="103"/>
  <c r="E2583" i="103"/>
  <c r="D2583" i="103"/>
  <c r="N2582" i="103"/>
  <c r="F2582" i="103"/>
  <c r="E2582" i="103"/>
  <c r="D2582" i="103"/>
  <c r="N2581" i="103"/>
  <c r="F2581" i="103"/>
  <c r="E2581" i="103"/>
  <c r="D2581" i="103"/>
  <c r="N2580" i="103"/>
  <c r="F2580" i="103"/>
  <c r="E2580" i="103"/>
  <c r="D2580" i="103"/>
  <c r="N2579" i="103"/>
  <c r="F2579" i="103"/>
  <c r="E2579" i="103"/>
  <c r="D2579" i="103"/>
  <c r="N2578" i="103"/>
  <c r="F2578" i="103"/>
  <c r="E2578" i="103"/>
  <c r="D2578" i="103"/>
  <c r="N2577" i="103"/>
  <c r="F2577" i="103"/>
  <c r="E2577" i="103"/>
  <c r="D2577" i="103"/>
  <c r="N2576" i="103"/>
  <c r="F2576" i="103"/>
  <c r="E2576" i="103"/>
  <c r="D2576" i="103"/>
  <c r="N2575" i="103"/>
  <c r="F2575" i="103"/>
  <c r="E2575" i="103"/>
  <c r="D2575" i="103"/>
  <c r="N2574" i="103"/>
  <c r="F2574" i="103"/>
  <c r="E2574" i="103"/>
  <c r="D2574" i="103"/>
  <c r="N2573" i="103"/>
  <c r="F2573" i="103"/>
  <c r="E2573" i="103"/>
  <c r="D2573" i="103"/>
  <c r="N2572" i="103"/>
  <c r="F2572" i="103"/>
  <c r="E2572" i="103"/>
  <c r="D2572" i="103"/>
  <c r="N2571" i="103"/>
  <c r="F2571" i="103"/>
  <c r="E2571" i="103"/>
  <c r="D2571" i="103"/>
  <c r="N2570" i="103"/>
  <c r="F2570" i="103"/>
  <c r="E2570" i="103"/>
  <c r="D2570" i="103"/>
  <c r="N2569" i="103"/>
  <c r="F2569" i="103"/>
  <c r="E2569" i="103"/>
  <c r="D2569" i="103"/>
  <c r="N2568" i="103"/>
  <c r="F2568" i="103"/>
  <c r="E2568" i="103"/>
  <c r="D2568" i="103"/>
  <c r="N2567" i="103"/>
  <c r="F2567" i="103"/>
  <c r="E2567" i="103"/>
  <c r="D2567" i="103"/>
  <c r="N2566" i="103"/>
  <c r="F2566" i="103"/>
  <c r="E2566" i="103"/>
  <c r="D2566" i="103"/>
  <c r="N2565" i="103"/>
  <c r="F2565" i="103"/>
  <c r="E2565" i="103"/>
  <c r="D2565" i="103"/>
  <c r="N2564" i="103"/>
  <c r="F2564" i="103"/>
  <c r="E2564" i="103"/>
  <c r="D2564" i="103"/>
  <c r="N2563" i="103"/>
  <c r="F2563" i="103"/>
  <c r="E2563" i="103"/>
  <c r="D2563" i="103"/>
  <c r="N2562" i="103"/>
  <c r="F2562" i="103"/>
  <c r="E2562" i="103"/>
  <c r="D2562" i="103"/>
  <c r="N2561" i="103"/>
  <c r="F2561" i="103"/>
  <c r="E2561" i="103"/>
  <c r="D2561" i="103"/>
  <c r="N2560" i="103"/>
  <c r="F2560" i="103"/>
  <c r="E2560" i="103"/>
  <c r="D2560" i="103"/>
  <c r="N2559" i="103"/>
  <c r="F2559" i="103"/>
  <c r="E2559" i="103"/>
  <c r="D2559" i="103"/>
  <c r="N2558" i="103"/>
  <c r="F2558" i="103"/>
  <c r="E2558" i="103"/>
  <c r="D2558" i="103"/>
  <c r="N2557" i="103"/>
  <c r="F2557" i="103"/>
  <c r="E2557" i="103"/>
  <c r="D2557" i="103"/>
  <c r="N2556" i="103"/>
  <c r="F2556" i="103"/>
  <c r="E2556" i="103"/>
  <c r="D2556" i="103"/>
  <c r="N2555" i="103"/>
  <c r="F2555" i="103"/>
  <c r="E2555" i="103"/>
  <c r="D2555" i="103"/>
  <c r="N2554" i="103"/>
  <c r="F2554" i="103"/>
  <c r="E2554" i="103"/>
  <c r="D2554" i="103"/>
  <c r="N2553" i="103"/>
  <c r="F2553" i="103"/>
  <c r="E2553" i="103"/>
  <c r="D2553" i="103"/>
  <c r="N2552" i="103"/>
  <c r="F2552" i="103"/>
  <c r="E2552" i="103"/>
  <c r="D2552" i="103"/>
  <c r="N2551" i="103"/>
  <c r="F2551" i="103"/>
  <c r="E2551" i="103"/>
  <c r="D2551" i="103"/>
  <c r="N2550" i="103"/>
  <c r="F2550" i="103"/>
  <c r="E2550" i="103"/>
  <c r="D2550" i="103"/>
  <c r="N2549" i="103"/>
  <c r="F2549" i="103"/>
  <c r="E2549" i="103"/>
  <c r="D2549" i="103"/>
  <c r="N2548" i="103"/>
  <c r="F2548" i="103"/>
  <c r="E2548" i="103"/>
  <c r="D2548" i="103"/>
  <c r="N2547" i="103"/>
  <c r="F2547" i="103"/>
  <c r="E2547" i="103"/>
  <c r="D2547" i="103"/>
  <c r="N2546" i="103"/>
  <c r="F2546" i="103"/>
  <c r="E2546" i="103"/>
  <c r="D2546" i="103"/>
  <c r="N2545" i="103"/>
  <c r="F2545" i="103"/>
  <c r="E2545" i="103"/>
  <c r="D2545" i="103"/>
  <c r="N2544" i="103"/>
  <c r="F2544" i="103"/>
  <c r="E2544" i="103"/>
  <c r="D2544" i="103"/>
  <c r="N2543" i="103"/>
  <c r="F2543" i="103"/>
  <c r="E2543" i="103"/>
  <c r="D2543" i="103"/>
  <c r="N2542" i="103"/>
  <c r="F2542" i="103"/>
  <c r="E2542" i="103"/>
  <c r="D2542" i="103"/>
  <c r="N2541" i="103"/>
  <c r="F2541" i="103"/>
  <c r="E2541" i="103"/>
  <c r="D2541" i="103"/>
  <c r="N2540" i="103"/>
  <c r="F2540" i="103"/>
  <c r="E2540" i="103"/>
  <c r="D2540" i="103"/>
  <c r="N2539" i="103"/>
  <c r="F2539" i="103"/>
  <c r="E2539" i="103"/>
  <c r="D2539" i="103"/>
  <c r="N2538" i="103"/>
  <c r="F2538" i="103"/>
  <c r="E2538" i="103"/>
  <c r="D2538" i="103"/>
  <c r="N2537" i="103"/>
  <c r="F2537" i="103"/>
  <c r="E2537" i="103"/>
  <c r="D2537" i="103"/>
  <c r="N2536" i="103"/>
  <c r="F2536" i="103"/>
  <c r="E2536" i="103"/>
  <c r="D2536" i="103"/>
  <c r="N2535" i="103"/>
  <c r="F2535" i="103"/>
  <c r="E2535" i="103"/>
  <c r="D2535" i="103"/>
  <c r="N2534" i="103"/>
  <c r="F2534" i="103"/>
  <c r="E2534" i="103"/>
  <c r="D2534" i="103"/>
  <c r="N2533" i="103"/>
  <c r="F2533" i="103"/>
  <c r="E2533" i="103"/>
  <c r="D2533" i="103"/>
  <c r="N2532" i="103"/>
  <c r="F2532" i="103"/>
  <c r="E2532" i="103"/>
  <c r="D2532" i="103"/>
  <c r="N2531" i="103"/>
  <c r="F2531" i="103"/>
  <c r="E2531" i="103"/>
  <c r="D2531" i="103"/>
  <c r="N2530" i="103"/>
  <c r="F2530" i="103"/>
  <c r="E2530" i="103"/>
  <c r="D2530" i="103"/>
  <c r="N2529" i="103"/>
  <c r="F2529" i="103"/>
  <c r="E2529" i="103"/>
  <c r="D2529" i="103"/>
  <c r="N2528" i="103"/>
  <c r="F2528" i="103"/>
  <c r="E2528" i="103"/>
  <c r="D2528" i="103"/>
  <c r="N2527" i="103"/>
  <c r="F2527" i="103"/>
  <c r="E2527" i="103"/>
  <c r="D2527" i="103"/>
  <c r="N2526" i="103"/>
  <c r="F2526" i="103"/>
  <c r="E2526" i="103"/>
  <c r="D2526" i="103"/>
  <c r="N2525" i="103"/>
  <c r="F2525" i="103"/>
  <c r="E2525" i="103"/>
  <c r="D2525" i="103"/>
  <c r="N2524" i="103"/>
  <c r="F2524" i="103"/>
  <c r="E2524" i="103"/>
  <c r="D2524" i="103"/>
  <c r="N2523" i="103"/>
  <c r="F2523" i="103"/>
  <c r="E2523" i="103"/>
  <c r="D2523" i="103"/>
  <c r="F2522" i="103"/>
  <c r="E2522" i="103"/>
  <c r="D2522" i="103"/>
  <c r="D2521" i="103"/>
  <c r="D2520" i="103"/>
  <c r="N2517" i="103"/>
  <c r="F2517" i="103"/>
  <c r="E2517" i="103"/>
  <c r="D2517" i="103"/>
  <c r="N2516" i="103"/>
  <c r="F2516" i="103"/>
  <c r="E2516" i="103"/>
  <c r="D2516" i="103"/>
  <c r="N2515" i="103"/>
  <c r="F2515" i="103"/>
  <c r="E2515" i="103"/>
  <c r="D2515" i="103"/>
  <c r="N2514" i="103"/>
  <c r="F2514" i="103"/>
  <c r="E2514" i="103"/>
  <c r="D2514" i="103"/>
  <c r="N2513" i="103"/>
  <c r="F2513" i="103"/>
  <c r="E2513" i="103"/>
  <c r="D2513" i="103"/>
  <c r="N2512" i="103"/>
  <c r="F2512" i="103"/>
  <c r="E2512" i="103"/>
  <c r="D2512" i="103"/>
  <c r="N2511" i="103"/>
  <c r="F2511" i="103"/>
  <c r="E2511" i="103"/>
  <c r="D2511" i="103"/>
  <c r="N2510" i="103"/>
  <c r="F2510" i="103"/>
  <c r="E2510" i="103"/>
  <c r="D2510" i="103"/>
  <c r="N2509" i="103"/>
  <c r="F2509" i="103"/>
  <c r="E2509" i="103"/>
  <c r="D2509" i="103"/>
  <c r="N2508" i="103"/>
  <c r="F2508" i="103"/>
  <c r="E2508" i="103"/>
  <c r="D2508" i="103"/>
  <c r="N2507" i="103"/>
  <c r="F2507" i="103"/>
  <c r="E2507" i="103"/>
  <c r="D2507" i="103"/>
  <c r="N2506" i="103"/>
  <c r="F2506" i="103"/>
  <c r="E2506" i="103"/>
  <c r="D2506" i="103"/>
  <c r="N2505" i="103"/>
  <c r="F2505" i="103"/>
  <c r="E2505" i="103"/>
  <c r="D2505" i="103"/>
  <c r="N2504" i="103"/>
  <c r="F2504" i="103"/>
  <c r="E2504" i="103"/>
  <c r="D2504" i="103"/>
  <c r="N2503" i="103"/>
  <c r="F2503" i="103"/>
  <c r="E2503" i="103"/>
  <c r="D2503" i="103"/>
  <c r="N2502" i="103"/>
  <c r="F2502" i="103"/>
  <c r="E2502" i="103"/>
  <c r="D2502" i="103"/>
  <c r="N2501" i="103"/>
  <c r="F2501" i="103"/>
  <c r="E2501" i="103"/>
  <c r="D2501" i="103"/>
  <c r="N2500" i="103"/>
  <c r="F2500" i="103"/>
  <c r="E2500" i="103"/>
  <c r="D2500" i="103"/>
  <c r="N2499" i="103"/>
  <c r="F2499" i="103"/>
  <c r="E2499" i="103"/>
  <c r="D2499" i="103"/>
  <c r="N2498" i="103"/>
  <c r="F2498" i="103"/>
  <c r="E2498" i="103"/>
  <c r="D2498" i="103"/>
  <c r="N2497" i="103"/>
  <c r="F2497" i="103"/>
  <c r="E2497" i="103"/>
  <c r="D2497" i="103"/>
  <c r="N2496" i="103"/>
  <c r="F2496" i="103"/>
  <c r="E2496" i="103"/>
  <c r="D2496" i="103"/>
  <c r="N2495" i="103"/>
  <c r="F2495" i="103"/>
  <c r="E2495" i="103"/>
  <c r="D2495" i="103"/>
  <c r="N2494" i="103"/>
  <c r="F2494" i="103"/>
  <c r="E2494" i="103"/>
  <c r="D2494" i="103"/>
  <c r="N2493" i="103"/>
  <c r="F2493" i="103"/>
  <c r="E2493" i="103"/>
  <c r="D2493" i="103"/>
  <c r="N2492" i="103"/>
  <c r="F2492" i="103"/>
  <c r="E2492" i="103"/>
  <c r="D2492" i="103"/>
  <c r="N2491" i="103"/>
  <c r="F2491" i="103"/>
  <c r="E2491" i="103"/>
  <c r="D2491" i="103"/>
  <c r="N2490" i="103"/>
  <c r="F2490" i="103"/>
  <c r="E2490" i="103"/>
  <c r="D2490" i="103"/>
  <c r="N2489" i="103"/>
  <c r="F2489" i="103"/>
  <c r="E2489" i="103"/>
  <c r="D2489" i="103"/>
  <c r="N2488" i="103"/>
  <c r="F2488" i="103"/>
  <c r="E2488" i="103"/>
  <c r="D2488" i="103"/>
  <c r="N2487" i="103"/>
  <c r="F2487" i="103"/>
  <c r="E2487" i="103"/>
  <c r="D2487" i="103"/>
  <c r="N2486" i="103"/>
  <c r="F2486" i="103"/>
  <c r="E2486" i="103"/>
  <c r="D2486" i="103"/>
  <c r="N2485" i="103"/>
  <c r="F2485" i="103"/>
  <c r="E2485" i="103"/>
  <c r="D2485" i="103"/>
  <c r="N2484" i="103"/>
  <c r="F2484" i="103"/>
  <c r="E2484" i="103"/>
  <c r="D2484" i="103"/>
  <c r="N2483" i="103"/>
  <c r="F2483" i="103"/>
  <c r="E2483" i="103"/>
  <c r="D2483" i="103"/>
  <c r="N2482" i="103"/>
  <c r="F2482" i="103"/>
  <c r="E2482" i="103"/>
  <c r="D2482" i="103"/>
  <c r="N2481" i="103"/>
  <c r="F2481" i="103"/>
  <c r="E2481" i="103"/>
  <c r="D2481" i="103"/>
  <c r="N2480" i="103"/>
  <c r="F2480" i="103"/>
  <c r="E2480" i="103"/>
  <c r="D2480" i="103"/>
  <c r="N2479" i="103"/>
  <c r="F2479" i="103"/>
  <c r="E2479" i="103"/>
  <c r="D2479" i="103"/>
  <c r="N2478" i="103"/>
  <c r="F2478" i="103"/>
  <c r="E2478" i="103"/>
  <c r="D2478" i="103"/>
  <c r="N2477" i="103"/>
  <c r="F2477" i="103"/>
  <c r="E2477" i="103"/>
  <c r="D2477" i="103"/>
  <c r="N2476" i="103"/>
  <c r="F2476" i="103"/>
  <c r="E2476" i="103"/>
  <c r="D2476" i="103"/>
  <c r="N2475" i="103"/>
  <c r="F2475" i="103"/>
  <c r="E2475" i="103"/>
  <c r="D2475" i="103"/>
  <c r="N2474" i="103"/>
  <c r="F2474" i="103"/>
  <c r="E2474" i="103"/>
  <c r="D2474" i="103"/>
  <c r="N2473" i="103"/>
  <c r="F2473" i="103"/>
  <c r="E2473" i="103"/>
  <c r="D2473" i="103"/>
  <c r="N2472" i="103"/>
  <c r="F2472" i="103"/>
  <c r="E2472" i="103"/>
  <c r="D2472" i="103"/>
  <c r="N2471" i="103"/>
  <c r="F2471" i="103"/>
  <c r="E2471" i="103"/>
  <c r="D2471" i="103"/>
  <c r="N2470" i="103"/>
  <c r="F2470" i="103"/>
  <c r="E2470" i="103"/>
  <c r="D2470" i="103"/>
  <c r="N2469" i="103"/>
  <c r="F2469" i="103"/>
  <c r="E2469" i="103"/>
  <c r="D2469" i="103"/>
  <c r="N2468" i="103"/>
  <c r="F2468" i="103"/>
  <c r="E2468" i="103"/>
  <c r="D2468" i="103"/>
  <c r="N2467" i="103"/>
  <c r="F2467" i="103"/>
  <c r="E2467" i="103"/>
  <c r="D2467" i="103"/>
  <c r="N2466" i="103"/>
  <c r="F2466" i="103"/>
  <c r="E2466" i="103"/>
  <c r="D2466" i="103"/>
  <c r="N2465" i="103"/>
  <c r="F2465" i="103"/>
  <c r="E2465" i="103"/>
  <c r="D2465" i="103"/>
  <c r="N2464" i="103"/>
  <c r="F2464" i="103"/>
  <c r="E2464" i="103"/>
  <c r="D2464" i="103"/>
  <c r="N2463" i="103"/>
  <c r="F2463" i="103"/>
  <c r="E2463" i="103"/>
  <c r="D2463" i="103"/>
  <c r="N2462" i="103"/>
  <c r="F2462" i="103"/>
  <c r="E2462" i="103"/>
  <c r="D2462" i="103"/>
  <c r="N2461" i="103"/>
  <c r="F2461" i="103"/>
  <c r="E2461" i="103"/>
  <c r="D2461" i="103"/>
  <c r="N2460" i="103"/>
  <c r="F2460" i="103"/>
  <c r="E2460" i="103"/>
  <c r="D2460" i="103"/>
  <c r="N2459" i="103"/>
  <c r="F2459" i="103"/>
  <c r="E2459" i="103"/>
  <c r="D2459" i="103"/>
  <c r="N2458" i="103"/>
  <c r="F2458" i="103"/>
  <c r="E2458" i="103"/>
  <c r="D2458" i="103"/>
  <c r="F2457" i="103"/>
  <c r="E2457" i="103"/>
  <c r="D2457" i="103"/>
  <c r="N2453" i="103"/>
  <c r="N2452" i="103"/>
  <c r="N2451" i="103"/>
  <c r="F2451" i="103"/>
  <c r="E2451" i="103"/>
  <c r="D2451" i="103"/>
  <c r="N2450" i="103"/>
  <c r="F2450" i="103"/>
  <c r="E2450" i="103"/>
  <c r="D2450" i="103"/>
  <c r="N2449" i="103"/>
  <c r="F2449" i="103"/>
  <c r="E2449" i="103"/>
  <c r="D2449" i="103"/>
  <c r="N2448" i="103"/>
  <c r="F2448" i="103"/>
  <c r="E2448" i="103"/>
  <c r="D2448" i="103"/>
  <c r="N2447" i="103"/>
  <c r="F2447" i="103"/>
  <c r="E2447" i="103"/>
  <c r="D2447" i="103"/>
  <c r="N2446" i="103"/>
  <c r="F2446" i="103"/>
  <c r="E2446" i="103"/>
  <c r="D2446" i="103"/>
  <c r="N2445" i="103"/>
  <c r="F2445" i="103"/>
  <c r="E2445" i="103"/>
  <c r="D2445" i="103"/>
  <c r="N2444" i="103"/>
  <c r="F2444" i="103"/>
  <c r="E2444" i="103"/>
  <c r="D2444" i="103"/>
  <c r="N2443" i="103"/>
  <c r="F2443" i="103"/>
  <c r="E2443" i="103"/>
  <c r="D2443" i="103"/>
  <c r="N2442" i="103"/>
  <c r="F2442" i="103"/>
  <c r="E2442" i="103"/>
  <c r="D2442" i="103"/>
  <c r="N2441" i="103"/>
  <c r="F2441" i="103"/>
  <c r="E2441" i="103"/>
  <c r="D2441" i="103"/>
  <c r="N2440" i="103"/>
  <c r="F2440" i="103"/>
  <c r="E2440" i="103"/>
  <c r="D2440" i="103"/>
  <c r="N2439" i="103"/>
  <c r="F2439" i="103"/>
  <c r="E2439" i="103"/>
  <c r="D2439" i="103"/>
  <c r="N2438" i="103"/>
  <c r="F2438" i="103"/>
  <c r="E2438" i="103"/>
  <c r="D2438" i="103"/>
  <c r="N2437" i="103"/>
  <c r="F2437" i="103"/>
  <c r="E2437" i="103"/>
  <c r="D2437" i="103"/>
  <c r="N2436" i="103"/>
  <c r="F2436" i="103"/>
  <c r="E2436" i="103"/>
  <c r="D2436" i="103"/>
  <c r="N2435" i="103"/>
  <c r="F2435" i="103"/>
  <c r="E2435" i="103"/>
  <c r="D2435" i="103"/>
  <c r="N2434" i="103"/>
  <c r="F2434" i="103"/>
  <c r="E2434" i="103"/>
  <c r="D2434" i="103"/>
  <c r="N2433" i="103"/>
  <c r="F2433" i="103"/>
  <c r="E2433" i="103"/>
  <c r="D2433" i="103"/>
  <c r="N2432" i="103"/>
  <c r="F2432" i="103"/>
  <c r="E2432" i="103"/>
  <c r="D2432" i="103"/>
  <c r="N2431" i="103"/>
  <c r="F2431" i="103"/>
  <c r="E2431" i="103"/>
  <c r="D2431" i="103"/>
  <c r="N2430" i="103"/>
  <c r="F2430" i="103"/>
  <c r="E2430" i="103"/>
  <c r="D2430" i="103"/>
  <c r="N2429" i="103"/>
  <c r="F2429" i="103"/>
  <c r="E2429" i="103"/>
  <c r="D2429" i="103"/>
  <c r="N2428" i="103"/>
  <c r="F2428" i="103"/>
  <c r="E2428" i="103"/>
  <c r="D2428" i="103"/>
  <c r="N2427" i="103"/>
  <c r="F2427" i="103"/>
  <c r="E2427" i="103"/>
  <c r="D2427" i="103"/>
  <c r="N2426" i="103"/>
  <c r="F2426" i="103"/>
  <c r="E2426" i="103"/>
  <c r="D2426" i="103"/>
  <c r="N2425" i="103"/>
  <c r="F2425" i="103"/>
  <c r="E2425" i="103"/>
  <c r="D2425" i="103"/>
  <c r="N2424" i="103"/>
  <c r="F2424" i="103"/>
  <c r="E2424" i="103"/>
  <c r="D2424" i="103"/>
  <c r="N2423" i="103"/>
  <c r="F2423" i="103"/>
  <c r="E2423" i="103"/>
  <c r="D2423" i="103"/>
  <c r="N2422" i="103"/>
  <c r="F2422" i="103"/>
  <c r="E2422" i="103"/>
  <c r="D2422" i="103"/>
  <c r="N2421" i="103"/>
  <c r="F2421" i="103"/>
  <c r="E2421" i="103"/>
  <c r="D2421" i="103"/>
  <c r="N2420" i="103"/>
  <c r="F2420" i="103"/>
  <c r="E2420" i="103"/>
  <c r="D2420" i="103"/>
  <c r="N2419" i="103"/>
  <c r="F2419" i="103"/>
  <c r="E2419" i="103"/>
  <c r="D2419" i="103"/>
  <c r="N2418" i="103"/>
  <c r="F2418" i="103"/>
  <c r="E2418" i="103"/>
  <c r="D2418" i="103"/>
  <c r="N2417" i="103"/>
  <c r="F2417" i="103"/>
  <c r="E2417" i="103"/>
  <c r="D2417" i="103"/>
  <c r="N2416" i="103"/>
  <c r="F2416" i="103"/>
  <c r="E2416" i="103"/>
  <c r="D2416" i="103"/>
  <c r="N2415" i="103"/>
  <c r="F2415" i="103"/>
  <c r="E2415" i="103"/>
  <c r="D2415" i="103"/>
  <c r="N2414" i="103"/>
  <c r="F2414" i="103"/>
  <c r="E2414" i="103"/>
  <c r="D2414" i="103"/>
  <c r="N2413" i="103"/>
  <c r="F2413" i="103"/>
  <c r="E2413" i="103"/>
  <c r="D2413" i="103"/>
  <c r="N2412" i="103"/>
  <c r="F2412" i="103"/>
  <c r="E2412" i="103"/>
  <c r="D2412" i="103"/>
  <c r="N2411" i="103"/>
  <c r="F2411" i="103"/>
  <c r="E2411" i="103"/>
  <c r="D2411" i="103"/>
  <c r="N2410" i="103"/>
  <c r="F2410" i="103"/>
  <c r="E2410" i="103"/>
  <c r="D2410" i="103"/>
  <c r="N2409" i="103"/>
  <c r="F2409" i="103"/>
  <c r="E2409" i="103"/>
  <c r="N2408" i="103"/>
  <c r="F2408" i="103"/>
  <c r="E2408" i="103"/>
  <c r="D2408" i="103"/>
  <c r="N2407" i="103"/>
  <c r="F2407" i="103"/>
  <c r="E2407" i="103"/>
  <c r="D2407" i="103"/>
  <c r="N2406" i="103"/>
  <c r="F2406" i="103"/>
  <c r="E2406" i="103"/>
  <c r="D2406" i="103"/>
  <c r="N2405" i="103"/>
  <c r="F2405" i="103"/>
  <c r="E2405" i="103"/>
  <c r="D2405" i="103"/>
  <c r="N2404" i="103"/>
  <c r="F2404" i="103"/>
  <c r="E2404" i="103"/>
  <c r="D2404" i="103"/>
  <c r="N2403" i="103"/>
  <c r="F2403" i="103"/>
  <c r="E2403" i="103"/>
  <c r="D2403" i="103"/>
  <c r="N2402" i="103"/>
  <c r="F2402" i="103"/>
  <c r="E2402" i="103"/>
  <c r="D2402" i="103"/>
  <c r="N2401" i="103"/>
  <c r="F2401" i="103"/>
  <c r="E2401" i="103"/>
  <c r="D2401" i="103"/>
  <c r="N2400" i="103"/>
  <c r="F2400" i="103"/>
  <c r="E2400" i="103"/>
  <c r="D2400" i="103"/>
  <c r="N2399" i="103"/>
  <c r="F2399" i="103"/>
  <c r="E2399" i="103"/>
  <c r="D2399" i="103"/>
  <c r="N2398" i="103"/>
  <c r="F2398" i="103"/>
  <c r="E2398" i="103"/>
  <c r="D2398" i="103"/>
  <c r="F2397" i="103"/>
  <c r="E2397" i="103"/>
  <c r="D2397" i="103"/>
  <c r="F2396" i="103"/>
  <c r="E2396" i="103"/>
  <c r="D2396" i="103"/>
  <c r="N2393" i="103"/>
  <c r="F2393" i="103"/>
  <c r="E2393" i="103"/>
  <c r="D2393" i="103"/>
  <c r="N2392" i="103"/>
  <c r="N2391" i="103"/>
  <c r="N2390" i="103"/>
  <c r="N2389" i="103"/>
  <c r="N2388" i="103"/>
  <c r="N2387" i="103"/>
  <c r="N2386" i="103"/>
  <c r="F2386" i="103"/>
  <c r="E2386" i="103"/>
  <c r="N2385" i="103"/>
  <c r="N2384" i="103"/>
  <c r="F2384" i="103"/>
  <c r="E2384" i="103"/>
  <c r="D2384" i="103"/>
  <c r="N2383" i="103"/>
  <c r="F2383" i="103"/>
  <c r="E2383" i="103"/>
  <c r="D2383" i="103"/>
  <c r="N2382" i="103"/>
  <c r="F2382" i="103"/>
  <c r="E2382" i="103"/>
  <c r="D2382" i="103"/>
  <c r="N2381" i="103"/>
  <c r="F2381" i="103"/>
  <c r="E2381" i="103"/>
  <c r="D2381" i="103"/>
  <c r="N2380" i="103"/>
  <c r="F2380" i="103"/>
  <c r="E2380" i="103"/>
  <c r="D2380" i="103"/>
  <c r="N2379" i="103"/>
  <c r="F2379" i="103"/>
  <c r="E2379" i="103"/>
  <c r="D2379" i="103"/>
  <c r="N2378" i="103"/>
  <c r="F2378" i="103"/>
  <c r="E2378" i="103"/>
  <c r="D2378" i="103"/>
  <c r="N2377" i="103"/>
  <c r="F2377" i="103"/>
  <c r="E2377" i="103"/>
  <c r="D2377" i="103"/>
  <c r="N2376" i="103"/>
  <c r="F2376" i="103"/>
  <c r="E2376" i="103"/>
  <c r="D2376" i="103"/>
  <c r="N2375" i="103"/>
  <c r="F2375" i="103"/>
  <c r="E2375" i="103"/>
  <c r="D2375" i="103"/>
  <c r="N2374" i="103"/>
  <c r="F2374" i="103"/>
  <c r="E2374" i="103"/>
  <c r="D2374" i="103"/>
  <c r="N2373" i="103"/>
  <c r="F2373" i="103"/>
  <c r="E2373" i="103"/>
  <c r="D2373" i="103"/>
  <c r="N2372" i="103"/>
  <c r="F2372" i="103"/>
  <c r="E2372" i="103"/>
  <c r="D2372" i="103"/>
  <c r="N2371" i="103"/>
  <c r="F2371" i="103"/>
  <c r="E2371" i="103"/>
  <c r="D2371" i="103"/>
  <c r="N2370" i="103"/>
  <c r="F2370" i="103"/>
  <c r="E2370" i="103"/>
  <c r="D2370" i="103"/>
  <c r="N2369" i="103"/>
  <c r="F2369" i="103"/>
  <c r="E2369" i="103"/>
  <c r="D2369" i="103"/>
  <c r="N2368" i="103"/>
  <c r="F2368" i="103"/>
  <c r="E2368" i="103"/>
  <c r="D2368" i="103"/>
  <c r="N2367" i="103"/>
  <c r="F2367" i="103"/>
  <c r="E2367" i="103"/>
  <c r="D2367" i="103"/>
  <c r="N2366" i="103"/>
  <c r="F2366" i="103"/>
  <c r="E2366" i="103"/>
  <c r="D2366" i="103"/>
  <c r="N2365" i="103"/>
  <c r="F2365" i="103"/>
  <c r="E2365" i="103"/>
  <c r="D2365" i="103"/>
  <c r="N2364" i="103"/>
  <c r="F2364" i="103"/>
  <c r="E2364" i="103"/>
  <c r="D2364" i="103"/>
  <c r="N2363" i="103"/>
  <c r="F2363" i="103"/>
  <c r="E2363" i="103"/>
  <c r="D2363" i="103"/>
  <c r="N2362" i="103"/>
  <c r="F2362" i="103"/>
  <c r="E2362" i="103"/>
  <c r="D2362" i="103"/>
  <c r="N2361" i="103"/>
  <c r="F2361" i="103"/>
  <c r="E2361" i="103"/>
  <c r="D2361" i="103"/>
  <c r="N2360" i="103"/>
  <c r="F2360" i="103"/>
  <c r="E2360" i="103"/>
  <c r="D2360" i="103"/>
  <c r="C2360" i="103"/>
  <c r="A2360" i="103" s="1"/>
  <c r="B2360" i="103"/>
  <c r="N2359" i="103"/>
  <c r="F2359" i="103"/>
  <c r="E2359" i="103"/>
  <c r="D2359" i="103"/>
  <c r="C2359" i="103"/>
  <c r="A2359" i="103" s="1"/>
  <c r="B2359" i="103"/>
  <c r="N2358" i="103"/>
  <c r="F2358" i="103"/>
  <c r="E2358" i="103"/>
  <c r="D2358" i="103"/>
  <c r="N2357" i="103"/>
  <c r="F2357" i="103"/>
  <c r="E2357" i="103"/>
  <c r="D2357" i="103"/>
  <c r="C2357" i="103"/>
  <c r="A2357" i="103" s="1"/>
  <c r="B2357" i="103"/>
  <c r="N2356" i="103"/>
  <c r="F2356" i="103"/>
  <c r="E2356" i="103"/>
  <c r="D2356" i="103"/>
  <c r="C2356" i="103"/>
  <c r="A2356" i="103" s="1"/>
  <c r="B2356" i="103"/>
  <c r="N2355" i="103"/>
  <c r="F2355" i="103"/>
  <c r="E2355" i="103"/>
  <c r="D2355" i="103"/>
  <c r="C2355" i="103"/>
  <c r="A2355" i="103" s="1"/>
  <c r="B2355" i="103"/>
  <c r="N2354" i="103"/>
  <c r="F2354" i="103"/>
  <c r="E2354" i="103"/>
  <c r="D2354" i="103"/>
  <c r="C2354" i="103"/>
  <c r="A2354" i="103" s="1"/>
  <c r="B2354" i="103"/>
  <c r="N2353" i="103"/>
  <c r="F2353" i="103"/>
  <c r="E2353" i="103"/>
  <c r="D2353" i="103"/>
  <c r="C2353" i="103"/>
  <c r="A2353" i="103" s="1"/>
  <c r="B2353" i="103"/>
  <c r="N2352" i="103"/>
  <c r="F2352" i="103"/>
  <c r="E2352" i="103"/>
  <c r="D2352" i="103"/>
  <c r="C2352" i="103"/>
  <c r="A2352" i="103" s="1"/>
  <c r="B2352" i="103"/>
  <c r="N2351" i="103"/>
  <c r="F2351" i="103"/>
  <c r="E2351" i="103"/>
  <c r="D2351" i="103"/>
  <c r="C2351" i="103"/>
  <c r="A2351" i="103" s="1"/>
  <c r="B2351" i="103"/>
  <c r="N2350" i="103"/>
  <c r="F2350" i="103"/>
  <c r="E2350" i="103"/>
  <c r="D2350" i="103"/>
  <c r="C2350" i="103"/>
  <c r="A2350" i="103" s="1"/>
  <c r="B2350" i="103"/>
  <c r="N2349" i="103"/>
  <c r="F2349" i="103"/>
  <c r="E2349" i="103"/>
  <c r="D2349" i="103"/>
  <c r="C2349" i="103"/>
  <c r="A2349" i="103" s="1"/>
  <c r="B2349" i="103"/>
  <c r="N2348" i="103"/>
  <c r="F2348" i="103"/>
  <c r="E2348" i="103"/>
  <c r="D2348" i="103"/>
  <c r="N2347" i="103"/>
  <c r="N2346" i="103"/>
  <c r="F2346" i="103"/>
  <c r="E2346" i="103"/>
  <c r="D2346" i="103"/>
  <c r="N2345" i="103"/>
  <c r="F2345" i="103"/>
  <c r="E2345" i="103"/>
  <c r="D2345" i="103"/>
  <c r="N2344" i="103"/>
  <c r="F2344" i="103"/>
  <c r="E2344" i="103"/>
  <c r="D2344" i="103"/>
  <c r="N2343" i="103"/>
  <c r="F2343" i="103"/>
  <c r="E2343" i="103"/>
  <c r="D2343" i="103"/>
  <c r="N2342" i="103"/>
  <c r="F2342" i="103"/>
  <c r="E2342" i="103"/>
  <c r="D2342" i="103"/>
  <c r="N2341" i="103"/>
  <c r="F2341" i="103"/>
  <c r="E2341" i="103"/>
  <c r="D2341" i="103"/>
  <c r="N2340" i="103"/>
  <c r="F2340" i="103"/>
  <c r="E2340" i="103"/>
  <c r="D2340" i="103"/>
  <c r="N2339" i="103"/>
  <c r="F2339" i="103"/>
  <c r="E2339" i="103"/>
  <c r="D2339" i="103"/>
  <c r="N2338" i="103"/>
  <c r="F2338" i="103"/>
  <c r="E2338" i="103"/>
  <c r="D2338" i="103"/>
  <c r="N2337" i="103"/>
  <c r="F2337" i="103"/>
  <c r="E2337" i="103"/>
  <c r="D2337" i="103"/>
  <c r="N2336" i="103"/>
  <c r="F2336" i="103"/>
  <c r="E2336" i="103"/>
  <c r="D2336" i="103"/>
  <c r="N2335" i="103"/>
  <c r="F2335" i="103"/>
  <c r="E2335" i="103"/>
  <c r="D2335" i="103"/>
  <c r="N2334" i="103"/>
  <c r="F2334" i="103"/>
  <c r="E2334" i="103"/>
  <c r="D2334" i="103"/>
  <c r="N2333" i="103"/>
  <c r="F2333" i="103"/>
  <c r="E2333" i="103"/>
  <c r="D2333" i="103"/>
  <c r="N2332" i="103"/>
  <c r="F2332" i="103"/>
  <c r="E2332" i="103"/>
  <c r="D2332" i="103"/>
  <c r="N2331" i="103"/>
  <c r="F2331" i="103"/>
  <c r="E2331" i="103"/>
  <c r="D2331" i="103"/>
  <c r="N2330" i="103"/>
  <c r="F2330" i="103"/>
  <c r="E2330" i="103"/>
  <c r="D2330" i="103"/>
  <c r="N2329" i="103"/>
  <c r="F2329" i="103"/>
  <c r="E2329" i="103"/>
  <c r="D2329" i="103"/>
  <c r="N2328" i="103"/>
  <c r="F2328" i="103"/>
  <c r="E2328" i="103"/>
  <c r="D2328" i="103"/>
  <c r="N2327" i="103"/>
  <c r="F2327" i="103"/>
  <c r="E2327" i="103"/>
  <c r="D2327" i="103"/>
  <c r="N2326" i="103"/>
  <c r="F2326" i="103"/>
  <c r="E2326" i="103"/>
  <c r="D2326" i="103"/>
  <c r="N2325" i="103"/>
  <c r="F2325" i="103"/>
  <c r="E2325" i="103"/>
  <c r="D2325" i="103"/>
  <c r="N2324" i="103"/>
  <c r="F2324" i="103"/>
  <c r="E2324" i="103"/>
  <c r="D2324" i="103"/>
  <c r="N2323" i="103"/>
  <c r="F2323" i="103"/>
  <c r="E2323" i="103"/>
  <c r="D2323" i="103"/>
  <c r="N2322" i="103"/>
  <c r="F2322" i="103"/>
  <c r="E2322" i="103"/>
  <c r="D2322" i="103"/>
  <c r="N2321" i="103"/>
  <c r="F2321" i="103"/>
  <c r="E2321" i="103"/>
  <c r="D2321" i="103"/>
  <c r="N2320" i="103"/>
  <c r="F2320" i="103"/>
  <c r="E2320" i="103"/>
  <c r="D2320" i="103"/>
  <c r="N2319" i="103"/>
  <c r="F2319" i="103"/>
  <c r="E2319" i="103"/>
  <c r="D2319" i="103"/>
  <c r="N2318" i="103"/>
  <c r="F2318" i="103"/>
  <c r="E2318" i="103"/>
  <c r="D2318" i="103"/>
  <c r="N2317" i="103"/>
  <c r="F2317" i="103"/>
  <c r="E2317" i="103"/>
  <c r="D2317" i="103"/>
  <c r="N2316" i="103"/>
  <c r="F2316" i="103"/>
  <c r="E2316" i="103"/>
  <c r="D2316" i="103"/>
  <c r="N2315" i="103"/>
  <c r="F2315" i="103"/>
  <c r="E2315" i="103"/>
  <c r="D2315" i="103"/>
  <c r="N2314" i="103"/>
  <c r="F2314" i="103"/>
  <c r="E2314" i="103"/>
  <c r="D2314" i="103"/>
  <c r="N2313" i="103"/>
  <c r="F2313" i="103"/>
  <c r="E2313" i="103"/>
  <c r="N2312" i="103"/>
  <c r="F2312" i="103"/>
  <c r="E2312" i="103"/>
  <c r="D2312" i="103"/>
  <c r="N2311" i="103"/>
  <c r="F2311" i="103"/>
  <c r="E2311" i="103"/>
  <c r="N2310" i="103"/>
  <c r="F2310" i="103"/>
  <c r="E2310" i="103"/>
  <c r="D2310" i="103"/>
  <c r="N2309" i="103"/>
  <c r="F2309" i="103"/>
  <c r="E2309" i="103"/>
  <c r="D2309" i="103"/>
  <c r="N2308" i="103"/>
  <c r="F2308" i="103"/>
  <c r="E2308" i="103"/>
  <c r="D2308" i="103"/>
  <c r="N2307" i="103"/>
  <c r="F2307" i="103"/>
  <c r="E2307" i="103"/>
  <c r="D2307" i="103"/>
  <c r="N2306" i="103"/>
  <c r="F2306" i="103"/>
  <c r="E2306" i="103"/>
  <c r="D2306" i="103"/>
  <c r="N2305" i="103"/>
  <c r="F2305" i="103"/>
  <c r="E2305" i="103"/>
  <c r="D2305" i="103"/>
  <c r="N2304" i="103"/>
  <c r="F2304" i="103"/>
  <c r="E2304" i="103"/>
  <c r="D2304" i="103"/>
  <c r="N2303" i="103"/>
  <c r="F2303" i="103"/>
  <c r="E2303" i="103"/>
  <c r="D2303" i="103"/>
  <c r="N2302" i="103"/>
  <c r="F2302" i="103"/>
  <c r="E2302" i="103"/>
  <c r="D2302" i="103"/>
  <c r="N2301" i="103"/>
  <c r="F2301" i="103"/>
  <c r="E2301" i="103"/>
  <c r="D2301" i="103"/>
  <c r="N2300" i="103"/>
  <c r="F2300" i="103"/>
  <c r="E2300" i="103"/>
  <c r="D2300" i="103"/>
  <c r="N2299" i="103"/>
  <c r="F2299" i="103"/>
  <c r="E2299" i="103"/>
  <c r="D2299" i="103"/>
  <c r="N2298" i="103"/>
  <c r="F2298" i="103"/>
  <c r="E2298" i="103"/>
  <c r="D2298" i="103"/>
  <c r="N2297" i="103"/>
  <c r="F2297" i="103"/>
  <c r="E2297" i="103"/>
  <c r="D2297" i="103"/>
  <c r="N2296" i="103"/>
  <c r="F2296" i="103"/>
  <c r="E2296" i="103"/>
  <c r="D2296" i="103"/>
  <c r="N2295" i="103"/>
  <c r="F2295" i="103"/>
  <c r="E2295" i="103"/>
  <c r="D2295" i="103"/>
  <c r="N2294" i="103"/>
  <c r="F2294" i="103"/>
  <c r="E2294" i="103"/>
  <c r="D2294" i="103"/>
  <c r="C2294" i="103"/>
  <c r="A2294" i="103" s="1"/>
  <c r="B2294" i="103"/>
  <c r="N2293" i="103"/>
  <c r="F2293" i="103"/>
  <c r="E2293" i="103"/>
  <c r="D2293" i="103"/>
  <c r="C2293" i="103"/>
  <c r="A2293" i="103" s="1"/>
  <c r="B2293" i="103"/>
  <c r="N2292" i="103"/>
  <c r="F2292" i="103"/>
  <c r="E2292" i="103"/>
  <c r="D2292" i="103"/>
  <c r="N2291" i="103"/>
  <c r="F2291" i="103"/>
  <c r="E2291" i="103"/>
  <c r="D2291" i="103"/>
  <c r="C2291" i="103"/>
  <c r="A2291" i="103" s="1"/>
  <c r="B2291" i="103"/>
  <c r="N2290" i="103"/>
  <c r="F2290" i="103"/>
  <c r="E2290" i="103"/>
  <c r="D2290" i="103"/>
  <c r="C2290" i="103"/>
  <c r="A2290" i="103" s="1"/>
  <c r="B2290" i="103"/>
  <c r="N2289" i="103"/>
  <c r="F2289" i="103"/>
  <c r="E2289" i="103"/>
  <c r="D2289" i="103"/>
  <c r="C2289" i="103"/>
  <c r="A2289" i="103" s="1"/>
  <c r="B2289" i="103"/>
  <c r="N2288" i="103"/>
  <c r="F2288" i="103"/>
  <c r="E2288" i="103"/>
  <c r="D2288" i="103"/>
  <c r="C2288" i="103"/>
  <c r="A2288" i="103" s="1"/>
  <c r="B2288" i="103"/>
  <c r="N2287" i="103"/>
  <c r="F2287" i="103"/>
  <c r="E2287" i="103"/>
  <c r="D2287" i="103"/>
  <c r="C2287" i="103"/>
  <c r="A2287" i="103" s="1"/>
  <c r="B2287" i="103"/>
  <c r="N2286" i="103"/>
  <c r="F2286" i="103"/>
  <c r="E2286" i="103"/>
  <c r="D2286" i="103"/>
  <c r="C2286" i="103"/>
  <c r="A2286" i="103" s="1"/>
  <c r="B2286" i="103"/>
  <c r="N2285" i="103"/>
  <c r="F2285" i="103"/>
  <c r="E2285" i="103"/>
  <c r="D2285" i="103"/>
  <c r="C2285" i="103"/>
  <c r="A2285" i="103" s="1"/>
  <c r="B2285" i="103"/>
  <c r="N2284" i="103"/>
  <c r="F2284" i="103"/>
  <c r="E2284" i="103"/>
  <c r="D2284" i="103"/>
  <c r="C2284" i="103"/>
  <c r="A2284" i="103" s="1"/>
  <c r="B2284" i="103"/>
  <c r="N2283" i="103"/>
  <c r="F2283" i="103"/>
  <c r="E2283" i="103"/>
  <c r="D2283" i="103"/>
  <c r="C2283" i="103"/>
  <c r="A2283" i="103" s="1"/>
  <c r="B2283" i="103"/>
  <c r="N2282" i="103"/>
  <c r="F2282" i="103"/>
  <c r="E2282" i="103"/>
  <c r="D2282" i="103"/>
  <c r="N2281" i="103"/>
  <c r="F2281" i="103"/>
  <c r="E2281" i="103"/>
  <c r="D2281" i="103"/>
  <c r="N2280" i="103"/>
  <c r="F2280" i="103"/>
  <c r="E2280" i="103"/>
  <c r="D2280" i="103"/>
  <c r="N2279" i="103"/>
  <c r="F2279" i="103"/>
  <c r="E2279" i="103"/>
  <c r="D2279" i="103"/>
  <c r="N2278" i="103"/>
  <c r="F2278" i="103"/>
  <c r="E2278" i="103"/>
  <c r="D2278" i="103"/>
  <c r="N2277" i="103"/>
  <c r="F2277" i="103"/>
  <c r="E2277" i="103"/>
  <c r="D2277" i="103"/>
  <c r="N2276" i="103"/>
  <c r="F2276" i="103"/>
  <c r="E2276" i="103"/>
  <c r="D2276" i="103"/>
  <c r="N2275" i="103"/>
  <c r="F2275" i="103"/>
  <c r="E2275" i="103"/>
  <c r="D2275" i="103"/>
  <c r="N2274" i="103"/>
  <c r="F2274" i="103"/>
  <c r="E2274" i="103"/>
  <c r="D2274" i="103"/>
  <c r="N2273" i="103"/>
  <c r="F2273" i="103"/>
  <c r="E2273" i="103"/>
  <c r="D2273" i="103"/>
  <c r="N2272" i="103"/>
  <c r="F2272" i="103"/>
  <c r="E2272" i="103"/>
  <c r="D2272" i="103"/>
  <c r="N2271" i="103"/>
  <c r="F2271" i="103"/>
  <c r="E2271" i="103"/>
  <c r="D2271" i="103"/>
  <c r="N2270" i="103"/>
  <c r="F2270" i="103"/>
  <c r="E2270" i="103"/>
  <c r="D2270" i="103"/>
  <c r="N2269" i="103"/>
  <c r="F2269" i="103"/>
  <c r="E2269" i="103"/>
  <c r="D2269" i="103"/>
  <c r="N2268" i="103"/>
  <c r="F2268" i="103"/>
  <c r="E2268" i="103"/>
  <c r="D2268" i="103"/>
  <c r="N2267" i="103"/>
  <c r="F2267" i="103"/>
  <c r="E2267" i="103"/>
  <c r="D2267" i="103"/>
  <c r="N2266" i="103"/>
  <c r="F2266" i="103"/>
  <c r="E2266" i="103"/>
  <c r="D2266" i="103"/>
  <c r="N2265" i="103"/>
  <c r="F2265" i="103"/>
  <c r="E2265" i="103"/>
  <c r="D2265" i="103"/>
  <c r="N2264" i="103"/>
  <c r="F2264" i="103"/>
  <c r="E2264" i="103"/>
  <c r="D2264" i="103"/>
  <c r="N2263" i="103"/>
  <c r="F2263" i="103"/>
  <c r="E2263" i="103"/>
  <c r="D2263" i="103"/>
  <c r="N2262" i="103"/>
  <c r="F2262" i="103"/>
  <c r="E2262" i="103"/>
  <c r="D2262" i="103"/>
  <c r="N2261" i="103"/>
  <c r="F2261" i="103"/>
  <c r="E2261" i="103"/>
  <c r="D2261" i="103"/>
  <c r="N2260" i="103"/>
  <c r="F2260" i="103"/>
  <c r="E2260" i="103"/>
  <c r="D2260" i="103"/>
  <c r="N2259" i="103"/>
  <c r="F2259" i="103"/>
  <c r="E2259" i="103"/>
  <c r="D2259" i="103"/>
  <c r="N2258" i="103"/>
  <c r="F2258" i="103"/>
  <c r="E2258" i="103"/>
  <c r="D2258" i="103"/>
  <c r="N2257" i="103"/>
  <c r="F2257" i="103"/>
  <c r="E2257" i="103"/>
  <c r="D2257" i="103"/>
  <c r="N2256" i="103"/>
  <c r="F2256" i="103"/>
  <c r="E2256" i="103"/>
  <c r="D2256" i="103"/>
  <c r="N2255" i="103"/>
  <c r="F2255" i="103"/>
  <c r="E2255" i="103"/>
  <c r="D2255" i="103"/>
  <c r="N2254" i="103"/>
  <c r="F2254" i="103"/>
  <c r="E2254" i="103"/>
  <c r="D2254" i="103"/>
  <c r="N2253" i="103"/>
  <c r="F2253" i="103"/>
  <c r="E2253" i="103"/>
  <c r="D2253" i="103"/>
  <c r="N2252" i="103"/>
  <c r="F2252" i="103"/>
  <c r="E2252" i="103"/>
  <c r="N2251" i="103"/>
  <c r="E2251" i="103"/>
  <c r="D2251" i="103"/>
  <c r="N2250" i="103"/>
  <c r="F2250" i="103"/>
  <c r="E2250" i="103"/>
  <c r="D2250" i="103"/>
  <c r="N2249" i="103"/>
  <c r="F2249" i="103"/>
  <c r="E2249" i="103"/>
  <c r="D2249" i="103"/>
  <c r="N2248" i="103"/>
  <c r="F2248" i="103"/>
  <c r="E2248" i="103"/>
  <c r="D2248" i="103"/>
  <c r="N2247" i="103"/>
  <c r="F2247" i="103"/>
  <c r="E2247" i="103"/>
  <c r="D2247" i="103"/>
  <c r="N2246" i="103"/>
  <c r="F2246" i="103"/>
  <c r="E2246" i="103"/>
  <c r="D2246" i="103"/>
  <c r="N2245" i="103"/>
  <c r="F2245" i="103"/>
  <c r="E2245" i="103"/>
  <c r="D2245" i="103"/>
  <c r="N2244" i="103"/>
  <c r="F2244" i="103"/>
  <c r="E2244" i="103"/>
  <c r="D2244" i="103"/>
  <c r="N2243" i="103"/>
  <c r="F2243" i="103"/>
  <c r="E2243" i="103"/>
  <c r="D2243" i="103"/>
  <c r="N2242" i="103"/>
  <c r="F2242" i="103"/>
  <c r="E2242" i="103"/>
  <c r="D2242" i="103"/>
  <c r="N2241" i="103"/>
  <c r="F2241" i="103"/>
  <c r="E2241" i="103"/>
  <c r="D2241" i="103"/>
  <c r="N2240" i="103"/>
  <c r="F2240" i="103"/>
  <c r="E2240" i="103"/>
  <c r="D2240" i="103"/>
  <c r="N2239" i="103"/>
  <c r="F2239" i="103"/>
  <c r="E2239" i="103"/>
  <c r="D2239" i="103"/>
  <c r="N2238" i="103"/>
  <c r="F2238" i="103"/>
  <c r="E2238" i="103"/>
  <c r="D2238" i="103"/>
  <c r="N2237" i="103"/>
  <c r="F2237" i="103"/>
  <c r="E2237" i="103"/>
  <c r="D2237" i="103"/>
  <c r="N2236" i="103"/>
  <c r="F2236" i="103"/>
  <c r="E2236" i="103"/>
  <c r="D2236" i="103"/>
  <c r="N2235" i="103"/>
  <c r="F2235" i="103"/>
  <c r="E2235" i="103"/>
  <c r="D2235" i="103"/>
  <c r="N2234" i="103"/>
  <c r="F2234" i="103"/>
  <c r="E2234" i="103"/>
  <c r="D2234" i="103"/>
  <c r="N2233" i="103"/>
  <c r="F2233" i="103"/>
  <c r="E2233" i="103"/>
  <c r="D2233" i="103"/>
  <c r="N2232" i="103"/>
  <c r="F2232" i="103"/>
  <c r="E2232" i="103"/>
  <c r="D2232" i="103"/>
  <c r="N2231" i="103"/>
  <c r="F2231" i="103"/>
  <c r="E2231" i="103"/>
  <c r="D2231" i="103"/>
  <c r="N2230" i="103"/>
  <c r="F2230" i="103"/>
  <c r="E2230" i="103"/>
  <c r="D2230" i="103"/>
  <c r="N2229" i="103"/>
  <c r="F2229" i="103"/>
  <c r="E2229" i="103"/>
  <c r="D2229" i="103"/>
  <c r="N2228" i="103"/>
  <c r="F2228" i="103"/>
  <c r="E2228" i="103"/>
  <c r="D2228" i="103"/>
  <c r="N2227" i="103"/>
  <c r="F2227" i="103"/>
  <c r="E2227" i="103"/>
  <c r="D2227" i="103"/>
  <c r="N2226" i="103"/>
  <c r="F2226" i="103"/>
  <c r="E2226" i="103"/>
  <c r="D2226" i="103"/>
  <c r="N2225" i="103"/>
  <c r="F2225" i="103"/>
  <c r="E2225" i="103"/>
  <c r="D2225" i="103"/>
  <c r="N2224" i="103"/>
  <c r="F2224" i="103"/>
  <c r="E2224" i="103"/>
  <c r="D2224" i="103"/>
  <c r="N2223" i="103"/>
  <c r="F2223" i="103"/>
  <c r="E2223" i="103"/>
  <c r="D2223" i="103"/>
  <c r="N2222" i="103"/>
  <c r="F2222" i="103"/>
  <c r="E2222" i="103"/>
  <c r="D2222" i="103"/>
  <c r="N2221" i="103"/>
  <c r="F2221" i="103"/>
  <c r="E2221" i="103"/>
  <c r="D2221" i="103"/>
  <c r="N2220" i="103"/>
  <c r="F2220" i="103"/>
  <c r="E2220" i="103"/>
  <c r="D2220" i="103"/>
  <c r="N2219" i="103"/>
  <c r="F2219" i="103"/>
  <c r="E2219" i="103"/>
  <c r="D2219" i="103"/>
  <c r="N2218" i="103"/>
  <c r="F2218" i="103"/>
  <c r="E2218" i="103"/>
  <c r="D2218" i="103"/>
  <c r="N2217" i="103"/>
  <c r="F2217" i="103"/>
  <c r="E2217" i="103"/>
  <c r="D2217" i="103"/>
  <c r="N2216" i="103"/>
  <c r="F2216" i="103"/>
  <c r="E2216" i="103"/>
  <c r="D2216" i="103"/>
  <c r="N2215" i="103"/>
  <c r="F2215" i="103"/>
  <c r="E2215" i="103"/>
  <c r="D2215" i="103"/>
  <c r="N2214" i="103"/>
  <c r="F2214" i="103"/>
  <c r="E2214" i="103"/>
  <c r="D2214" i="103"/>
  <c r="N2213" i="103"/>
  <c r="F2213" i="103"/>
  <c r="E2213" i="103"/>
  <c r="D2213" i="103"/>
  <c r="N2212" i="103"/>
  <c r="F2212" i="103"/>
  <c r="E2212" i="103"/>
  <c r="D2212" i="103"/>
  <c r="N2211" i="103"/>
  <c r="F2211" i="103"/>
  <c r="E2211" i="103"/>
  <c r="D2211" i="103"/>
  <c r="N2210" i="103"/>
  <c r="F2210" i="103"/>
  <c r="E2210" i="103"/>
  <c r="D2210" i="103"/>
  <c r="N2209" i="103"/>
  <c r="F2209" i="103"/>
  <c r="E2209" i="103"/>
  <c r="D2209" i="103"/>
  <c r="N2208" i="103"/>
  <c r="F2208" i="103"/>
  <c r="E2208" i="103"/>
  <c r="D2208" i="103"/>
  <c r="N2207" i="103"/>
  <c r="F2207" i="103"/>
  <c r="E2207" i="103"/>
  <c r="D2207" i="103"/>
  <c r="N2206" i="103"/>
  <c r="F2206" i="103"/>
  <c r="E2206" i="103"/>
  <c r="D2206" i="103"/>
  <c r="F2205" i="103"/>
  <c r="E2205" i="103"/>
  <c r="D2205" i="103"/>
  <c r="N2204" i="103"/>
  <c r="F2204" i="103"/>
  <c r="E2204" i="103"/>
  <c r="D2204" i="103"/>
  <c r="N2203" i="103"/>
  <c r="F2203" i="103"/>
  <c r="E2203" i="103"/>
  <c r="D2203" i="103"/>
  <c r="N2202" i="103"/>
  <c r="F2202" i="103"/>
  <c r="E2202" i="103"/>
  <c r="D2202" i="103"/>
  <c r="N2201" i="103"/>
  <c r="F2201" i="103"/>
  <c r="E2201" i="103"/>
  <c r="D2201" i="103"/>
  <c r="N2200" i="103"/>
  <c r="F2200" i="103"/>
  <c r="E2200" i="103"/>
  <c r="D2200" i="103"/>
  <c r="N2199" i="103"/>
  <c r="F2199" i="103"/>
  <c r="E2199" i="103"/>
  <c r="D2199" i="103"/>
  <c r="N2198" i="103"/>
  <c r="F2198" i="103"/>
  <c r="E2198" i="103"/>
  <c r="D2198" i="103"/>
  <c r="N2197" i="103"/>
  <c r="F2197" i="103"/>
  <c r="E2197" i="103"/>
  <c r="D2197" i="103"/>
  <c r="N2196" i="103"/>
  <c r="F2196" i="103"/>
  <c r="E2196" i="103"/>
  <c r="D2196" i="103"/>
  <c r="N2195" i="103"/>
  <c r="F2195" i="103"/>
  <c r="E2195" i="103"/>
  <c r="D2195" i="103"/>
  <c r="N2194" i="103"/>
  <c r="F2194" i="103"/>
  <c r="E2194" i="103"/>
  <c r="D2194" i="103"/>
  <c r="N2193" i="103"/>
  <c r="F2193" i="103"/>
  <c r="E2193" i="103"/>
  <c r="D2193" i="103"/>
  <c r="N2192" i="103"/>
  <c r="F2192" i="103"/>
  <c r="E2192" i="103"/>
  <c r="D2192" i="103"/>
  <c r="N2191" i="103"/>
  <c r="F2191" i="103"/>
  <c r="E2191" i="103"/>
  <c r="D2191" i="103"/>
  <c r="N2190" i="103"/>
  <c r="F2190" i="103"/>
  <c r="E2190" i="103"/>
  <c r="D2190" i="103"/>
  <c r="N2189" i="103"/>
  <c r="F2189" i="103"/>
  <c r="E2189" i="103"/>
  <c r="D2189" i="103"/>
  <c r="N2188" i="103"/>
  <c r="F2188" i="103"/>
  <c r="E2188" i="103"/>
  <c r="D2188" i="103"/>
  <c r="N2187" i="103"/>
  <c r="F2187" i="103"/>
  <c r="E2187" i="103"/>
  <c r="D2187" i="103"/>
  <c r="N2186" i="103"/>
  <c r="F2186" i="103"/>
  <c r="E2186" i="103"/>
  <c r="D2186" i="103"/>
  <c r="N2185" i="103"/>
  <c r="F2185" i="103"/>
  <c r="E2185" i="103"/>
  <c r="D2185" i="103"/>
  <c r="N2184" i="103"/>
  <c r="F2184" i="103"/>
  <c r="E2184" i="103"/>
  <c r="D2184" i="103"/>
  <c r="N2183" i="103"/>
  <c r="F2183" i="103"/>
  <c r="E2183" i="103"/>
  <c r="D2183" i="103"/>
  <c r="N2182" i="103"/>
  <c r="F2182" i="103"/>
  <c r="E2182" i="103"/>
  <c r="D2182" i="103"/>
  <c r="N2181" i="103"/>
  <c r="F2181" i="103"/>
  <c r="E2181" i="103"/>
  <c r="D2181" i="103"/>
  <c r="N2180" i="103"/>
  <c r="F2180" i="103"/>
  <c r="E2180" i="103"/>
  <c r="D2180" i="103"/>
  <c r="N2179" i="103"/>
  <c r="F2179" i="103"/>
  <c r="E2179" i="103"/>
  <c r="D2179" i="103"/>
  <c r="N2178" i="103"/>
  <c r="F2178" i="103"/>
  <c r="E2178" i="103"/>
  <c r="D2178" i="103"/>
  <c r="N2177" i="103"/>
  <c r="F2177" i="103"/>
  <c r="E2177" i="103"/>
  <c r="D2177" i="103"/>
  <c r="N2176" i="103"/>
  <c r="F2176" i="103"/>
  <c r="E2176" i="103"/>
  <c r="D2176" i="103"/>
  <c r="N2175" i="103"/>
  <c r="F2175" i="103"/>
  <c r="E2175" i="103"/>
  <c r="D2175" i="103"/>
  <c r="N2174" i="103"/>
  <c r="F2174" i="103"/>
  <c r="E2174" i="103"/>
  <c r="D2174" i="103"/>
  <c r="N2173" i="103"/>
  <c r="F2173" i="103"/>
  <c r="E2173" i="103"/>
  <c r="D2173" i="103"/>
  <c r="N2172" i="103"/>
  <c r="F2172" i="103"/>
  <c r="E2172" i="103"/>
  <c r="D2172" i="103"/>
  <c r="N2171" i="103"/>
  <c r="F2171" i="103"/>
  <c r="E2171" i="103"/>
  <c r="D2171" i="103"/>
  <c r="N2170" i="103"/>
  <c r="N2169" i="103"/>
  <c r="F2169" i="103"/>
  <c r="E2169" i="103"/>
  <c r="N2168" i="103"/>
  <c r="F2168" i="103"/>
  <c r="E2168" i="103"/>
  <c r="N2167" i="103"/>
  <c r="F2167" i="103"/>
  <c r="E2167" i="103"/>
  <c r="N2166" i="103"/>
  <c r="F2166" i="103"/>
  <c r="E2166" i="103"/>
  <c r="D2166" i="103"/>
  <c r="N2165" i="103"/>
  <c r="F2165" i="103"/>
  <c r="E2165" i="103"/>
  <c r="D2165" i="103"/>
  <c r="N2164" i="103"/>
  <c r="F2164" i="103"/>
  <c r="E2164" i="103"/>
  <c r="D2164" i="103"/>
  <c r="N2163" i="103"/>
  <c r="F2163" i="103"/>
  <c r="E2163" i="103"/>
  <c r="D2163" i="103"/>
  <c r="N2162" i="103"/>
  <c r="F2162" i="103"/>
  <c r="E2162" i="103"/>
  <c r="D2162" i="103"/>
  <c r="N2161" i="103"/>
  <c r="F2161" i="103"/>
  <c r="E2161" i="103"/>
  <c r="D2161" i="103"/>
  <c r="N2160" i="103"/>
  <c r="F2160" i="103"/>
  <c r="E2160" i="103"/>
  <c r="D2160" i="103"/>
  <c r="N2159" i="103"/>
  <c r="F2159" i="103"/>
  <c r="E2159" i="103"/>
  <c r="D2159" i="103"/>
  <c r="N2158" i="103"/>
  <c r="F2158" i="103"/>
  <c r="E2158" i="103"/>
  <c r="D2158" i="103"/>
  <c r="N2157" i="103"/>
  <c r="F2157" i="103"/>
  <c r="E2157" i="103"/>
  <c r="D2157" i="103"/>
  <c r="N2156" i="103"/>
  <c r="F2156" i="103"/>
  <c r="E2156" i="103"/>
  <c r="N2155" i="103"/>
  <c r="F2155" i="103"/>
  <c r="E2155" i="103"/>
  <c r="D2155" i="103"/>
  <c r="N2154" i="103"/>
  <c r="F2154" i="103"/>
  <c r="E2154" i="103"/>
  <c r="D2154" i="103"/>
  <c r="N2153" i="103"/>
  <c r="F2153" i="103"/>
  <c r="E2153" i="103"/>
  <c r="D2153" i="103"/>
  <c r="N2152" i="103"/>
  <c r="F2152" i="103"/>
  <c r="E2152" i="103"/>
  <c r="D2152" i="103"/>
  <c r="N2151" i="103"/>
  <c r="F2151" i="103"/>
  <c r="E2151" i="103"/>
  <c r="D2151" i="103"/>
  <c r="N2150" i="103"/>
  <c r="F2150" i="103"/>
  <c r="E2150" i="103"/>
  <c r="N2149" i="103"/>
  <c r="F2149" i="103"/>
  <c r="E2149" i="103"/>
  <c r="D2149" i="103"/>
  <c r="N2148" i="103"/>
  <c r="F2148" i="103"/>
  <c r="E2148" i="103"/>
  <c r="D2148" i="103"/>
  <c r="N2147" i="103"/>
  <c r="F2147" i="103"/>
  <c r="E2147" i="103"/>
  <c r="D2147" i="103"/>
  <c r="N2146" i="103"/>
  <c r="F2146" i="103"/>
  <c r="E2146" i="103"/>
  <c r="D2146" i="103"/>
  <c r="N2145" i="103"/>
  <c r="F2145" i="103"/>
  <c r="E2145" i="103"/>
  <c r="D2145" i="103"/>
  <c r="N2144" i="103"/>
  <c r="F2144" i="103"/>
  <c r="E2144" i="103"/>
  <c r="D2144" i="103"/>
  <c r="F2143" i="103"/>
  <c r="E2143" i="103"/>
  <c r="D2143" i="103"/>
  <c r="N2140" i="103"/>
  <c r="F2140" i="103"/>
  <c r="F3886" i="103" s="1"/>
  <c r="E2140" i="103"/>
  <c r="E3886" i="103" s="1"/>
  <c r="D2140" i="103"/>
  <c r="D3886" i="103" s="1"/>
  <c r="N2139" i="103"/>
  <c r="F2139" i="103"/>
  <c r="E2139" i="103"/>
  <c r="D2139" i="103"/>
  <c r="N2138" i="103"/>
  <c r="F2138" i="103"/>
  <c r="N2137" i="103"/>
  <c r="F2137" i="103"/>
  <c r="N2136" i="103"/>
  <c r="F2136" i="103"/>
  <c r="N2135" i="103"/>
  <c r="F2135" i="103"/>
  <c r="E2135" i="103"/>
  <c r="N2134" i="103"/>
  <c r="F2134" i="103"/>
  <c r="E2134" i="103"/>
  <c r="N2133" i="103"/>
  <c r="F2133" i="103"/>
  <c r="E2133" i="103"/>
  <c r="N2132" i="103"/>
  <c r="F2132" i="103"/>
  <c r="N2131" i="103"/>
  <c r="F2131" i="103"/>
  <c r="N2130" i="103"/>
  <c r="F2130" i="103"/>
  <c r="E2130" i="103"/>
  <c r="N2129" i="103"/>
  <c r="F2129" i="103"/>
  <c r="E2129" i="103"/>
  <c r="N2128" i="103"/>
  <c r="F2128" i="103"/>
  <c r="E2128" i="103"/>
  <c r="N2127" i="103"/>
  <c r="F2127" i="103"/>
  <c r="N2126" i="103"/>
  <c r="F2126" i="103"/>
  <c r="E2126" i="103"/>
  <c r="N2125" i="103"/>
  <c r="F2125" i="103"/>
  <c r="E2125" i="103"/>
  <c r="N2124" i="103"/>
  <c r="F2124" i="103"/>
  <c r="E2124" i="103"/>
  <c r="N2123" i="103"/>
  <c r="F2123" i="103"/>
  <c r="E2123" i="103"/>
  <c r="N2122" i="103"/>
  <c r="F2122" i="103"/>
  <c r="E2122" i="103"/>
  <c r="D2122" i="103"/>
  <c r="N2121" i="103"/>
  <c r="F2121" i="103"/>
  <c r="E2121" i="103"/>
  <c r="D2121" i="103"/>
  <c r="N2120" i="103"/>
  <c r="F2120" i="103"/>
  <c r="N2119" i="103"/>
  <c r="F2119" i="103"/>
  <c r="N2118" i="103"/>
  <c r="F2118" i="103"/>
  <c r="N2117" i="103"/>
  <c r="F2117" i="103"/>
  <c r="N2116" i="103"/>
  <c r="F2116" i="103"/>
  <c r="N2115" i="103"/>
  <c r="F2115" i="103"/>
  <c r="N2114" i="103"/>
  <c r="F2114" i="103"/>
  <c r="N2113" i="103"/>
  <c r="F2113" i="103"/>
  <c r="N2112" i="103"/>
  <c r="F2112" i="103"/>
  <c r="N2111" i="103"/>
  <c r="F2111" i="103"/>
  <c r="N2110" i="103"/>
  <c r="F2110" i="103"/>
  <c r="N2109" i="103"/>
  <c r="F2109" i="103"/>
  <c r="N2108" i="103"/>
  <c r="F2108" i="103"/>
  <c r="N2107" i="103"/>
  <c r="F2107" i="103"/>
  <c r="N2106" i="103"/>
  <c r="F2106" i="103"/>
  <c r="F2105" i="103"/>
  <c r="F2104" i="103"/>
  <c r="F2103" i="103"/>
  <c r="E2103" i="103"/>
  <c r="D2103" i="103"/>
  <c r="N2102" i="103"/>
  <c r="N2101" i="103"/>
  <c r="N2100" i="103"/>
  <c r="N2099" i="103"/>
  <c r="N2098" i="103"/>
  <c r="N2097" i="103"/>
  <c r="N2096" i="103"/>
  <c r="N2095" i="103"/>
  <c r="N2091" i="103"/>
  <c r="N2090" i="103"/>
  <c r="F2086" i="103"/>
  <c r="F2085" i="103"/>
  <c r="D2084" i="103"/>
  <c r="F2046" i="103"/>
  <c r="F2829" i="103" s="1"/>
  <c r="E2046" i="103"/>
  <c r="E2829" i="103" s="1"/>
  <c r="F2043" i="103"/>
  <c r="F2826" i="103" s="1"/>
  <c r="E2043" i="103"/>
  <c r="E2826" i="103" s="1"/>
  <c r="D2043" i="103"/>
  <c r="D2826" i="103" s="1"/>
  <c r="F2041" i="103"/>
  <c r="F2824" i="103" s="1"/>
  <c r="E2041" i="103"/>
  <c r="E2824" i="103" s="1"/>
  <c r="D2041" i="103"/>
  <c r="D2824" i="103" s="1"/>
  <c r="F2040" i="103"/>
  <c r="F2823" i="103" s="1"/>
  <c r="E2040" i="103"/>
  <c r="E2823" i="103" s="1"/>
  <c r="D2040" i="103"/>
  <c r="D2823" i="103" s="1"/>
  <c r="F2039" i="103"/>
  <c r="F2822" i="103" s="1"/>
  <c r="E2039" i="103"/>
  <c r="E2822" i="103" s="1"/>
  <c r="D2039" i="103"/>
  <c r="D2822" i="103" s="1"/>
  <c r="F2038" i="103"/>
  <c r="F2821" i="103" s="1"/>
  <c r="E2038" i="103"/>
  <c r="E2821" i="103" s="1"/>
  <c r="D2038" i="103"/>
  <c r="D2821" i="103" s="1"/>
  <c r="F2037" i="103"/>
  <c r="F2820" i="103" s="1"/>
  <c r="E2037" i="103"/>
  <c r="E2820" i="103" s="1"/>
  <c r="D2037" i="103"/>
  <c r="D2820" i="103" s="1"/>
  <c r="F2036" i="103"/>
  <c r="F2819" i="103" s="1"/>
  <c r="E2036" i="103"/>
  <c r="E2819" i="103" s="1"/>
  <c r="D2036" i="103"/>
  <c r="D2819" i="103" s="1"/>
  <c r="F2035" i="103"/>
  <c r="F2818" i="103" s="1"/>
  <c r="E2035" i="103"/>
  <c r="E2818" i="103" s="1"/>
  <c r="D2035" i="103"/>
  <c r="D2818" i="103" s="1"/>
  <c r="F2034" i="103"/>
  <c r="F2817" i="103" s="1"/>
  <c r="E2034" i="103"/>
  <c r="E2817" i="103" s="1"/>
  <c r="D2034" i="103"/>
  <c r="D2817" i="103" s="1"/>
  <c r="F2033" i="103"/>
  <c r="F2816" i="103" s="1"/>
  <c r="E2033" i="103"/>
  <c r="E2816" i="103" s="1"/>
  <c r="D2033" i="103"/>
  <c r="D2816" i="103" s="1"/>
  <c r="F2032" i="103"/>
  <c r="F2815" i="103" s="1"/>
  <c r="E2032" i="103"/>
  <c r="E2815" i="103" s="1"/>
  <c r="D2032" i="103"/>
  <c r="D2815" i="103" s="1"/>
  <c r="F2031" i="103"/>
  <c r="F2814" i="103" s="1"/>
  <c r="E2031" i="103"/>
  <c r="E2814" i="103" s="1"/>
  <c r="D2031" i="103"/>
  <c r="D2814" i="103" s="1"/>
  <c r="F2030" i="103"/>
  <c r="F2813" i="103" s="1"/>
  <c r="E2030" i="103"/>
  <c r="E2813" i="103" s="1"/>
  <c r="D2030" i="103"/>
  <c r="D2813" i="103" s="1"/>
  <c r="F2029" i="103"/>
  <c r="F2812" i="103" s="1"/>
  <c r="E2029" i="103"/>
  <c r="E2812" i="103" s="1"/>
  <c r="D2029" i="103"/>
  <c r="D2812" i="103" s="1"/>
  <c r="F2028" i="103"/>
  <c r="F2811" i="103" s="1"/>
  <c r="E2028" i="103"/>
  <c r="E2811" i="103" s="1"/>
  <c r="D2028" i="103"/>
  <c r="D2811" i="103" s="1"/>
  <c r="F2027" i="103"/>
  <c r="F2810" i="103" s="1"/>
  <c r="E2027" i="103"/>
  <c r="E2810" i="103" s="1"/>
  <c r="D2027" i="103"/>
  <c r="D2810" i="103" s="1"/>
  <c r="F2026" i="103"/>
  <c r="F2809" i="103" s="1"/>
  <c r="E2026" i="103"/>
  <c r="E2809" i="103" s="1"/>
  <c r="D2026" i="103"/>
  <c r="D2809" i="103" s="1"/>
  <c r="F2025" i="103"/>
  <c r="F2808" i="103" s="1"/>
  <c r="E2025" i="103"/>
  <c r="E2808" i="103" s="1"/>
  <c r="D2025" i="103"/>
  <c r="D2808" i="103" s="1"/>
  <c r="F2024" i="103"/>
  <c r="F2807" i="103" s="1"/>
  <c r="E2024" i="103"/>
  <c r="E2807" i="103" s="1"/>
  <c r="D2024" i="103"/>
  <c r="D2807" i="103" s="1"/>
  <c r="F2023" i="103"/>
  <c r="F2806" i="103" s="1"/>
  <c r="E2023" i="103"/>
  <c r="E2806" i="103" s="1"/>
  <c r="D2023" i="103"/>
  <c r="D2806" i="103" s="1"/>
  <c r="F2022" i="103"/>
  <c r="F2805" i="103" s="1"/>
  <c r="E2022" i="103"/>
  <c r="E2805" i="103" s="1"/>
  <c r="D2022" i="103"/>
  <c r="D2805" i="103" s="1"/>
  <c r="F2021" i="103"/>
  <c r="F2804" i="103" s="1"/>
  <c r="E2021" i="103"/>
  <c r="E2804" i="103" s="1"/>
  <c r="D2021" i="103"/>
  <c r="D2804" i="103" s="1"/>
  <c r="F2020" i="103"/>
  <c r="F2803" i="103" s="1"/>
  <c r="E2020" i="103"/>
  <c r="E2803" i="103" s="1"/>
  <c r="D2020" i="103"/>
  <c r="D2803" i="103" s="1"/>
  <c r="F2019" i="103"/>
  <c r="F2802" i="103" s="1"/>
  <c r="E2019" i="103"/>
  <c r="E2802" i="103" s="1"/>
  <c r="D2019" i="103"/>
  <c r="D2802" i="103" s="1"/>
  <c r="F2018" i="103"/>
  <c r="F2801" i="103" s="1"/>
  <c r="E2018" i="103"/>
  <c r="E2801" i="103" s="1"/>
  <c r="D2018" i="103"/>
  <c r="D2801" i="103" s="1"/>
  <c r="F2017" i="103"/>
  <c r="F2800" i="103" s="1"/>
  <c r="E2017" i="103"/>
  <c r="E2800" i="103" s="1"/>
  <c r="D2017" i="103"/>
  <c r="D2800" i="103" s="1"/>
  <c r="F2016" i="103"/>
  <c r="F2799" i="103" s="1"/>
  <c r="E2016" i="103"/>
  <c r="E2799" i="103" s="1"/>
  <c r="D2016" i="103"/>
  <c r="D2799" i="103" s="1"/>
  <c r="F2015" i="103"/>
  <c r="F2798" i="103" s="1"/>
  <c r="E2015" i="103"/>
  <c r="E2798" i="103" s="1"/>
  <c r="D2015" i="103"/>
  <c r="D2798" i="103" s="1"/>
  <c r="F2014" i="103"/>
  <c r="F2797" i="103" s="1"/>
  <c r="E2014" i="103"/>
  <c r="E2797" i="103" s="1"/>
  <c r="D2014" i="103"/>
  <c r="D2797" i="103" s="1"/>
  <c r="F2013" i="103"/>
  <c r="F2796" i="103" s="1"/>
  <c r="E2013" i="103"/>
  <c r="E2796" i="103" s="1"/>
  <c r="D2013" i="103"/>
  <c r="D2796" i="103" s="1"/>
  <c r="F2012" i="103"/>
  <c r="F2795" i="103" s="1"/>
  <c r="E2012" i="103"/>
  <c r="E2795" i="103" s="1"/>
  <c r="D2012" i="103"/>
  <c r="D2795" i="103" s="1"/>
  <c r="F2011" i="103"/>
  <c r="F2794" i="103" s="1"/>
  <c r="E2011" i="103"/>
  <c r="E2794" i="103" s="1"/>
  <c r="D2011" i="103"/>
  <c r="D2794" i="103" s="1"/>
  <c r="F2010" i="103"/>
  <c r="F2793" i="103" s="1"/>
  <c r="E2010" i="103"/>
  <c r="E2793" i="103" s="1"/>
  <c r="D2010" i="103"/>
  <c r="D2793" i="103" s="1"/>
  <c r="F2009" i="103"/>
  <c r="F2792" i="103" s="1"/>
  <c r="E2009" i="103"/>
  <c r="E2792" i="103" s="1"/>
  <c r="D2009" i="103"/>
  <c r="D2792" i="103" s="1"/>
  <c r="F2008" i="103"/>
  <c r="F2791" i="103" s="1"/>
  <c r="E2008" i="103"/>
  <c r="E2791" i="103" s="1"/>
  <c r="D2008" i="103"/>
  <c r="D2791" i="103" s="1"/>
  <c r="F2007" i="103"/>
  <c r="F2790" i="103" s="1"/>
  <c r="E2007" i="103"/>
  <c r="E2790" i="103" s="1"/>
  <c r="D2007" i="103"/>
  <c r="D2790" i="103" s="1"/>
  <c r="F2006" i="103"/>
  <c r="F2789" i="103" s="1"/>
  <c r="E2006" i="103"/>
  <c r="E2789" i="103" s="1"/>
  <c r="D2006" i="103"/>
  <c r="D2789" i="103" s="1"/>
  <c r="F2005" i="103"/>
  <c r="F2788" i="103" s="1"/>
  <c r="E2005" i="103"/>
  <c r="E2788" i="103" s="1"/>
  <c r="D2005" i="103"/>
  <c r="D2788" i="103" s="1"/>
  <c r="F2004" i="103"/>
  <c r="F2787" i="103" s="1"/>
  <c r="E2004" i="103"/>
  <c r="E2787" i="103" s="1"/>
  <c r="D2004" i="103"/>
  <c r="D2787" i="103" s="1"/>
  <c r="F2003" i="103"/>
  <c r="F2786" i="103" s="1"/>
  <c r="E2003" i="103"/>
  <c r="E2786" i="103" s="1"/>
  <c r="D2003" i="103"/>
  <c r="D2786" i="103" s="1"/>
  <c r="F2002" i="103"/>
  <c r="F2785" i="103" s="1"/>
  <c r="E2002" i="103"/>
  <c r="E2785" i="103" s="1"/>
  <c r="D2002" i="103"/>
  <c r="D2785" i="103" s="1"/>
  <c r="F2001" i="103"/>
  <c r="F2784" i="103" s="1"/>
  <c r="E2001" i="103"/>
  <c r="E2784" i="103" s="1"/>
  <c r="D2001" i="103"/>
  <c r="D2784" i="103" s="1"/>
  <c r="F2000" i="103"/>
  <c r="F2783" i="103" s="1"/>
  <c r="E2000" i="103"/>
  <c r="E2783" i="103" s="1"/>
  <c r="D2000" i="103"/>
  <c r="D2783" i="103" s="1"/>
  <c r="F1999" i="103"/>
  <c r="F2782" i="103" s="1"/>
  <c r="E1999" i="103"/>
  <c r="E2782" i="103" s="1"/>
  <c r="D1999" i="103"/>
  <c r="D2782" i="103" s="1"/>
  <c r="F1998" i="103"/>
  <c r="F2781" i="103" s="1"/>
  <c r="E1998" i="103"/>
  <c r="E2781" i="103" s="1"/>
  <c r="D1998" i="103"/>
  <c r="D2781" i="103" s="1"/>
  <c r="F1997" i="103"/>
  <c r="F2780" i="103" s="1"/>
  <c r="E1997" i="103"/>
  <c r="E2780" i="103" s="1"/>
  <c r="D1997" i="103"/>
  <c r="D2780" i="103" s="1"/>
  <c r="F1996" i="103"/>
  <c r="F2779" i="103" s="1"/>
  <c r="E1996" i="103"/>
  <c r="E2779" i="103" s="1"/>
  <c r="D1996" i="103"/>
  <c r="D2779" i="103" s="1"/>
  <c r="F1995" i="103"/>
  <c r="F2778" i="103" s="1"/>
  <c r="E1995" i="103"/>
  <c r="E2778" i="103" s="1"/>
  <c r="D1995" i="103"/>
  <c r="D2778" i="103" s="1"/>
  <c r="F1994" i="103"/>
  <c r="F2777" i="103" s="1"/>
  <c r="E1994" i="103"/>
  <c r="E2777" i="103" s="1"/>
  <c r="D1994" i="103"/>
  <c r="D2777" i="103" s="1"/>
  <c r="F1993" i="103"/>
  <c r="F2776" i="103" s="1"/>
  <c r="E1993" i="103"/>
  <c r="E2776" i="103" s="1"/>
  <c r="D1993" i="103"/>
  <c r="D2776" i="103" s="1"/>
  <c r="F1992" i="103"/>
  <c r="F2775" i="103" s="1"/>
  <c r="E1992" i="103"/>
  <c r="E2775" i="103" s="1"/>
  <c r="D1992" i="103"/>
  <c r="D2775" i="103" s="1"/>
  <c r="F1991" i="103"/>
  <c r="F2774" i="103" s="1"/>
  <c r="E1991" i="103"/>
  <c r="E2774" i="103" s="1"/>
  <c r="D1991" i="103"/>
  <c r="D2774" i="103" s="1"/>
  <c r="F1990" i="103"/>
  <c r="F2773" i="103" s="1"/>
  <c r="E1990" i="103"/>
  <c r="E2773" i="103" s="1"/>
  <c r="D1990" i="103"/>
  <c r="D2773" i="103" s="1"/>
  <c r="F1989" i="103"/>
  <c r="F2772" i="103" s="1"/>
  <c r="E1989" i="103"/>
  <c r="E2772" i="103" s="1"/>
  <c r="D1989" i="103"/>
  <c r="D2772" i="103" s="1"/>
  <c r="F1988" i="103"/>
  <c r="F2771" i="103" s="1"/>
  <c r="E1988" i="103"/>
  <c r="E2771" i="103" s="1"/>
  <c r="D1988" i="103"/>
  <c r="D2771" i="103" s="1"/>
  <c r="F1987" i="103"/>
  <c r="F2770" i="103" s="1"/>
  <c r="E1987" i="103"/>
  <c r="E2770" i="103" s="1"/>
  <c r="D1987" i="103"/>
  <c r="D2770" i="103" s="1"/>
  <c r="F1986" i="103"/>
  <c r="F2769" i="103" s="1"/>
  <c r="E1986" i="103"/>
  <c r="E2769" i="103" s="1"/>
  <c r="D1986" i="103"/>
  <c r="D2769" i="103" s="1"/>
  <c r="F1985" i="103"/>
  <c r="F2768" i="103" s="1"/>
  <c r="E1985" i="103"/>
  <c r="E2768" i="103" s="1"/>
  <c r="D1985" i="103"/>
  <c r="D2768" i="103" s="1"/>
  <c r="F1983" i="103"/>
  <c r="F2766" i="103" s="1"/>
  <c r="E1983" i="103"/>
  <c r="E2766" i="103" s="1"/>
  <c r="D1983" i="103"/>
  <c r="D2766" i="103" s="1"/>
  <c r="F1982" i="103"/>
  <c r="F2765" i="103" s="1"/>
  <c r="E1982" i="103"/>
  <c r="E2765" i="103" s="1"/>
  <c r="D1982" i="103"/>
  <c r="D2765" i="103" s="1"/>
  <c r="F1981" i="103"/>
  <c r="F2764" i="103" s="1"/>
  <c r="E1981" i="103"/>
  <c r="E2764" i="103" s="1"/>
  <c r="D1981" i="103"/>
  <c r="D2764" i="103" s="1"/>
  <c r="F1980" i="103"/>
  <c r="F2763" i="103" s="1"/>
  <c r="E1980" i="103"/>
  <c r="E2763" i="103" s="1"/>
  <c r="D1980" i="103"/>
  <c r="D2763" i="103" s="1"/>
  <c r="F1979" i="103"/>
  <c r="F2762" i="103" s="1"/>
  <c r="E1979" i="103"/>
  <c r="E2762" i="103" s="1"/>
  <c r="D1979" i="103"/>
  <c r="D2762" i="103" s="1"/>
  <c r="F1978" i="103"/>
  <c r="F2761" i="103" s="1"/>
  <c r="E1978" i="103"/>
  <c r="E2761" i="103" s="1"/>
  <c r="D1978" i="103"/>
  <c r="D2761" i="103" s="1"/>
  <c r="F1977" i="103"/>
  <c r="F2760" i="103" s="1"/>
  <c r="E1977" i="103"/>
  <c r="E2760" i="103" s="1"/>
  <c r="D1977" i="103"/>
  <c r="D2760" i="103" s="1"/>
  <c r="F1976" i="103"/>
  <c r="F2759" i="103" s="1"/>
  <c r="E1976" i="103"/>
  <c r="E2759" i="103" s="1"/>
  <c r="D1976" i="103"/>
  <c r="D2759" i="103" s="1"/>
  <c r="F1975" i="103"/>
  <c r="F2758" i="103" s="1"/>
  <c r="E1975" i="103"/>
  <c r="E2758" i="103" s="1"/>
  <c r="D1975" i="103"/>
  <c r="D2758" i="103" s="1"/>
  <c r="F1974" i="103"/>
  <c r="F2757" i="103" s="1"/>
  <c r="E1974" i="103"/>
  <c r="E2757" i="103" s="1"/>
  <c r="D1974" i="103"/>
  <c r="D2757" i="103" s="1"/>
  <c r="F1973" i="103"/>
  <c r="F2756" i="103" s="1"/>
  <c r="E1973" i="103"/>
  <c r="E2756" i="103" s="1"/>
  <c r="D1973" i="103"/>
  <c r="D2756" i="103" s="1"/>
  <c r="F1972" i="103"/>
  <c r="F2755" i="103" s="1"/>
  <c r="E1972" i="103"/>
  <c r="E2755" i="103" s="1"/>
  <c r="D1972" i="103"/>
  <c r="D2755" i="103" s="1"/>
  <c r="F1971" i="103"/>
  <c r="F2754" i="103" s="1"/>
  <c r="E1971" i="103"/>
  <c r="E2754" i="103" s="1"/>
  <c r="D1971" i="103"/>
  <c r="D2754" i="103" s="1"/>
  <c r="F1970" i="103"/>
  <c r="F2753" i="103" s="1"/>
  <c r="E1970" i="103"/>
  <c r="E2753" i="103" s="1"/>
  <c r="D1970" i="103"/>
  <c r="D2753" i="103" s="1"/>
  <c r="F1969" i="103"/>
  <c r="F2752" i="103" s="1"/>
  <c r="E1969" i="103"/>
  <c r="E2752" i="103" s="1"/>
  <c r="D1969" i="103"/>
  <c r="D2752" i="103" s="1"/>
  <c r="F1968" i="103"/>
  <c r="F2751" i="103" s="1"/>
  <c r="E1968" i="103"/>
  <c r="E2751" i="103" s="1"/>
  <c r="D1968" i="103"/>
  <c r="D2751" i="103" s="1"/>
  <c r="F1967" i="103"/>
  <c r="F2750" i="103" s="1"/>
  <c r="E1967" i="103"/>
  <c r="E2750" i="103" s="1"/>
  <c r="D1967" i="103"/>
  <c r="D2750" i="103" s="1"/>
  <c r="F1966" i="103"/>
  <c r="F2749" i="103" s="1"/>
  <c r="E1966" i="103"/>
  <c r="E2749" i="103" s="1"/>
  <c r="D1966" i="103"/>
  <c r="D2749" i="103" s="1"/>
  <c r="F1965" i="103"/>
  <c r="F2748" i="103" s="1"/>
  <c r="E1965" i="103"/>
  <c r="E2748" i="103" s="1"/>
  <c r="D1965" i="103"/>
  <c r="D2748" i="103" s="1"/>
  <c r="F1964" i="103"/>
  <c r="F2747" i="103" s="1"/>
  <c r="E1964" i="103"/>
  <c r="E2747" i="103" s="1"/>
  <c r="D1964" i="103"/>
  <c r="D2747" i="103" s="1"/>
  <c r="F1963" i="103"/>
  <c r="F2746" i="103" s="1"/>
  <c r="E1963" i="103"/>
  <c r="E2746" i="103" s="1"/>
  <c r="D1963" i="103"/>
  <c r="D2746" i="103" s="1"/>
  <c r="F1962" i="103"/>
  <c r="F2745" i="103" s="1"/>
  <c r="E1962" i="103"/>
  <c r="E2745" i="103" s="1"/>
  <c r="D1962" i="103"/>
  <c r="D2745" i="103" s="1"/>
  <c r="F1961" i="103"/>
  <c r="F2744" i="103" s="1"/>
  <c r="E1961" i="103"/>
  <c r="E2744" i="103" s="1"/>
  <c r="D1961" i="103"/>
  <c r="D2744" i="103" s="1"/>
  <c r="F1960" i="103"/>
  <c r="F2743" i="103" s="1"/>
  <c r="E1960" i="103"/>
  <c r="E2743" i="103" s="1"/>
  <c r="D1960" i="103"/>
  <c r="D2743" i="103" s="1"/>
  <c r="F1959" i="103"/>
  <c r="F2742" i="103" s="1"/>
  <c r="E1959" i="103"/>
  <c r="E2742" i="103" s="1"/>
  <c r="D1959" i="103"/>
  <c r="D2742" i="103" s="1"/>
  <c r="F1958" i="103"/>
  <c r="F2741" i="103" s="1"/>
  <c r="E1958" i="103"/>
  <c r="E2741" i="103" s="1"/>
  <c r="D1958" i="103"/>
  <c r="D2741" i="103" s="1"/>
  <c r="F1957" i="103"/>
  <c r="F2740" i="103" s="1"/>
  <c r="E1957" i="103"/>
  <c r="E2740" i="103" s="1"/>
  <c r="D1957" i="103"/>
  <c r="D2740" i="103" s="1"/>
  <c r="F1956" i="103"/>
  <c r="F2739" i="103" s="1"/>
  <c r="E1956" i="103"/>
  <c r="E2739" i="103" s="1"/>
  <c r="D1956" i="103"/>
  <c r="D2739" i="103" s="1"/>
  <c r="F1955" i="103"/>
  <c r="F2738" i="103" s="1"/>
  <c r="E1955" i="103"/>
  <c r="E2738" i="103" s="1"/>
  <c r="D1955" i="103"/>
  <c r="D2738" i="103" s="1"/>
  <c r="F1954" i="103"/>
  <c r="F2737" i="103" s="1"/>
  <c r="E1954" i="103"/>
  <c r="E2737" i="103" s="1"/>
  <c r="D1954" i="103"/>
  <c r="D2737" i="103" s="1"/>
  <c r="F1953" i="103"/>
  <c r="F2736" i="103" s="1"/>
  <c r="E1953" i="103"/>
  <c r="E2736" i="103" s="1"/>
  <c r="D1953" i="103"/>
  <c r="D2736" i="103" s="1"/>
  <c r="N1809" i="103"/>
  <c r="N1808" i="103"/>
  <c r="N1807" i="103"/>
  <c r="N1806" i="103"/>
  <c r="N1805" i="103"/>
  <c r="N1804" i="103"/>
  <c r="N1803" i="103"/>
  <c r="N1802" i="103"/>
  <c r="N1801" i="103"/>
  <c r="N1800" i="103"/>
  <c r="N1799" i="103"/>
  <c r="N1798" i="103"/>
  <c r="N1797" i="103"/>
  <c r="N1796" i="103"/>
  <c r="N1795" i="103"/>
  <c r="N1794" i="103"/>
  <c r="N1793" i="103"/>
  <c r="N1792" i="103"/>
  <c r="N1791" i="103"/>
  <c r="N1790" i="103"/>
  <c r="N1789" i="103"/>
  <c r="N1788" i="103"/>
  <c r="N1787" i="103"/>
  <c r="N1786" i="103"/>
  <c r="N1785" i="103"/>
  <c r="N1784" i="103"/>
  <c r="N1783" i="103"/>
  <c r="N1782" i="103"/>
  <c r="N1781" i="103"/>
  <c r="N1780" i="103"/>
  <c r="N1779" i="103"/>
  <c r="N1778" i="103"/>
  <c r="N1777" i="103"/>
  <c r="N1776" i="103"/>
  <c r="N1775" i="103"/>
  <c r="N1774" i="103"/>
  <c r="N1773" i="103"/>
  <c r="N1772" i="103"/>
  <c r="N1771" i="103"/>
  <c r="N1770" i="103"/>
  <c r="N1769" i="103"/>
  <c r="N1768" i="103"/>
  <c r="N1767" i="103"/>
  <c r="N1766" i="103"/>
  <c r="N1765" i="103"/>
  <c r="N1764" i="103"/>
  <c r="N1763" i="103"/>
  <c r="N1762" i="103"/>
  <c r="N1761" i="103"/>
  <c r="N1760" i="103"/>
  <c r="N1759" i="103"/>
  <c r="N1758" i="103"/>
  <c r="N1757" i="103"/>
  <c r="N1756" i="103"/>
  <c r="N1755" i="103"/>
  <c r="N1754" i="103"/>
  <c r="N1753" i="103"/>
  <c r="N1752" i="103"/>
  <c r="N1751" i="103"/>
  <c r="N1750" i="103"/>
  <c r="N1749" i="103"/>
  <c r="N1748" i="103"/>
  <c r="N1747" i="103"/>
  <c r="N1746" i="103"/>
  <c r="N1745" i="103"/>
  <c r="N1744" i="103"/>
  <c r="N1743" i="103"/>
  <c r="N1742" i="103"/>
  <c r="N1741" i="103"/>
  <c r="N1740" i="103"/>
  <c r="N1739" i="103"/>
  <c r="N1738" i="103"/>
  <c r="N1733" i="103"/>
  <c r="N1732" i="103"/>
  <c r="N1731" i="103"/>
  <c r="N1730" i="103"/>
  <c r="N1729" i="103"/>
  <c r="N1728" i="103"/>
  <c r="N1727" i="103"/>
  <c r="N1726" i="103"/>
  <c r="N1725" i="103"/>
  <c r="N1724" i="103"/>
  <c r="N1723" i="103"/>
  <c r="N1722" i="103"/>
  <c r="N1721" i="103"/>
  <c r="N1720" i="103"/>
  <c r="N1719" i="103"/>
  <c r="N1718" i="103"/>
  <c r="N1717" i="103"/>
  <c r="N1716" i="103"/>
  <c r="N1715" i="103"/>
  <c r="N1714" i="103"/>
  <c r="N1713" i="103"/>
  <c r="N1712" i="103"/>
  <c r="N1711" i="103"/>
  <c r="N1710" i="103"/>
  <c r="N1709" i="103"/>
  <c r="N1708" i="103"/>
  <c r="N1707" i="103"/>
  <c r="N1706" i="103"/>
  <c r="N1705" i="103"/>
  <c r="N1704" i="103"/>
  <c r="N1703" i="103"/>
  <c r="N1702" i="103"/>
  <c r="N1701" i="103"/>
  <c r="N1700" i="103"/>
  <c r="N1699" i="103"/>
  <c r="N1698" i="103"/>
  <c r="N1697" i="103"/>
  <c r="N1696" i="103"/>
  <c r="N1695" i="103"/>
  <c r="N1694" i="103"/>
  <c r="N1693" i="103"/>
  <c r="N1692" i="103"/>
  <c r="N1691" i="103"/>
  <c r="N1690" i="103"/>
  <c r="N1689" i="103"/>
  <c r="N1688" i="103"/>
  <c r="N1687" i="103"/>
  <c r="N1686" i="103"/>
  <c r="N1685" i="103"/>
  <c r="N1684" i="103"/>
  <c r="N1683" i="103"/>
  <c r="N1682" i="103"/>
  <c r="N1681" i="103"/>
  <c r="N1680" i="103"/>
  <c r="N1679" i="103"/>
  <c r="N1678" i="103"/>
  <c r="N1677" i="103"/>
  <c r="N1676" i="103"/>
  <c r="N1675" i="103"/>
  <c r="N1674" i="103"/>
  <c r="N1673" i="103"/>
  <c r="N1668" i="103"/>
  <c r="N1667" i="103"/>
  <c r="N1666" i="103"/>
  <c r="N1665" i="103"/>
  <c r="N1664" i="103"/>
  <c r="N1663" i="103"/>
  <c r="N1662" i="103"/>
  <c r="N1661" i="103"/>
  <c r="N1660" i="103"/>
  <c r="N1659" i="103"/>
  <c r="N1658" i="103"/>
  <c r="N1657" i="103"/>
  <c r="N1656" i="103"/>
  <c r="N1655" i="103"/>
  <c r="N1654" i="103"/>
  <c r="N1653" i="103"/>
  <c r="N1652" i="103"/>
  <c r="N1651" i="103"/>
  <c r="N1650" i="103"/>
  <c r="N1649" i="103"/>
  <c r="N1648" i="103"/>
  <c r="N1647" i="103"/>
  <c r="N1646" i="103"/>
  <c r="N1645" i="103"/>
  <c r="N1644" i="103"/>
  <c r="N1643" i="103"/>
  <c r="N1642" i="103"/>
  <c r="N1641" i="103"/>
  <c r="N1640" i="103"/>
  <c r="N1639" i="103"/>
  <c r="N1638" i="103"/>
  <c r="N1637" i="103"/>
  <c r="N1636" i="103"/>
  <c r="N1635" i="103"/>
  <c r="N1634" i="103"/>
  <c r="N1633" i="103"/>
  <c r="N1632" i="103"/>
  <c r="N1631" i="103"/>
  <c r="N1630" i="103"/>
  <c r="N1629" i="103"/>
  <c r="N1628" i="103"/>
  <c r="N1627" i="103"/>
  <c r="N1626" i="103"/>
  <c r="N1625" i="103"/>
  <c r="N1624" i="103"/>
  <c r="N1623" i="103"/>
  <c r="N1622" i="103"/>
  <c r="N1621" i="103"/>
  <c r="N1620" i="103"/>
  <c r="N1619" i="103"/>
  <c r="N1618" i="103"/>
  <c r="N1617" i="103"/>
  <c r="N1616" i="103"/>
  <c r="N1615" i="103"/>
  <c r="N1614" i="103"/>
  <c r="N1613" i="103"/>
  <c r="N1610" i="103"/>
  <c r="N1609" i="103"/>
  <c r="N1608" i="103"/>
  <c r="N1607" i="103"/>
  <c r="N1606" i="103"/>
  <c r="N1605" i="103"/>
  <c r="N1604" i="103"/>
  <c r="N1603" i="103"/>
  <c r="N1602" i="103"/>
  <c r="N1601" i="103"/>
  <c r="N1600" i="103"/>
  <c r="N1599" i="103"/>
  <c r="N1598" i="103"/>
  <c r="N1597" i="103"/>
  <c r="N1596" i="103"/>
  <c r="N1595" i="103"/>
  <c r="N1594" i="103"/>
  <c r="N1593" i="103"/>
  <c r="N1592" i="103"/>
  <c r="N1591" i="103"/>
  <c r="N1590" i="103"/>
  <c r="N1589" i="103"/>
  <c r="N1588" i="103"/>
  <c r="N1587" i="103"/>
  <c r="N1586" i="103"/>
  <c r="N1585" i="103"/>
  <c r="N1584" i="103"/>
  <c r="N1583" i="103"/>
  <c r="N1582" i="103"/>
  <c r="N1581" i="103"/>
  <c r="N1580" i="103"/>
  <c r="N1579" i="103"/>
  <c r="N1578" i="103"/>
  <c r="N1577" i="103"/>
  <c r="N1576" i="103"/>
  <c r="N1575" i="103"/>
  <c r="N1574" i="103"/>
  <c r="N1573" i="103"/>
  <c r="N1572" i="103"/>
  <c r="N1571" i="103"/>
  <c r="N1570" i="103"/>
  <c r="N1569" i="103"/>
  <c r="N1568" i="103"/>
  <c r="N1567" i="103"/>
  <c r="N1566" i="103"/>
  <c r="N1565" i="103"/>
  <c r="N1564" i="103"/>
  <c r="N1563" i="103"/>
  <c r="N1562" i="103"/>
  <c r="N1561" i="103"/>
  <c r="N1560" i="103"/>
  <c r="N1559" i="103"/>
  <c r="N1558" i="103"/>
  <c r="N1557" i="103"/>
  <c r="N1556" i="103"/>
  <c r="N1555" i="103"/>
  <c r="N1554" i="103"/>
  <c r="N1553" i="103"/>
  <c r="N1552" i="103"/>
  <c r="N1551" i="103"/>
  <c r="N1550" i="103"/>
  <c r="N1549" i="103"/>
  <c r="N1548" i="103"/>
  <c r="N1547" i="103"/>
  <c r="N1546" i="103"/>
  <c r="N1545" i="103"/>
  <c r="N1544" i="103"/>
  <c r="N1543" i="103"/>
  <c r="N1542" i="103"/>
  <c r="N1541" i="103"/>
  <c r="N1540" i="103"/>
  <c r="N1539" i="103"/>
  <c r="N1538" i="103"/>
  <c r="N1537" i="103"/>
  <c r="N1536" i="103"/>
  <c r="N1535" i="103"/>
  <c r="N1534" i="103"/>
  <c r="N1533" i="103"/>
  <c r="N1532" i="103"/>
  <c r="N1531" i="103"/>
  <c r="N1530" i="103"/>
  <c r="N1529" i="103"/>
  <c r="N1528" i="103"/>
  <c r="N1527" i="103"/>
  <c r="N1526" i="103"/>
  <c r="N1525" i="103"/>
  <c r="N1524" i="103"/>
  <c r="N1523" i="103"/>
  <c r="N1522" i="103"/>
  <c r="N1521" i="103"/>
  <c r="N1520" i="103"/>
  <c r="N1519" i="103"/>
  <c r="N1518" i="103"/>
  <c r="N1517" i="103"/>
  <c r="N1516" i="103"/>
  <c r="N1515" i="103"/>
  <c r="N1514" i="103"/>
  <c r="N1513" i="103"/>
  <c r="N1512" i="103"/>
  <c r="N1511" i="103"/>
  <c r="N1510" i="103"/>
  <c r="N1509" i="103"/>
  <c r="N1508" i="103"/>
  <c r="N1507" i="103"/>
  <c r="N1506" i="103"/>
  <c r="N1505" i="103"/>
  <c r="N1504" i="103"/>
  <c r="N1503" i="103"/>
  <c r="N1502" i="103"/>
  <c r="N1501" i="103"/>
  <c r="N1500" i="103"/>
  <c r="N1499" i="103"/>
  <c r="N1498" i="103"/>
  <c r="N1497" i="103"/>
  <c r="N1496" i="103"/>
  <c r="N1495" i="103"/>
  <c r="N1494" i="103"/>
  <c r="N1493" i="103"/>
  <c r="N1492" i="103"/>
  <c r="N1491" i="103"/>
  <c r="N1490" i="103"/>
  <c r="N1489" i="103"/>
  <c r="N1488" i="103"/>
  <c r="N1487" i="103"/>
  <c r="N1486" i="103"/>
  <c r="N1485" i="103"/>
  <c r="N1484" i="103"/>
  <c r="N1483" i="103"/>
  <c r="N1482" i="103"/>
  <c r="N1481" i="103"/>
  <c r="N1480" i="103"/>
  <c r="N1479" i="103"/>
  <c r="N1478" i="103"/>
  <c r="N1477" i="103"/>
  <c r="N1476" i="103"/>
  <c r="N1475" i="103"/>
  <c r="N1474" i="103"/>
  <c r="N1473" i="103"/>
  <c r="N1472" i="103"/>
  <c r="N1471" i="103"/>
  <c r="N1470" i="103"/>
  <c r="N1469" i="103"/>
  <c r="N1468" i="103"/>
  <c r="N1467" i="103"/>
  <c r="N1466" i="103"/>
  <c r="N1465" i="103"/>
  <c r="N1464" i="103"/>
  <c r="N1463" i="103"/>
  <c r="N1462" i="103"/>
  <c r="N1461" i="103"/>
  <c r="N1460" i="103"/>
  <c r="N1459" i="103"/>
  <c r="N1458" i="103"/>
  <c r="N1457" i="103"/>
  <c r="N1456" i="103"/>
  <c r="N1455" i="103"/>
  <c r="N1454" i="103"/>
  <c r="N1453" i="103"/>
  <c r="N1452" i="103"/>
  <c r="N1451" i="103"/>
  <c r="N1450" i="103"/>
  <c r="N1449" i="103"/>
  <c r="N1448" i="103"/>
  <c r="N1447" i="103"/>
  <c r="N1446" i="103"/>
  <c r="N1445" i="103"/>
  <c r="N1444" i="103"/>
  <c r="N1443" i="103"/>
  <c r="N1442" i="103"/>
  <c r="N1441" i="103"/>
  <c r="N1440" i="103"/>
  <c r="N1439" i="103"/>
  <c r="N1438" i="103"/>
  <c r="N1437" i="103"/>
  <c r="N1436" i="103"/>
  <c r="N1435" i="103"/>
  <c r="N1434" i="103"/>
  <c r="N1433" i="103"/>
  <c r="N1432" i="103"/>
  <c r="N1431" i="103"/>
  <c r="N1430" i="103"/>
  <c r="N1429" i="103"/>
  <c r="N1428" i="103"/>
  <c r="N1427" i="103"/>
  <c r="N1426" i="103"/>
  <c r="N1425" i="103"/>
  <c r="N1424" i="103"/>
  <c r="N1423" i="103"/>
  <c r="N1422" i="103"/>
  <c r="N1421" i="103"/>
  <c r="N1420" i="103"/>
  <c r="N1419" i="103"/>
  <c r="N1418" i="103"/>
  <c r="N1417" i="103"/>
  <c r="N1416" i="103"/>
  <c r="N1415" i="103"/>
  <c r="N1414" i="103"/>
  <c r="N1413" i="103"/>
  <c r="N1412" i="103"/>
  <c r="N1411" i="103"/>
  <c r="N1410" i="103"/>
  <c r="N1409" i="103"/>
  <c r="N1408" i="103"/>
  <c r="N1407" i="103"/>
  <c r="N1406" i="103"/>
  <c r="N1405" i="103"/>
  <c r="N1404" i="103"/>
  <c r="N1403" i="103"/>
  <c r="N1402" i="103"/>
  <c r="N1401" i="103"/>
  <c r="N1400" i="103"/>
  <c r="N1399" i="103"/>
  <c r="N1398" i="103"/>
  <c r="N1397" i="103"/>
  <c r="N1396" i="103"/>
  <c r="N1395" i="103"/>
  <c r="N1394" i="103"/>
  <c r="N1393" i="103"/>
  <c r="N1392" i="103"/>
  <c r="N1391" i="103"/>
  <c r="N1390" i="103"/>
  <c r="N1389" i="103"/>
  <c r="N1388" i="103"/>
  <c r="N1387" i="103"/>
  <c r="N1386" i="103"/>
  <c r="N1384" i="103"/>
  <c r="N1383" i="103"/>
  <c r="N1382" i="103"/>
  <c r="N1381" i="103"/>
  <c r="N1380" i="103"/>
  <c r="N1379" i="103"/>
  <c r="N1378" i="103"/>
  <c r="N1377" i="103"/>
  <c r="N1376" i="103"/>
  <c r="N1375" i="103"/>
  <c r="N1374" i="103"/>
  <c r="N1373" i="103"/>
  <c r="N1372" i="103"/>
  <c r="N1371" i="103"/>
  <c r="N1367" i="103"/>
  <c r="N1366" i="103"/>
  <c r="N1365" i="103"/>
  <c r="N1364" i="103"/>
  <c r="N1363" i="103"/>
  <c r="N1362" i="103"/>
  <c r="N1361" i="103"/>
  <c r="N1360" i="103"/>
  <c r="N1359" i="103"/>
  <c r="N1358" i="103"/>
  <c r="N1357" i="103"/>
  <c r="N1356" i="103"/>
  <c r="N1355" i="103"/>
  <c r="N1354" i="103"/>
  <c r="N1353" i="103"/>
  <c r="N1352" i="103"/>
  <c r="N1351" i="103"/>
  <c r="N1350" i="103"/>
  <c r="N1349" i="103"/>
  <c r="N1348" i="103"/>
  <c r="N1347" i="103"/>
  <c r="N1346" i="103"/>
  <c r="N1345" i="103"/>
  <c r="N1344" i="103"/>
  <c r="N1343" i="103"/>
  <c r="N1342" i="103"/>
  <c r="N1341" i="103"/>
  <c r="N1340" i="103"/>
  <c r="N1339" i="103"/>
  <c r="N1338" i="103"/>
  <c r="N1337" i="103"/>
  <c r="N1336" i="103"/>
  <c r="N1335" i="103"/>
  <c r="N1334" i="103"/>
  <c r="N1333" i="103"/>
  <c r="N1332" i="103"/>
  <c r="N1331" i="103"/>
  <c r="N1330" i="103"/>
  <c r="N1329" i="103"/>
  <c r="N1328" i="103"/>
  <c r="N1327" i="103"/>
  <c r="F1327" i="103"/>
  <c r="F2102" i="103" s="1"/>
  <c r="E1327" i="103"/>
  <c r="E2102" i="103" s="1"/>
  <c r="D1327" i="103"/>
  <c r="D2102" i="103" s="1"/>
  <c r="N1326" i="103"/>
  <c r="F1326" i="103"/>
  <c r="F2966" i="103" s="1"/>
  <c r="E1326" i="103"/>
  <c r="E1346" i="103" s="1"/>
  <c r="D1326" i="103"/>
  <c r="D1346" i="103" s="1"/>
  <c r="N1325" i="103"/>
  <c r="F1325" i="103"/>
  <c r="E1325" i="103"/>
  <c r="E1345" i="103" s="1"/>
  <c r="D1325" i="103"/>
  <c r="D2960" i="103" s="1"/>
  <c r="N1324" i="103"/>
  <c r="F1324" i="103"/>
  <c r="F2954" i="103" s="1"/>
  <c r="E1324" i="103"/>
  <c r="D1324" i="103"/>
  <c r="N1323" i="103"/>
  <c r="F1323" i="103"/>
  <c r="E1323" i="103"/>
  <c r="E1343" i="103" s="1"/>
  <c r="E1362" i="103" s="1"/>
  <c r="E2136" i="103" s="1"/>
  <c r="D1323" i="103"/>
  <c r="D2948" i="103" s="1"/>
  <c r="N1322" i="103"/>
  <c r="F1322" i="103"/>
  <c r="F2942" i="103" s="1"/>
  <c r="E1322" i="103"/>
  <c r="E1342" i="103" s="1"/>
  <c r="D1322" i="103"/>
  <c r="D1342" i="103" s="1"/>
  <c r="N1321" i="103"/>
  <c r="F1321" i="103"/>
  <c r="E1321" i="103"/>
  <c r="E1341" i="103" s="1"/>
  <c r="D1321" i="103"/>
  <c r="D2934" i="103" s="1"/>
  <c r="N1320" i="103"/>
  <c r="F1320" i="103"/>
  <c r="F2927" i="103" s="1"/>
  <c r="E1320" i="103"/>
  <c r="D1320" i="103"/>
  <c r="N1319" i="103"/>
  <c r="F1319" i="103"/>
  <c r="F2919" i="103" s="1"/>
  <c r="E1319" i="103"/>
  <c r="E1339" i="103" s="1"/>
  <c r="D1319" i="103"/>
  <c r="D1339" i="103" s="1"/>
  <c r="F1318" i="103"/>
  <c r="E1318" i="103"/>
  <c r="D1318" i="103"/>
  <c r="F1317" i="103"/>
  <c r="E1317" i="103"/>
  <c r="E1337" i="103" s="1"/>
  <c r="D1317" i="103"/>
  <c r="D2907" i="103" s="1"/>
  <c r="F1316" i="103"/>
  <c r="F2091" i="103" s="1"/>
  <c r="E1316" i="103"/>
  <c r="E2091" i="103" s="1"/>
  <c r="D1316" i="103"/>
  <c r="D2091" i="103" s="1"/>
  <c r="F1315" i="103"/>
  <c r="F2895" i="103" s="1"/>
  <c r="E1315" i="103"/>
  <c r="E1335" i="103" s="1"/>
  <c r="D1315" i="103"/>
  <c r="D1335" i="103" s="1"/>
  <c r="D1354" i="103" s="1"/>
  <c r="D2128" i="103" s="1"/>
  <c r="F1314" i="103"/>
  <c r="E1314" i="103"/>
  <c r="D1314" i="103"/>
  <c r="F1313" i="103"/>
  <c r="E1313" i="103"/>
  <c r="E1333" i="103" s="1"/>
  <c r="D1313" i="103"/>
  <c r="D1333" i="103" s="1"/>
  <c r="F1312" i="103"/>
  <c r="E1312" i="103"/>
  <c r="E2877" i="103" s="1"/>
  <c r="D1312" i="103"/>
  <c r="D1332" i="103" s="1"/>
  <c r="D1351" i="103" s="1"/>
  <c r="D2125" i="103" s="1"/>
  <c r="E1311" i="103"/>
  <c r="D1311" i="103"/>
  <c r="E1310" i="103"/>
  <c r="E1330" i="103" s="1"/>
  <c r="D1310" i="103"/>
  <c r="D1330" i="103" s="1"/>
  <c r="D1349" i="103" s="1"/>
  <c r="D2123" i="103" s="1"/>
  <c r="F1300" i="103"/>
  <c r="E1300" i="103"/>
  <c r="D1300" i="103"/>
  <c r="F1299" i="103"/>
  <c r="E1299" i="103"/>
  <c r="D1299" i="103"/>
  <c r="E1278" i="103"/>
  <c r="E1261" i="103"/>
  <c r="E1259" i="103"/>
  <c r="E1257" i="103"/>
  <c r="D1257" i="103"/>
  <c r="E1255" i="103"/>
  <c r="D1255" i="103"/>
  <c r="E1253" i="103"/>
  <c r="D1253" i="103"/>
  <c r="D1251" i="103"/>
  <c r="E1247" i="103"/>
  <c r="D1247" i="103"/>
  <c r="E1246" i="103"/>
  <c r="D1246" i="103"/>
  <c r="E1245" i="103"/>
  <c r="D1245" i="103"/>
  <c r="E1244" i="103"/>
  <c r="D1244" i="103"/>
  <c r="E1243" i="103"/>
  <c r="D1243" i="103"/>
  <c r="E1242" i="103"/>
  <c r="D1242" i="103"/>
  <c r="F1238" i="103"/>
  <c r="E1238" i="103"/>
  <c r="D1238" i="103"/>
  <c r="F1237" i="103"/>
  <c r="E1237" i="103"/>
  <c r="D1237" i="103"/>
  <c r="F1236" i="103"/>
  <c r="E1236" i="103"/>
  <c r="D1236" i="103"/>
  <c r="F1235" i="103"/>
  <c r="E1235" i="103"/>
  <c r="F1234" i="103"/>
  <c r="E1234" i="103"/>
  <c r="D1234" i="103"/>
  <c r="F1233" i="103"/>
  <c r="E1233" i="103"/>
  <c r="D1233" i="103"/>
  <c r="F1232" i="103"/>
  <c r="E1232" i="103"/>
  <c r="D1232" i="103"/>
  <c r="F1231" i="103"/>
  <c r="E1231" i="103"/>
  <c r="F1230" i="103"/>
  <c r="E1230" i="103"/>
  <c r="D1230" i="103"/>
  <c r="F1209" i="103"/>
  <c r="E1209" i="103"/>
  <c r="F1208" i="103"/>
  <c r="E1208" i="103"/>
  <c r="F1207" i="103"/>
  <c r="E1207" i="103"/>
  <c r="F1206" i="103"/>
  <c r="E1206" i="103"/>
  <c r="F1205" i="103"/>
  <c r="E1205" i="103"/>
  <c r="D1205" i="103"/>
  <c r="F1204" i="103"/>
  <c r="E1204" i="103"/>
  <c r="D1204" i="103"/>
  <c r="F1203" i="103"/>
  <c r="E1203" i="103"/>
  <c r="D1203" i="103"/>
  <c r="F1202" i="103"/>
  <c r="E1202" i="103"/>
  <c r="D1202" i="103"/>
  <c r="F1201" i="103"/>
  <c r="E1201" i="103"/>
  <c r="D1201" i="103"/>
  <c r="F1200" i="103"/>
  <c r="E1200" i="103"/>
  <c r="D1200" i="103"/>
  <c r="F1199" i="103"/>
  <c r="E1199" i="103"/>
  <c r="D1199" i="103"/>
  <c r="F1187" i="103"/>
  <c r="E1187" i="103"/>
  <c r="D1187" i="103"/>
  <c r="F1186" i="103"/>
  <c r="E1186" i="103"/>
  <c r="F1185" i="103"/>
  <c r="E1185" i="103"/>
  <c r="D1185" i="103"/>
  <c r="F1184" i="103"/>
  <c r="E1184" i="103"/>
  <c r="D1184" i="103"/>
  <c r="F1180" i="103"/>
  <c r="E1180" i="103"/>
  <c r="D1180" i="103"/>
  <c r="F1179" i="103"/>
  <c r="E1179" i="103"/>
  <c r="D1179" i="103"/>
  <c r="D1171" i="103" s="1"/>
  <c r="F1178" i="103"/>
  <c r="E1178" i="103"/>
  <c r="F1177" i="103"/>
  <c r="E1177" i="103"/>
  <c r="F1176" i="103"/>
  <c r="E1176" i="103"/>
  <c r="D1176" i="103"/>
  <c r="D1168" i="103" s="1"/>
  <c r="F1175" i="103"/>
  <c r="E1175" i="103"/>
  <c r="D1175" i="103"/>
  <c r="D1167" i="103" s="1"/>
  <c r="D1170" i="103"/>
  <c r="D1169" i="103"/>
  <c r="F1147" i="103"/>
  <c r="E1147" i="103"/>
  <c r="D1147" i="103"/>
  <c r="F1143" i="103"/>
  <c r="E1143" i="103"/>
  <c r="D1143" i="103"/>
  <c r="F1134" i="103"/>
  <c r="E1134" i="103"/>
  <c r="D1134" i="103"/>
  <c r="F1130" i="103"/>
  <c r="E1130" i="103"/>
  <c r="D1130" i="103"/>
  <c r="F1126" i="103"/>
  <c r="E1126" i="103"/>
  <c r="D1126" i="103"/>
  <c r="F1122" i="103"/>
  <c r="E1122" i="103"/>
  <c r="D1122" i="103"/>
  <c r="F1118" i="103"/>
  <c r="E1118" i="103"/>
  <c r="D1118" i="103"/>
  <c r="F1114" i="103"/>
  <c r="E1114" i="103"/>
  <c r="D1114" i="103"/>
  <c r="F1110" i="103"/>
  <c r="E1110" i="103"/>
  <c r="D1110" i="103"/>
  <c r="F1106" i="103"/>
  <c r="E1106" i="103"/>
  <c r="D1106" i="103"/>
  <c r="F1102" i="103"/>
  <c r="E1102" i="103"/>
  <c r="D1102" i="103"/>
  <c r="F1098" i="103"/>
  <c r="E1098" i="103"/>
  <c r="D1098" i="103"/>
  <c r="F1089" i="103"/>
  <c r="E1089" i="103"/>
  <c r="D1089" i="103"/>
  <c r="F1080" i="103"/>
  <c r="E1080" i="103"/>
  <c r="D1080" i="103"/>
  <c r="F1071" i="103"/>
  <c r="E1071" i="103"/>
  <c r="D1071" i="103"/>
  <c r="F1062" i="103"/>
  <c r="E1062" i="103"/>
  <c r="D1062" i="103"/>
  <c r="F1053" i="103"/>
  <c r="E1053" i="103"/>
  <c r="D1053" i="103"/>
  <c r="F1052" i="103"/>
  <c r="E1052" i="103"/>
  <c r="D1052" i="103"/>
  <c r="F1043" i="103"/>
  <c r="E1043" i="103"/>
  <c r="D1043" i="103"/>
  <c r="F1034" i="103"/>
  <c r="E1034" i="103"/>
  <c r="D1034" i="103"/>
  <c r="F1025" i="103"/>
  <c r="E1025" i="103"/>
  <c r="D1025" i="103"/>
  <c r="F1016" i="103"/>
  <c r="E1016" i="103"/>
  <c r="D1016" i="103"/>
  <c r="F1007" i="103"/>
  <c r="E1007" i="103"/>
  <c r="D1007" i="103"/>
  <c r="F998" i="103"/>
  <c r="E998" i="103"/>
  <c r="D998" i="103"/>
  <c r="F989" i="103"/>
  <c r="E989" i="103"/>
  <c r="D989" i="103"/>
  <c r="F980" i="103"/>
  <c r="E980" i="103"/>
  <c r="D980" i="103"/>
  <c r="F974" i="103"/>
  <c r="E974" i="103"/>
  <c r="D974" i="103"/>
  <c r="F968" i="103"/>
  <c r="E968" i="103"/>
  <c r="D968" i="103"/>
  <c r="F967" i="103"/>
  <c r="E967" i="103"/>
  <c r="D967" i="103"/>
  <c r="F958" i="103"/>
  <c r="E958" i="103"/>
  <c r="D958" i="103"/>
  <c r="F949" i="103"/>
  <c r="E949" i="103"/>
  <c r="D949" i="103"/>
  <c r="F940" i="103"/>
  <c r="E940" i="103"/>
  <c r="D940" i="103"/>
  <c r="F931" i="103"/>
  <c r="E931" i="103"/>
  <c r="D931" i="103"/>
  <c r="F922" i="103"/>
  <c r="E922" i="103"/>
  <c r="D922" i="103"/>
  <c r="F913" i="103"/>
  <c r="E913" i="103"/>
  <c r="D913" i="103"/>
  <c r="F904" i="103"/>
  <c r="E904" i="103"/>
  <c r="D904" i="103"/>
  <c r="F895" i="103"/>
  <c r="E895" i="103"/>
  <c r="D895" i="103"/>
  <c r="F886" i="103"/>
  <c r="E886" i="103"/>
  <c r="D886" i="103"/>
  <c r="E880" i="103"/>
  <c r="D880" i="103"/>
  <c r="F867" i="103"/>
  <c r="E867" i="103"/>
  <c r="D867" i="103"/>
  <c r="F861" i="103"/>
  <c r="E861" i="103"/>
  <c r="D861" i="103"/>
  <c r="F855" i="103"/>
  <c r="E855" i="103"/>
  <c r="D855" i="103"/>
  <c r="F849" i="103"/>
  <c r="E849" i="103"/>
  <c r="D849" i="103"/>
  <c r="F843" i="103"/>
  <c r="E843" i="103"/>
  <c r="D843" i="103"/>
  <c r="F835" i="103"/>
  <c r="E835" i="103"/>
  <c r="D835" i="103"/>
  <c r="F828" i="103"/>
  <c r="E828" i="103"/>
  <c r="D828" i="103"/>
  <c r="F820" i="103"/>
  <c r="E820" i="103"/>
  <c r="D820" i="103"/>
  <c r="F814" i="103"/>
  <c r="E814" i="103"/>
  <c r="D814" i="103"/>
  <c r="F808" i="103"/>
  <c r="E808" i="103"/>
  <c r="D808" i="103"/>
  <c r="F802" i="103"/>
  <c r="E802" i="103"/>
  <c r="D802" i="103"/>
  <c r="F796" i="103"/>
  <c r="E796" i="103"/>
  <c r="D796" i="103"/>
  <c r="F790" i="103"/>
  <c r="E790" i="103"/>
  <c r="D790" i="103"/>
  <c r="F784" i="103"/>
  <c r="E784" i="103"/>
  <c r="D784" i="103"/>
  <c r="F778" i="103"/>
  <c r="E778" i="103"/>
  <c r="D778" i="103"/>
  <c r="F771" i="103"/>
  <c r="E771" i="103"/>
  <c r="D771" i="103"/>
  <c r="F765" i="103"/>
  <c r="E765" i="103"/>
  <c r="D765" i="103"/>
  <c r="E760" i="103"/>
  <c r="D760" i="103"/>
  <c r="F744" i="103"/>
  <c r="E744" i="103"/>
  <c r="D744" i="103"/>
  <c r="F735" i="103"/>
  <c r="E735" i="103"/>
  <c r="D735" i="103"/>
  <c r="F726" i="103"/>
  <c r="E726" i="103"/>
  <c r="D726" i="103"/>
  <c r="F717" i="103"/>
  <c r="E717" i="103"/>
  <c r="D717" i="103"/>
  <c r="F708" i="103"/>
  <c r="E708" i="103"/>
  <c r="D708" i="103"/>
  <c r="F699" i="103"/>
  <c r="E699" i="103"/>
  <c r="D699" i="103"/>
  <c r="F690" i="103"/>
  <c r="E690" i="103"/>
  <c r="D690" i="103"/>
  <c r="F681" i="103"/>
  <c r="E681" i="103"/>
  <c r="D681" i="103"/>
  <c r="F672" i="103"/>
  <c r="E672" i="103"/>
  <c r="D672" i="103"/>
  <c r="F663" i="103"/>
  <c r="E663" i="103"/>
  <c r="D663" i="103"/>
  <c r="F654" i="103"/>
  <c r="E654" i="103"/>
  <c r="D654" i="103"/>
  <c r="F645" i="103"/>
  <c r="E645" i="103"/>
  <c r="D645" i="103"/>
  <c r="F636" i="103"/>
  <c r="E636" i="103"/>
  <c r="D636" i="103"/>
  <c r="F627" i="103"/>
  <c r="E627" i="103"/>
  <c r="D627" i="103"/>
  <c r="F618" i="103"/>
  <c r="E618" i="103"/>
  <c r="D618" i="103"/>
  <c r="E613" i="103"/>
  <c r="D613" i="103"/>
  <c r="F609" i="103"/>
  <c r="F608" i="103"/>
  <c r="F607" i="103"/>
  <c r="F606" i="103"/>
  <c r="F605" i="103"/>
  <c r="F604" i="103"/>
  <c r="E604" i="103"/>
  <c r="F603" i="103"/>
  <c r="E603" i="103"/>
  <c r="F602" i="103"/>
  <c r="E602" i="103"/>
  <c r="F601" i="103"/>
  <c r="E601" i="103"/>
  <c r="D601" i="103"/>
  <c r="F600" i="103"/>
  <c r="E600" i="103"/>
  <c r="D600" i="103"/>
  <c r="F599" i="103"/>
  <c r="E599" i="103"/>
  <c r="D599" i="103"/>
  <c r="F598" i="103"/>
  <c r="E598" i="103"/>
  <c r="D598" i="103"/>
  <c r="F597" i="103"/>
  <c r="E597" i="103"/>
  <c r="D597" i="103"/>
  <c r="F596" i="103"/>
  <c r="E596" i="103"/>
  <c r="D596" i="103"/>
  <c r="F595" i="103"/>
  <c r="E595" i="103"/>
  <c r="D595" i="103"/>
  <c r="F594" i="103"/>
  <c r="E594" i="103"/>
  <c r="D594" i="103"/>
  <c r="F593" i="103"/>
  <c r="E593" i="103"/>
  <c r="D593" i="103"/>
  <c r="F592" i="103"/>
  <c r="E592" i="103"/>
  <c r="D592" i="103"/>
  <c r="F591" i="103"/>
  <c r="E591" i="103"/>
  <c r="D591" i="103"/>
  <c r="F590" i="103"/>
  <c r="E590" i="103"/>
  <c r="D590" i="103"/>
  <c r="F589" i="103"/>
  <c r="E589" i="103"/>
  <c r="D589" i="103"/>
  <c r="E587" i="103"/>
  <c r="E1156" i="103" s="1"/>
  <c r="D587" i="103"/>
  <c r="D1156" i="103" s="1"/>
  <c r="F585" i="103"/>
  <c r="E585" i="103"/>
  <c r="D585" i="103"/>
  <c r="F584" i="103"/>
  <c r="E584" i="103"/>
  <c r="D584" i="103"/>
  <c r="F583" i="103"/>
  <c r="E583" i="103"/>
  <c r="D583" i="103"/>
  <c r="F582" i="103"/>
  <c r="E582" i="103"/>
  <c r="D582" i="103"/>
  <c r="F581" i="103"/>
  <c r="E581" i="103"/>
  <c r="D581" i="103"/>
  <c r="F580" i="103"/>
  <c r="E580" i="103"/>
  <c r="D580" i="103"/>
  <c r="F579" i="103"/>
  <c r="E579" i="103"/>
  <c r="D579" i="103"/>
  <c r="F578" i="103"/>
  <c r="E578" i="103"/>
  <c r="D578" i="103"/>
  <c r="F577" i="103"/>
  <c r="E577" i="103"/>
  <c r="D577" i="103"/>
  <c r="F576" i="103"/>
  <c r="E576" i="103"/>
  <c r="D576" i="103"/>
  <c r="F575" i="103"/>
  <c r="E575" i="103"/>
  <c r="D575" i="103"/>
  <c r="F574" i="103"/>
  <c r="E574" i="103"/>
  <c r="D574" i="103"/>
  <c r="F573" i="103"/>
  <c r="E573" i="103"/>
  <c r="D573" i="103"/>
  <c r="F572" i="103"/>
  <c r="E572" i="103"/>
  <c r="D572" i="103"/>
  <c r="F571" i="103"/>
  <c r="E571" i="103"/>
  <c r="D571" i="103"/>
  <c r="F570" i="103"/>
  <c r="E570" i="103"/>
  <c r="D570" i="103"/>
  <c r="F569" i="103"/>
  <c r="E569" i="103"/>
  <c r="D569" i="103"/>
  <c r="F568" i="103"/>
  <c r="E568" i="103"/>
  <c r="D568" i="103"/>
  <c r="F567" i="103"/>
  <c r="E567" i="103"/>
  <c r="D567" i="103"/>
  <c r="F566" i="103"/>
  <c r="E566" i="103"/>
  <c r="D566" i="103"/>
  <c r="F565" i="103"/>
  <c r="E565" i="103"/>
  <c r="D565" i="103"/>
  <c r="F564" i="103"/>
  <c r="E564" i="103"/>
  <c r="D564" i="103"/>
  <c r="F563" i="103"/>
  <c r="E563" i="103"/>
  <c r="D563" i="103"/>
  <c r="F562" i="103"/>
  <c r="E562" i="103"/>
  <c r="D562" i="103"/>
  <c r="F561" i="103"/>
  <c r="E561" i="103"/>
  <c r="D561" i="103"/>
  <c r="F560" i="103"/>
  <c r="E560" i="103"/>
  <c r="D560" i="103"/>
  <c r="F559" i="103"/>
  <c r="E559" i="103"/>
  <c r="D559" i="103"/>
  <c r="F558" i="103"/>
  <c r="E558" i="103"/>
  <c r="D558" i="103"/>
  <c r="F557" i="103"/>
  <c r="E557" i="103"/>
  <c r="D557" i="103"/>
  <c r="F556" i="103"/>
  <c r="E556" i="103"/>
  <c r="D556" i="103"/>
  <c r="F555" i="103"/>
  <c r="E555" i="103"/>
  <c r="D555" i="103"/>
  <c r="F554" i="103"/>
  <c r="E554" i="103"/>
  <c r="D554" i="103"/>
  <c r="F553" i="103"/>
  <c r="E553" i="103"/>
  <c r="D553" i="103"/>
  <c r="F552" i="103"/>
  <c r="E552" i="103"/>
  <c r="D552" i="103"/>
  <c r="F551" i="103"/>
  <c r="E551" i="103"/>
  <c r="D551" i="103"/>
  <c r="F550" i="103"/>
  <c r="E550" i="103"/>
  <c r="D550" i="103"/>
  <c r="F549" i="103"/>
  <c r="E549" i="103"/>
  <c r="D549" i="103"/>
  <c r="F548" i="103"/>
  <c r="E548" i="103"/>
  <c r="D548" i="103"/>
  <c r="F547" i="103"/>
  <c r="E547" i="103"/>
  <c r="D547" i="103"/>
  <c r="F546" i="103"/>
  <c r="E546" i="103"/>
  <c r="D546" i="103"/>
  <c r="F545" i="103"/>
  <c r="E545" i="103"/>
  <c r="D545" i="103"/>
  <c r="F544" i="103"/>
  <c r="E544" i="103"/>
  <c r="D544" i="103"/>
  <c r="F543" i="103"/>
  <c r="E543" i="103"/>
  <c r="D543" i="103"/>
  <c r="F542" i="103"/>
  <c r="E542" i="103"/>
  <c r="D542" i="103"/>
  <c r="F541" i="103"/>
  <c r="E541" i="103"/>
  <c r="D541" i="103"/>
  <c r="F540" i="103"/>
  <c r="E540" i="103"/>
  <c r="D540" i="103"/>
  <c r="F539" i="103"/>
  <c r="F536" i="103"/>
  <c r="F535" i="103"/>
  <c r="F534" i="103"/>
  <c r="F533" i="103"/>
  <c r="F532" i="103"/>
  <c r="F531" i="103"/>
  <c r="F530" i="103"/>
  <c r="F529" i="103"/>
  <c r="F528" i="103"/>
  <c r="F527" i="103"/>
  <c r="F526" i="103"/>
  <c r="F525" i="103"/>
  <c r="F524" i="103"/>
  <c r="F523" i="103"/>
  <c r="F522" i="103"/>
  <c r="F521" i="103"/>
  <c r="F520" i="103"/>
  <c r="F519" i="103"/>
  <c r="F518" i="103"/>
  <c r="F517" i="103"/>
  <c r="F516" i="103"/>
  <c r="F515" i="103"/>
  <c r="F514" i="103"/>
  <c r="F513" i="103"/>
  <c r="F512" i="103"/>
  <c r="F511" i="103"/>
  <c r="F510" i="103"/>
  <c r="F509" i="103"/>
  <c r="F508" i="103"/>
  <c r="F507" i="103"/>
  <c r="F506" i="103"/>
  <c r="F505" i="103"/>
  <c r="F504" i="103"/>
  <c r="F503" i="103"/>
  <c r="F502" i="103"/>
  <c r="F501" i="103"/>
  <c r="F500" i="103"/>
  <c r="F499" i="103"/>
  <c r="F498" i="103"/>
  <c r="F497" i="103"/>
  <c r="F496" i="103"/>
  <c r="F495" i="103"/>
  <c r="F494" i="103"/>
  <c r="F493" i="103"/>
  <c r="F492" i="103"/>
  <c r="F491" i="103"/>
  <c r="F490" i="103"/>
  <c r="E490" i="103"/>
  <c r="D490" i="103"/>
  <c r="E487" i="103"/>
  <c r="D487" i="103"/>
  <c r="E486" i="103"/>
  <c r="D486" i="103"/>
  <c r="E485" i="103"/>
  <c r="D485" i="103"/>
  <c r="E484" i="103"/>
  <c r="D484" i="103"/>
  <c r="E483" i="103"/>
  <c r="D483" i="103"/>
  <c r="E482" i="103"/>
  <c r="D482" i="103"/>
  <c r="E481" i="103"/>
  <c r="D481" i="103"/>
  <c r="E480" i="103"/>
  <c r="D480" i="103"/>
  <c r="E479" i="103"/>
  <c r="D479" i="103"/>
  <c r="E478" i="103"/>
  <c r="D478" i="103"/>
  <c r="E477" i="103"/>
  <c r="D477" i="103"/>
  <c r="E476" i="103"/>
  <c r="D476" i="103"/>
  <c r="E475" i="103"/>
  <c r="D475" i="103"/>
  <c r="E474" i="103"/>
  <c r="D474" i="103"/>
  <c r="E473" i="103"/>
  <c r="D473" i="103"/>
  <c r="E472" i="103"/>
  <c r="D472" i="103"/>
  <c r="E471" i="103"/>
  <c r="D471" i="103"/>
  <c r="F468" i="103"/>
  <c r="E468" i="103"/>
  <c r="D468" i="103"/>
  <c r="F467" i="103"/>
  <c r="E467" i="103"/>
  <c r="D467" i="103"/>
  <c r="F466" i="103"/>
  <c r="E466" i="103"/>
  <c r="D466" i="103"/>
  <c r="F465" i="103"/>
  <c r="E465" i="103"/>
  <c r="D465" i="103"/>
  <c r="F464" i="103"/>
  <c r="E464" i="103"/>
  <c r="D464" i="103"/>
  <c r="F463" i="103"/>
  <c r="E463" i="103"/>
  <c r="D463" i="103"/>
  <c r="F462" i="103"/>
  <c r="E462" i="103"/>
  <c r="D462" i="103"/>
  <c r="F461" i="103"/>
  <c r="E461" i="103"/>
  <c r="D461" i="103"/>
  <c r="F460" i="103"/>
  <c r="E460" i="103"/>
  <c r="D460" i="103"/>
  <c r="F459" i="103"/>
  <c r="E459" i="103"/>
  <c r="D459" i="103"/>
  <c r="F458" i="103"/>
  <c r="E458" i="103"/>
  <c r="D458" i="103"/>
  <c r="F457" i="103"/>
  <c r="E457" i="103"/>
  <c r="D457" i="103"/>
  <c r="F456" i="103"/>
  <c r="E456" i="103"/>
  <c r="D456" i="103"/>
  <c r="F455" i="103"/>
  <c r="E455" i="103"/>
  <c r="D455" i="103"/>
  <c r="F454" i="103"/>
  <c r="E454" i="103"/>
  <c r="D454" i="103"/>
  <c r="F453" i="103"/>
  <c r="E453" i="103"/>
  <c r="D453" i="103"/>
  <c r="F452" i="103"/>
  <c r="E452" i="103"/>
  <c r="D452" i="103"/>
  <c r="F451" i="103"/>
  <c r="E451" i="103"/>
  <c r="D451" i="103"/>
  <c r="E450" i="103"/>
  <c r="D450" i="103"/>
  <c r="D430" i="103"/>
  <c r="E313" i="103"/>
  <c r="E536" i="103" s="1"/>
  <c r="D313" i="103"/>
  <c r="D536" i="103" s="1"/>
  <c r="E312" i="103"/>
  <c r="E535" i="103" s="1"/>
  <c r="D312" i="103"/>
  <c r="D231" i="103" s="1"/>
  <c r="E311" i="103"/>
  <c r="D311" i="103"/>
  <c r="D534" i="103" s="1"/>
  <c r="E310" i="103"/>
  <c r="E533" i="103" s="1"/>
  <c r="D310" i="103"/>
  <c r="D162" i="103" s="1"/>
  <c r="E309" i="103"/>
  <c r="E532" i="103" s="1"/>
  <c r="D309" i="103"/>
  <c r="D161" i="103" s="1"/>
  <c r="E308" i="103"/>
  <c r="D308" i="103"/>
  <c r="D531" i="103" s="1"/>
  <c r="E307" i="103"/>
  <c r="D307" i="103"/>
  <c r="E306" i="103"/>
  <c r="E225" i="103" s="1"/>
  <c r="D306" i="103"/>
  <c r="D529" i="103" s="1"/>
  <c r="E305" i="103"/>
  <c r="E528" i="103" s="1"/>
  <c r="D305" i="103"/>
  <c r="D224" i="103" s="1"/>
  <c r="E304" i="103"/>
  <c r="D304" i="103"/>
  <c r="D527" i="103" s="1"/>
  <c r="E303" i="103"/>
  <c r="E526" i="103" s="1"/>
  <c r="D303" i="103"/>
  <c r="E302" i="103"/>
  <c r="E525" i="103" s="1"/>
  <c r="D302" i="103"/>
  <c r="D525" i="103" s="1"/>
  <c r="E301" i="103"/>
  <c r="E524" i="103" s="1"/>
  <c r="D301" i="103"/>
  <c r="E300" i="103"/>
  <c r="E523" i="103" s="1"/>
  <c r="D300" i="103"/>
  <c r="D219" i="103" s="1"/>
  <c r="E299" i="103"/>
  <c r="E522" i="103" s="1"/>
  <c r="D299" i="103"/>
  <c r="D151" i="103" s="1"/>
  <c r="E298" i="103"/>
  <c r="E521" i="103" s="1"/>
  <c r="D298" i="103"/>
  <c r="D521" i="103" s="1"/>
  <c r="E297" i="103"/>
  <c r="D297" i="103"/>
  <c r="D520" i="103" s="1"/>
  <c r="E296" i="103"/>
  <c r="D296" i="103"/>
  <c r="D148" i="103" s="1"/>
  <c r="E295" i="103"/>
  <c r="E518" i="103" s="1"/>
  <c r="D295" i="103"/>
  <c r="E294" i="103"/>
  <c r="E146" i="103" s="1"/>
  <c r="D294" i="103"/>
  <c r="D517" i="103" s="1"/>
  <c r="E293" i="103"/>
  <c r="E516" i="103" s="1"/>
  <c r="D293" i="103"/>
  <c r="E292" i="103"/>
  <c r="E144" i="103" s="1"/>
  <c r="D292" i="103"/>
  <c r="D515" i="103" s="1"/>
  <c r="E291" i="103"/>
  <c r="D291" i="103"/>
  <c r="D514" i="103" s="1"/>
  <c r="E290" i="103"/>
  <c r="E513" i="103" s="1"/>
  <c r="D290" i="103"/>
  <c r="D513" i="103" s="1"/>
  <c r="E289" i="103"/>
  <c r="D289" i="103"/>
  <c r="D512" i="103" s="1"/>
  <c r="E288" i="103"/>
  <c r="E140" i="103" s="1"/>
  <c r="D288" i="103"/>
  <c r="D511" i="103" s="1"/>
  <c r="E287" i="103"/>
  <c r="D287" i="103"/>
  <c r="E286" i="103"/>
  <c r="E138" i="103" s="1"/>
  <c r="D286" i="103"/>
  <c r="D509" i="103" s="1"/>
  <c r="E285" i="103"/>
  <c r="E508" i="103" s="1"/>
  <c r="D285" i="103"/>
  <c r="D508" i="103" s="1"/>
  <c r="E284" i="103"/>
  <c r="E136" i="103" s="1"/>
  <c r="D284" i="103"/>
  <c r="D507" i="103" s="1"/>
  <c r="E283" i="103"/>
  <c r="E135" i="103" s="1"/>
  <c r="D283" i="103"/>
  <c r="D202" i="103" s="1"/>
  <c r="E282" i="103"/>
  <c r="E134" i="103" s="1"/>
  <c r="D282" i="103"/>
  <c r="D505" i="103" s="1"/>
  <c r="E281" i="103"/>
  <c r="D281" i="103"/>
  <c r="D504" i="103" s="1"/>
  <c r="E280" i="103"/>
  <c r="E132" i="103" s="1"/>
  <c r="D280" i="103"/>
  <c r="D503" i="103" s="1"/>
  <c r="E279" i="103"/>
  <c r="E131" i="103" s="1"/>
  <c r="D279" i="103"/>
  <c r="D502" i="103" s="1"/>
  <c r="E278" i="103"/>
  <c r="E130" i="103" s="1"/>
  <c r="D278" i="103"/>
  <c r="D501" i="103" s="1"/>
  <c r="E277" i="103"/>
  <c r="E196" i="103" s="1"/>
  <c r="D277" i="103"/>
  <c r="D500" i="103" s="1"/>
  <c r="E276" i="103"/>
  <c r="E128" i="103" s="1"/>
  <c r="D276" i="103"/>
  <c r="D499" i="103" s="1"/>
  <c r="E275" i="103"/>
  <c r="E127" i="103" s="1"/>
  <c r="D275" i="103"/>
  <c r="D498" i="103" s="1"/>
  <c r="E274" i="103"/>
  <c r="E126" i="103" s="1"/>
  <c r="D274" i="103"/>
  <c r="D497" i="103" s="1"/>
  <c r="E273" i="103"/>
  <c r="E192" i="103" s="1"/>
  <c r="D273" i="103"/>
  <c r="D496" i="103" s="1"/>
  <c r="E272" i="103"/>
  <c r="E124" i="103" s="1"/>
  <c r="D272" i="103"/>
  <c r="D495" i="103" s="1"/>
  <c r="E271" i="103"/>
  <c r="E494" i="103" s="1"/>
  <c r="D271" i="103"/>
  <c r="D123" i="103" s="1"/>
  <c r="E270" i="103"/>
  <c r="E493" i="103" s="1"/>
  <c r="D270" i="103"/>
  <c r="D122" i="103" s="1"/>
  <c r="E269" i="103"/>
  <c r="E121" i="103" s="1"/>
  <c r="D269" i="103"/>
  <c r="D188" i="103" s="1"/>
  <c r="E268" i="103"/>
  <c r="D268" i="103"/>
  <c r="D491" i="103" s="1"/>
  <c r="E266" i="103"/>
  <c r="E448" i="103" s="1"/>
  <c r="D266" i="103"/>
  <c r="D448" i="103" s="1"/>
  <c r="E265" i="103"/>
  <c r="D265" i="103"/>
  <c r="E264" i="103"/>
  <c r="E446" i="103" s="1"/>
  <c r="D264" i="103"/>
  <c r="D117" i="103" s="1"/>
  <c r="E263" i="103"/>
  <c r="D263" i="103"/>
  <c r="D445" i="103" s="1"/>
  <c r="E262" i="103"/>
  <c r="E444" i="103" s="1"/>
  <c r="D262" i="103"/>
  <c r="D444" i="103" s="1"/>
  <c r="E261" i="103"/>
  <c r="E114" i="103" s="1"/>
  <c r="D261" i="103"/>
  <c r="E260" i="103"/>
  <c r="D260" i="103"/>
  <c r="D113" i="103" s="1"/>
  <c r="E259" i="103"/>
  <c r="E441" i="103" s="1"/>
  <c r="D259" i="103"/>
  <c r="D112" i="103" s="1"/>
  <c r="E258" i="103"/>
  <c r="D258" i="103"/>
  <c r="D440" i="103" s="1"/>
  <c r="E257" i="103"/>
  <c r="E439" i="103" s="1"/>
  <c r="D257" i="103"/>
  <c r="E256" i="103"/>
  <c r="E438" i="103" s="1"/>
  <c r="D256" i="103"/>
  <c r="D109" i="103" s="1"/>
  <c r="E255" i="103"/>
  <c r="E437" i="103" s="1"/>
  <c r="D255" i="103"/>
  <c r="D437" i="103" s="1"/>
  <c r="E254" i="103"/>
  <c r="E436" i="103" s="1"/>
  <c r="D254" i="103"/>
  <c r="D107" i="103" s="1"/>
  <c r="E253" i="103"/>
  <c r="E106" i="103" s="1"/>
  <c r="D253" i="103"/>
  <c r="D435" i="103" s="1"/>
  <c r="E252" i="103"/>
  <c r="E105" i="103" s="1"/>
  <c r="D252" i="103"/>
  <c r="D434" i="103" s="1"/>
  <c r="E251" i="103"/>
  <c r="E104" i="103" s="1"/>
  <c r="D251" i="103"/>
  <c r="D433" i="103" s="1"/>
  <c r="E250" i="103"/>
  <c r="E432" i="103" s="1"/>
  <c r="D250" i="103"/>
  <c r="D432" i="103" s="1"/>
  <c r="E249" i="103"/>
  <c r="E431" i="103" s="1"/>
  <c r="D249" i="103"/>
  <c r="D431" i="103" s="1"/>
  <c r="E186" i="103"/>
  <c r="D186" i="103"/>
  <c r="F40" i="103"/>
  <c r="F48" i="103" s="1"/>
  <c r="F81" i="103" s="1"/>
  <c r="E40" i="103"/>
  <c r="E48" i="103" s="1"/>
  <c r="E81" i="103" s="1"/>
  <c r="D40" i="103"/>
  <c r="D48" i="103" s="1"/>
  <c r="D81" i="103" s="1"/>
  <c r="F39" i="103"/>
  <c r="F47" i="103" s="1"/>
  <c r="F80" i="103" s="1"/>
  <c r="E39" i="103"/>
  <c r="E47" i="103" s="1"/>
  <c r="E80" i="103" s="1"/>
  <c r="D39" i="103"/>
  <c r="D47" i="103" s="1"/>
  <c r="D80" i="103" s="1"/>
  <c r="F38" i="103"/>
  <c r="F46" i="103" s="1"/>
  <c r="F79" i="103" s="1"/>
  <c r="E38" i="103"/>
  <c r="E46" i="103" s="1"/>
  <c r="E79" i="103" s="1"/>
  <c r="D38" i="103"/>
  <c r="D46" i="103" s="1"/>
  <c r="D79" i="103" s="1"/>
  <c r="F37" i="103"/>
  <c r="F45" i="103" s="1"/>
  <c r="F78" i="103" s="1"/>
  <c r="E37" i="103"/>
  <c r="E45" i="103" s="1"/>
  <c r="E78" i="103" s="1"/>
  <c r="D37" i="103"/>
  <c r="D45" i="103" s="1"/>
  <c r="D78" i="103" s="1"/>
  <c r="F36" i="103"/>
  <c r="F44" i="103" s="1"/>
  <c r="F77" i="103" s="1"/>
  <c r="E36" i="103"/>
  <c r="E44" i="103" s="1"/>
  <c r="E77" i="103" s="1"/>
  <c r="D36" i="103"/>
  <c r="D44" i="103" s="1"/>
  <c r="D77" i="103" s="1"/>
  <c r="F35" i="103"/>
  <c r="F65" i="103" s="1"/>
  <c r="E35" i="103"/>
  <c r="E65" i="103" s="1"/>
  <c r="D35" i="103"/>
  <c r="D65" i="103" s="1"/>
  <c r="F34" i="103"/>
  <c r="F64" i="103" s="1"/>
  <c r="E34" i="103"/>
  <c r="E64" i="103" s="1"/>
  <c r="D34" i="103"/>
  <c r="D64" i="103" s="1"/>
  <c r="F33" i="103"/>
  <c r="F63" i="103" s="1"/>
  <c r="E33" i="103"/>
  <c r="E63" i="103" s="1"/>
  <c r="D33" i="103"/>
  <c r="D63" i="103" s="1"/>
  <c r="F32" i="103"/>
  <c r="F62" i="103" s="1"/>
  <c r="E32" i="103"/>
  <c r="E62" i="103" s="1"/>
  <c r="D32" i="103"/>
  <c r="D62" i="103" s="1"/>
  <c r="F31" i="103"/>
  <c r="F61" i="103" s="1"/>
  <c r="E31" i="103"/>
  <c r="E61" i="103" s="1"/>
  <c r="D31" i="103"/>
  <c r="D61" i="103" s="1"/>
  <c r="F30" i="103"/>
  <c r="F60" i="103" s="1"/>
  <c r="E30" i="103"/>
  <c r="E60" i="103" s="1"/>
  <c r="D30" i="103"/>
  <c r="D60" i="103" s="1"/>
  <c r="F29" i="103"/>
  <c r="F59" i="103" s="1"/>
  <c r="E29" i="103"/>
  <c r="E59" i="103" s="1"/>
  <c r="D29" i="103"/>
  <c r="D59" i="103" s="1"/>
  <c r="F28" i="103"/>
  <c r="F58" i="103" s="1"/>
  <c r="E28" i="103"/>
  <c r="E58" i="103" s="1"/>
  <c r="D28" i="103"/>
  <c r="D58" i="103" s="1"/>
  <c r="F27" i="103"/>
  <c r="F57" i="103" s="1"/>
  <c r="E27" i="103"/>
  <c r="E57" i="103" s="1"/>
  <c r="D27" i="103"/>
  <c r="D57" i="103" s="1"/>
  <c r="F26" i="103"/>
  <c r="F56" i="103" s="1"/>
  <c r="E26" i="103"/>
  <c r="E56" i="103" s="1"/>
  <c r="D26" i="103"/>
  <c r="D56" i="103" s="1"/>
  <c r="F25" i="103"/>
  <c r="F55" i="103" s="1"/>
  <c r="E25" i="103"/>
  <c r="E55" i="103" s="1"/>
  <c r="D25" i="103"/>
  <c r="D55" i="103" s="1"/>
  <c r="F24" i="103"/>
  <c r="F54" i="103" s="1"/>
  <c r="E24" i="103"/>
  <c r="E54" i="103" s="1"/>
  <c r="D24" i="103"/>
  <c r="D54" i="103" s="1"/>
  <c r="H7" i="105" l="1"/>
  <c r="H5" i="105"/>
  <c r="D177" i="103"/>
  <c r="D150" i="103"/>
  <c r="D158" i="103"/>
  <c r="D125" i="103"/>
  <c r="D198" i="103"/>
  <c r="E110" i="103"/>
  <c r="D106" i="103"/>
  <c r="D171" i="103"/>
  <c r="D181" i="103"/>
  <c r="D211" i="103"/>
  <c r="E102" i="103"/>
  <c r="E228" i="103"/>
  <c r="E154" i="103"/>
  <c r="D102" i="103"/>
  <c r="D201" i="103"/>
  <c r="D223" i="103"/>
  <c r="E123" i="103"/>
  <c r="E220" i="103"/>
  <c r="D160" i="103"/>
  <c r="D191" i="103"/>
  <c r="E103" i="103"/>
  <c r="E109" i="103"/>
  <c r="D133" i="103"/>
  <c r="D154" i="103"/>
  <c r="E189" i="103"/>
  <c r="D194" i="103"/>
  <c r="E218" i="103"/>
  <c r="D221" i="103"/>
  <c r="E519" i="103"/>
  <c r="E215" i="103"/>
  <c r="D526" i="103"/>
  <c r="D155" i="103"/>
  <c r="E527" i="103"/>
  <c r="E223" i="103"/>
  <c r="D530" i="103"/>
  <c r="D226" i="103"/>
  <c r="D159" i="103"/>
  <c r="E447" i="103"/>
  <c r="E118" i="103"/>
  <c r="D510" i="103"/>
  <c r="D206" i="103"/>
  <c r="E514" i="103"/>
  <c r="E143" i="103"/>
  <c r="D129" i="103"/>
  <c r="D146" i="103"/>
  <c r="E169" i="103"/>
  <c r="E181" i="103"/>
  <c r="D209" i="103"/>
  <c r="E210" i="103"/>
  <c r="D213" i="103"/>
  <c r="D230" i="103"/>
  <c r="D439" i="103"/>
  <c r="D110" i="103"/>
  <c r="E440" i="103"/>
  <c r="E177" i="103"/>
  <c r="D516" i="103"/>
  <c r="D145" i="103"/>
  <c r="D524" i="103"/>
  <c r="D153" i="103"/>
  <c r="D103" i="103"/>
  <c r="E107" i="103"/>
  <c r="D108" i="103"/>
  <c r="E117" i="103"/>
  <c r="D139" i="103"/>
  <c r="E142" i="103"/>
  <c r="D143" i="103"/>
  <c r="E178" i="103"/>
  <c r="D203" i="103"/>
  <c r="E204" i="103"/>
  <c r="D208" i="103"/>
  <c r="E209" i="103"/>
  <c r="E231" i="103"/>
  <c r="D156" i="103"/>
  <c r="D205" i="103"/>
  <c r="D222" i="103"/>
  <c r="E224" i="103"/>
  <c r="D115" i="103"/>
  <c r="D116" i="103"/>
  <c r="D130" i="103"/>
  <c r="D134" i="103"/>
  <c r="D137" i="103"/>
  <c r="E219" i="103"/>
  <c r="E108" i="103"/>
  <c r="E115" i="103"/>
  <c r="D127" i="103"/>
  <c r="D131" i="103"/>
  <c r="D138" i="103"/>
  <c r="D142" i="103"/>
  <c r="E161" i="103"/>
  <c r="D163" i="103"/>
  <c r="E175" i="103"/>
  <c r="D182" i="103"/>
  <c r="E184" i="103"/>
  <c r="D197" i="103"/>
  <c r="D204" i="103"/>
  <c r="E222" i="103"/>
  <c r="D225" i="103"/>
  <c r="E111" i="103"/>
  <c r="D126" i="103"/>
  <c r="D141" i="103"/>
  <c r="D149" i="103"/>
  <c r="E150" i="103"/>
  <c r="E164" i="103"/>
  <c r="D169" i="103"/>
  <c r="D176" i="103"/>
  <c r="E183" i="103"/>
  <c r="D187" i="103"/>
  <c r="D193" i="103"/>
  <c r="D199" i="103"/>
  <c r="D216" i="103"/>
  <c r="E217" i="103"/>
  <c r="D220" i="103"/>
  <c r="E221" i="103"/>
  <c r="D443" i="103"/>
  <c r="D180" i="103"/>
  <c r="D114" i="103"/>
  <c r="D492" i="103"/>
  <c r="D121" i="103"/>
  <c r="D494" i="103"/>
  <c r="D190" i="103"/>
  <c r="E496" i="103"/>
  <c r="E125" i="103"/>
  <c r="E498" i="103"/>
  <c r="E194" i="103"/>
  <c r="E500" i="103"/>
  <c r="E129" i="103"/>
  <c r="E502" i="103"/>
  <c r="E198" i="103"/>
  <c r="E504" i="103"/>
  <c r="E133" i="103"/>
  <c r="D506" i="103"/>
  <c r="D135" i="103"/>
  <c r="E507" i="103"/>
  <c r="E203" i="103"/>
  <c r="E510" i="103"/>
  <c r="E139" i="103"/>
  <c r="E517" i="103"/>
  <c r="E213" i="103"/>
  <c r="D528" i="103"/>
  <c r="D157" i="103"/>
  <c r="E529" i="103"/>
  <c r="E158" i="103"/>
  <c r="E530" i="103"/>
  <c r="E226" i="103"/>
  <c r="E159" i="103"/>
  <c r="E531" i="103"/>
  <c r="E227" i="103"/>
  <c r="E160" i="103"/>
  <c r="E433" i="103"/>
  <c r="E170" i="103"/>
  <c r="D442" i="103"/>
  <c r="D179" i="103"/>
  <c r="E506" i="103"/>
  <c r="E202" i="103"/>
  <c r="E512" i="103"/>
  <c r="E208" i="103"/>
  <c r="D523" i="103"/>
  <c r="D152" i="103"/>
  <c r="D104" i="103"/>
  <c r="D195" i="103"/>
  <c r="E200" i="103"/>
  <c r="E206" i="103"/>
  <c r="D212" i="103"/>
  <c r="D438" i="103"/>
  <c r="D175" i="103"/>
  <c r="E442" i="103"/>
  <c r="E113" i="103"/>
  <c r="D447" i="103"/>
  <c r="D184" i="103"/>
  <c r="E491" i="103"/>
  <c r="E187" i="103"/>
  <c r="D518" i="103"/>
  <c r="D214" i="103"/>
  <c r="D147" i="103"/>
  <c r="D522" i="103"/>
  <c r="D218" i="103"/>
  <c r="E435" i="103"/>
  <c r="E172" i="103"/>
  <c r="E443" i="103"/>
  <c r="E180" i="103"/>
  <c r="E492" i="103"/>
  <c r="E188" i="103"/>
  <c r="D519" i="103"/>
  <c r="D215" i="103"/>
  <c r="E520" i="103"/>
  <c r="E216" i="103"/>
  <c r="D533" i="103"/>
  <c r="D229" i="103"/>
  <c r="E534" i="103"/>
  <c r="E230" i="103"/>
  <c r="D436" i="103"/>
  <c r="D173" i="103"/>
  <c r="D441" i="103"/>
  <c r="D178" i="103"/>
  <c r="E445" i="103"/>
  <c r="E182" i="103"/>
  <c r="D493" i="103"/>
  <c r="D189" i="103"/>
  <c r="E495" i="103"/>
  <c r="E191" i="103"/>
  <c r="E497" i="103"/>
  <c r="E193" i="103"/>
  <c r="E499" i="103"/>
  <c r="E195" i="103"/>
  <c r="E501" i="103"/>
  <c r="E197" i="103"/>
  <c r="E503" i="103"/>
  <c r="E199" i="103"/>
  <c r="E505" i="103"/>
  <c r="E201" i="103"/>
  <c r="E509" i="103"/>
  <c r="E205" i="103"/>
  <c r="E511" i="103"/>
  <c r="E207" i="103"/>
  <c r="E515" i="103"/>
  <c r="E211" i="103"/>
  <c r="D532" i="103"/>
  <c r="D228" i="103"/>
  <c r="E168" i="103"/>
  <c r="E179" i="103"/>
  <c r="E434" i="103"/>
  <c r="E171" i="103"/>
  <c r="D446" i="103"/>
  <c r="D183" i="103"/>
  <c r="D535" i="103"/>
  <c r="D164" i="103"/>
  <c r="D105" i="103"/>
  <c r="D111" i="103"/>
  <c r="E112" i="103"/>
  <c r="E116" i="103"/>
  <c r="D118" i="103"/>
  <c r="E122" i="103"/>
  <c r="D124" i="103"/>
  <c r="D128" i="103"/>
  <c r="D132" i="103"/>
  <c r="D136" i="103"/>
  <c r="E137" i="103"/>
  <c r="D140" i="103"/>
  <c r="E141" i="103"/>
  <c r="D144" i="103"/>
  <c r="E145" i="103"/>
  <c r="E147" i="103"/>
  <c r="E148" i="103"/>
  <c r="E149" i="103"/>
  <c r="E151" i="103"/>
  <c r="E152" i="103"/>
  <c r="E153" i="103"/>
  <c r="E155" i="103"/>
  <c r="E156" i="103"/>
  <c r="E157" i="103"/>
  <c r="E162" i="103"/>
  <c r="E163" i="103"/>
  <c r="E173" i="103"/>
  <c r="E174" i="103"/>
  <c r="E176" i="103"/>
  <c r="E190" i="103"/>
  <c r="D192" i="103"/>
  <c r="D196" i="103"/>
  <c r="D200" i="103"/>
  <c r="D207" i="103"/>
  <c r="D210" i="103"/>
  <c r="E212" i="103"/>
  <c r="E214" i="103"/>
  <c r="D217" i="103"/>
  <c r="D227" i="103"/>
  <c r="E229" i="103"/>
  <c r="D168" i="103"/>
  <c r="D170" i="103"/>
  <c r="D172" i="103"/>
  <c r="D174" i="103"/>
  <c r="D1336" i="103"/>
  <c r="D3012" i="103" s="1"/>
  <c r="D1343" i="103"/>
  <c r="D1362" i="103" s="1"/>
  <c r="D2136" i="103" s="1"/>
  <c r="D1345" i="103"/>
  <c r="D1364" i="103" s="1"/>
  <c r="D2138" i="103" s="1"/>
  <c r="D1341" i="103"/>
  <c r="D3045" i="103" s="1"/>
  <c r="N3760" i="103"/>
  <c r="N3720" i="103"/>
  <c r="N3786" i="103"/>
  <c r="N3757" i="103"/>
  <c r="N3803" i="103"/>
  <c r="N3707" i="103"/>
  <c r="N3811" i="103"/>
  <c r="N3721" i="103"/>
  <c r="N3670" i="103"/>
  <c r="N3661" i="103"/>
  <c r="N3651" i="103"/>
  <c r="N3638" i="103"/>
  <c r="N3629" i="103"/>
  <c r="N3673" i="103"/>
  <c r="N3654" i="103"/>
  <c r="N3641" i="103"/>
  <c r="N3622" i="103"/>
  <c r="N3599" i="103"/>
  <c r="N3571" i="103"/>
  <c r="N3542" i="103"/>
  <c r="N3521" i="103"/>
  <c r="N3500" i="103"/>
  <c r="N3483" i="103"/>
  <c r="N3466" i="103"/>
  <c r="N3439" i="103"/>
  <c r="N3397" i="103"/>
  <c r="N3607" i="103"/>
  <c r="N3619" i="103"/>
  <c r="N3590" i="103"/>
  <c r="N3569" i="103"/>
  <c r="N3131" i="103"/>
  <c r="N3400" i="103"/>
  <c r="N3172" i="103"/>
  <c r="N3154" i="103"/>
  <c r="N3142" i="103"/>
  <c r="N3130" i="103"/>
  <c r="N3116" i="103"/>
  <c r="N3149" i="103"/>
  <c r="N3093" i="103"/>
  <c r="N3105" i="103"/>
  <c r="N3102" i="103"/>
  <c r="D2994" i="103"/>
  <c r="D1352" i="103"/>
  <c r="D2126" i="103" s="1"/>
  <c r="D2107" i="103"/>
  <c r="E3053" i="103"/>
  <c r="E2116" i="103"/>
  <c r="E2994" i="103"/>
  <c r="E2107" i="103"/>
  <c r="E3018" i="103"/>
  <c r="E2111" i="103"/>
  <c r="D3077" i="103"/>
  <c r="D2120" i="103"/>
  <c r="E3071" i="103"/>
  <c r="E2119" i="103"/>
  <c r="E1364" i="103"/>
  <c r="E2138" i="103" s="1"/>
  <c r="E3077" i="103"/>
  <c r="E2120" i="103"/>
  <c r="E2975" i="103"/>
  <c r="E2104" i="103"/>
  <c r="E3045" i="103"/>
  <c r="E2115" i="103"/>
  <c r="D3053" i="103"/>
  <c r="D2116" i="103"/>
  <c r="D1361" i="103"/>
  <c r="D2135" i="103" s="1"/>
  <c r="F3885" i="103"/>
  <c r="F2883" i="103"/>
  <c r="F2088" i="103"/>
  <c r="E2889" i="103"/>
  <c r="E2089" i="103"/>
  <c r="D2895" i="103"/>
  <c r="D2090" i="103"/>
  <c r="F2907" i="103"/>
  <c r="F2092" i="103"/>
  <c r="E2913" i="103"/>
  <c r="E2093" i="103"/>
  <c r="D2919" i="103"/>
  <c r="D2094" i="103"/>
  <c r="E1332" i="103"/>
  <c r="E1334" i="103"/>
  <c r="E1336" i="103"/>
  <c r="E1338" i="103"/>
  <c r="F2095" i="103"/>
  <c r="D2096" i="103"/>
  <c r="D2864" i="103"/>
  <c r="D2085" i="103"/>
  <c r="D2870" i="103"/>
  <c r="D2086" i="103"/>
  <c r="D2877" i="103"/>
  <c r="D2087" i="103"/>
  <c r="F2889" i="103"/>
  <c r="F2089" i="103"/>
  <c r="E2895" i="103"/>
  <c r="E2090" i="103"/>
  <c r="F2913" i="103"/>
  <c r="F2093" i="103"/>
  <c r="E2919" i="103"/>
  <c r="E2094" i="103"/>
  <c r="E2934" i="103"/>
  <c r="E2096" i="103"/>
  <c r="E2948" i="103"/>
  <c r="E2098" i="103"/>
  <c r="E2960" i="103"/>
  <c r="E2100" i="103"/>
  <c r="D1331" i="103"/>
  <c r="D3006" i="103"/>
  <c r="D2109" i="103"/>
  <c r="D1337" i="103"/>
  <c r="D3030" i="103"/>
  <c r="D2113" i="103"/>
  <c r="D1358" i="103"/>
  <c r="D2132" i="103" s="1"/>
  <c r="D2092" i="103"/>
  <c r="F2094" i="103"/>
  <c r="F2101" i="103"/>
  <c r="E2864" i="103"/>
  <c r="E2085" i="103"/>
  <c r="E2870" i="103"/>
  <c r="E2086" i="103"/>
  <c r="D3885" i="103"/>
  <c r="D2883" i="103"/>
  <c r="D2927" i="103"/>
  <c r="D2095" i="103"/>
  <c r="F2934" i="103"/>
  <c r="F2096" i="103"/>
  <c r="D2942" i="103"/>
  <c r="D2097" i="103"/>
  <c r="F2948" i="103"/>
  <c r="F2098" i="103"/>
  <c r="D2954" i="103"/>
  <c r="D2099" i="103"/>
  <c r="F2960" i="103"/>
  <c r="F2100" i="103"/>
  <c r="D2966" i="103"/>
  <c r="D2101" i="103"/>
  <c r="E1331" i="103"/>
  <c r="E3006" i="103"/>
  <c r="E2109" i="103"/>
  <c r="E3030" i="103"/>
  <c r="E2113" i="103"/>
  <c r="D1340" i="103"/>
  <c r="E3059" i="103"/>
  <c r="E2117" i="103"/>
  <c r="D1344" i="103"/>
  <c r="E1358" i="103"/>
  <c r="E2132" i="103" s="1"/>
  <c r="F2099" i="103"/>
  <c r="D2100" i="103"/>
  <c r="F2877" i="103"/>
  <c r="F2087" i="103"/>
  <c r="E3885" i="103"/>
  <c r="E2883" i="103"/>
  <c r="E2088" i="103"/>
  <c r="D2889" i="103"/>
  <c r="D2089" i="103"/>
  <c r="E2907" i="103"/>
  <c r="E2092" i="103"/>
  <c r="D2913" i="103"/>
  <c r="D2093" i="103"/>
  <c r="E2927" i="103"/>
  <c r="E2095" i="103"/>
  <c r="E2942" i="103"/>
  <c r="E2097" i="103"/>
  <c r="E2954" i="103"/>
  <c r="E2099" i="103"/>
  <c r="E2966" i="103"/>
  <c r="E2101" i="103"/>
  <c r="D2975" i="103"/>
  <c r="D2104" i="103"/>
  <c r="D2988" i="103"/>
  <c r="D2106" i="103"/>
  <c r="D1334" i="103"/>
  <c r="D1338" i="103"/>
  <c r="E1340" i="103"/>
  <c r="E1344" i="103"/>
  <c r="E2087" i="103"/>
  <c r="D2088" i="103"/>
  <c r="F2090" i="103"/>
  <c r="F2097" i="103"/>
  <c r="D2098" i="103"/>
  <c r="D2901" i="103" l="1"/>
  <c r="D1355" i="103"/>
  <c r="D2129" i="103" s="1"/>
  <c r="D2110" i="103"/>
  <c r="D2115" i="103"/>
  <c r="D1360" i="103"/>
  <c r="D2134" i="103" s="1"/>
  <c r="N1310" i="103"/>
  <c r="N1671" i="103"/>
  <c r="N2093" i="103"/>
  <c r="N3091" i="103"/>
  <c r="N3137" i="103"/>
  <c r="N3096" i="103"/>
  <c r="N3107" i="103"/>
  <c r="N3396" i="103"/>
  <c r="N3615" i="103"/>
  <c r="N3421" i="103"/>
  <c r="N3430" i="103"/>
  <c r="N3442" i="103"/>
  <c r="N3452" i="103"/>
  <c r="N3465" i="103"/>
  <c r="N3486" i="103"/>
  <c r="N3504" i="103"/>
  <c r="N3518" i="103"/>
  <c r="N3534" i="103"/>
  <c r="N3560" i="103"/>
  <c r="N3566" i="103"/>
  <c r="N3581" i="103"/>
  <c r="N3555" i="103"/>
  <c r="N3606" i="103"/>
  <c r="N3656" i="103"/>
  <c r="N3677" i="103"/>
  <c r="N3685" i="103"/>
  <c r="N3706" i="103"/>
  <c r="N3734" i="103"/>
  <c r="N3687" i="103"/>
  <c r="N3844" i="103"/>
  <c r="N3863" i="103"/>
  <c r="N3765" i="103"/>
  <c r="N3783" i="103"/>
  <c r="N1315" i="103"/>
  <c r="N1312" i="103"/>
  <c r="N2085" i="103"/>
  <c r="N2457" i="103"/>
  <c r="N2141" i="103"/>
  <c r="N3177" i="103"/>
  <c r="N3259" i="103"/>
  <c r="N3279" i="103"/>
  <c r="N3293" i="103"/>
  <c r="N3306" i="103"/>
  <c r="N3318" i="103"/>
  <c r="N3327" i="103"/>
  <c r="N3337" i="103"/>
  <c r="N3347" i="103"/>
  <c r="N3358" i="103"/>
  <c r="N3248" i="103"/>
  <c r="N3269" i="103"/>
  <c r="N3284" i="103"/>
  <c r="N3300" i="103"/>
  <c r="N3324" i="103"/>
  <c r="N3355" i="103"/>
  <c r="N3366" i="103"/>
  <c r="N3261" i="103"/>
  <c r="N3267" i="103"/>
  <c r="N3281" i="103"/>
  <c r="N3292" i="103"/>
  <c r="N3308" i="103"/>
  <c r="N3319" i="103"/>
  <c r="N3336" i="103"/>
  <c r="N3352" i="103"/>
  <c r="N3369" i="103"/>
  <c r="N3258" i="103"/>
  <c r="N3288" i="103"/>
  <c r="N3305" i="103"/>
  <c r="N3330" i="103"/>
  <c r="N3346" i="103"/>
  <c r="N3364" i="103"/>
  <c r="N3379" i="103"/>
  <c r="N3401" i="103"/>
  <c r="N3426" i="103"/>
  <c r="N3443" i="103"/>
  <c r="N3459" i="103"/>
  <c r="N3476" i="103"/>
  <c r="N3495" i="103"/>
  <c r="N3510" i="103"/>
  <c r="N3522" i="103"/>
  <c r="N3539" i="103"/>
  <c r="N3553" i="103"/>
  <c r="N3097" i="103"/>
  <c r="N3129" i="103"/>
  <c r="N3405" i="103"/>
  <c r="D2117" i="103"/>
  <c r="N3098" i="103"/>
  <c r="N3133" i="103"/>
  <c r="N3110" i="103"/>
  <c r="N3104" i="103"/>
  <c r="N3414" i="103"/>
  <c r="N3139" i="103"/>
  <c r="N3556" i="103"/>
  <c r="N3586" i="103"/>
  <c r="N3705" i="103"/>
  <c r="N3693" i="103"/>
  <c r="N3735" i="103"/>
  <c r="N3640" i="103"/>
  <c r="N3657" i="103"/>
  <c r="N3672" i="103"/>
  <c r="N3827" i="103"/>
  <c r="N3763" i="103"/>
  <c r="N3797" i="103"/>
  <c r="N3751" i="103"/>
  <c r="N3779" i="103"/>
  <c r="N3836" i="103"/>
  <c r="N3862" i="103"/>
  <c r="N3778" i="103"/>
  <c r="N3106" i="103"/>
  <c r="N3094" i="103"/>
  <c r="N3568" i="103"/>
  <c r="D3059" i="103"/>
  <c r="N1669" i="103"/>
  <c r="N1309" i="103"/>
  <c r="N1370" i="103"/>
  <c r="N1316" i="103"/>
  <c r="N2089" i="103"/>
  <c r="N2594" i="103"/>
  <c r="N3086" i="103"/>
  <c r="N3858" i="103"/>
  <c r="N3099" i="103"/>
  <c r="N3088" i="103"/>
  <c r="N3558" i="103"/>
  <c r="N3573" i="103"/>
  <c r="N3588" i="103"/>
  <c r="N3621" i="103"/>
  <c r="N3601" i="103"/>
  <c r="N3609" i="103"/>
  <c r="N3524" i="103"/>
  <c r="N3541" i="103"/>
  <c r="N3577" i="103"/>
  <c r="N3562" i="103"/>
  <c r="N3726" i="103"/>
  <c r="N3742" i="103"/>
  <c r="N3639" i="103"/>
  <c r="N3671" i="103"/>
  <c r="N3753" i="103"/>
  <c r="N3808" i="103"/>
  <c r="N3833" i="103"/>
  <c r="N3530" i="103"/>
  <c r="N3543" i="103"/>
  <c r="N3584" i="103"/>
  <c r="N3527" i="103"/>
  <c r="N3544" i="103"/>
  <c r="N3563" i="103"/>
  <c r="N3847" i="103"/>
  <c r="N3835" i="103"/>
  <c r="D2119" i="103"/>
  <c r="N1611" i="103"/>
  <c r="N3611" i="103"/>
  <c r="N3570" i="103"/>
  <c r="D3071" i="103"/>
  <c r="N2861" i="103"/>
  <c r="N3608" i="103"/>
  <c r="N3425" i="103"/>
  <c r="N3434" i="103"/>
  <c r="N3444" i="103"/>
  <c r="N3454" i="103"/>
  <c r="N3472" i="103"/>
  <c r="N3490" i="103"/>
  <c r="N3507" i="103"/>
  <c r="N3537" i="103"/>
  <c r="N3561" i="103"/>
  <c r="N3582" i="103"/>
  <c r="N3575" i="103"/>
  <c r="N3632" i="103"/>
  <c r="N3664" i="103"/>
  <c r="N3628" i="103"/>
  <c r="N3740" i="103"/>
  <c r="N3700" i="103"/>
  <c r="N3769" i="103"/>
  <c r="N3845" i="103"/>
  <c r="N3864" i="103"/>
  <c r="N3752" i="103"/>
  <c r="N3817" i="103"/>
  <c r="N3390" i="103"/>
  <c r="N3255" i="103"/>
  <c r="N3276" i="103"/>
  <c r="N3291" i="103"/>
  <c r="N3304" i="103"/>
  <c r="N3314" i="103"/>
  <c r="N3323" i="103"/>
  <c r="N3335" i="103"/>
  <c r="N3345" i="103"/>
  <c r="N3354" i="103"/>
  <c r="N3373" i="103"/>
  <c r="N3243" i="103"/>
  <c r="N3282" i="103"/>
  <c r="N3309" i="103"/>
  <c r="N3329" i="103"/>
  <c r="N3351" i="103"/>
  <c r="N3365" i="103"/>
  <c r="N3256" i="103"/>
  <c r="N3286" i="103"/>
  <c r="N3332" i="103"/>
  <c r="N3374" i="103"/>
  <c r="N3262" i="103"/>
  <c r="N3283" i="103"/>
  <c r="N3310" i="103"/>
  <c r="N3341" i="103"/>
  <c r="N3246" i="103"/>
  <c r="N3294" i="103"/>
  <c r="N3334" i="103"/>
  <c r="N3372" i="103"/>
  <c r="N3412" i="103"/>
  <c r="N3448" i="103"/>
  <c r="N3481" i="103"/>
  <c r="N3514" i="103"/>
  <c r="N3384" i="103"/>
  <c r="N3409" i="103"/>
  <c r="N3433" i="103"/>
  <c r="N3484" i="103"/>
  <c r="N3264" i="103"/>
  <c r="N3297" i="103"/>
  <c r="N3320" i="103"/>
  <c r="N3339" i="103"/>
  <c r="N3273" i="103"/>
  <c r="N3307" i="103"/>
  <c r="N3359" i="103"/>
  <c r="N3245" i="103"/>
  <c r="N3268" i="103"/>
  <c r="N3295" i="103"/>
  <c r="N3325" i="103"/>
  <c r="N3356" i="103"/>
  <c r="N3370" i="103"/>
  <c r="N3271" i="103"/>
  <c r="N3317" i="103"/>
  <c r="N3350" i="103"/>
  <c r="N3383" i="103"/>
  <c r="N3432" i="103"/>
  <c r="N3463" i="103"/>
  <c r="N3502" i="103"/>
  <c r="N3392" i="103"/>
  <c r="N3419" i="103"/>
  <c r="N3449" i="103"/>
  <c r="N3467" i="103"/>
  <c r="N3503" i="103"/>
  <c r="N3381" i="103"/>
  <c r="N3427" i="103"/>
  <c r="N3436" i="103"/>
  <c r="N3446" i="103"/>
  <c r="N3458" i="103"/>
  <c r="N3475" i="103"/>
  <c r="N3492" i="103"/>
  <c r="N3512" i="103"/>
  <c r="N3120" i="103"/>
  <c r="N3167" i="103"/>
  <c r="N3160" i="103"/>
  <c r="N3146" i="103"/>
  <c r="N3176" i="103"/>
  <c r="N3092" i="103"/>
  <c r="N3111" i="103"/>
  <c r="N3519" i="103"/>
  <c r="N3830" i="103"/>
  <c r="N3134" i="103"/>
  <c r="N3143" i="103"/>
  <c r="N3158" i="103"/>
  <c r="N3147" i="103"/>
  <c r="N3174" i="103"/>
  <c r="N3122" i="103"/>
  <c r="N3135" i="103"/>
  <c r="N3163" i="103"/>
  <c r="N3125" i="103"/>
  <c r="N3121" i="103"/>
  <c r="N3138" i="103"/>
  <c r="N3144" i="103"/>
  <c r="N3162" i="103"/>
  <c r="N3169" i="103"/>
  <c r="N3148" i="103"/>
  <c r="N3164" i="103"/>
  <c r="N3123" i="103"/>
  <c r="N3151" i="103"/>
  <c r="N3165" i="103"/>
  <c r="N3824" i="103"/>
  <c r="N3090" i="103"/>
  <c r="N3132" i="103"/>
  <c r="N3118" i="103"/>
  <c r="N3095" i="103"/>
  <c r="N3100" i="103"/>
  <c r="N3124" i="103"/>
  <c r="N3382" i="103"/>
  <c r="N3415" i="103"/>
  <c r="N3781" i="103"/>
  <c r="N3805" i="103"/>
  <c r="N3736" i="103"/>
  <c r="N3128" i="103"/>
  <c r="N3119" i="103"/>
  <c r="N3161" i="103"/>
  <c r="N3244" i="103"/>
  <c r="N3265" i="103"/>
  <c r="N3280" i="103"/>
  <c r="N3298" i="103"/>
  <c r="N3315" i="103"/>
  <c r="N3348" i="103"/>
  <c r="N3362" i="103"/>
  <c r="N3156" i="103"/>
  <c r="N3170" i="103"/>
  <c r="N3257" i="103"/>
  <c r="N3266" i="103"/>
  <c r="N3277" i="103"/>
  <c r="N3290" i="103"/>
  <c r="N3303" i="103"/>
  <c r="N3316" i="103"/>
  <c r="N3333" i="103"/>
  <c r="N3349" i="103"/>
  <c r="N3367" i="103"/>
  <c r="N3375" i="103"/>
  <c r="N3109" i="103"/>
  <c r="N3159" i="103"/>
  <c r="N1368" i="103"/>
  <c r="N2084" i="103"/>
  <c r="N2616" i="103"/>
  <c r="N3145" i="103"/>
  <c r="N3690" i="103"/>
  <c r="N1308" i="103"/>
  <c r="N1736" i="103"/>
  <c r="N2104" i="103"/>
  <c r="N1734" i="103"/>
  <c r="N2086" i="103"/>
  <c r="N2394" i="103"/>
  <c r="N2088" i="103"/>
  <c r="N2397" i="103"/>
  <c r="N1314" i="103"/>
  <c r="N2396" i="103"/>
  <c r="N1313" i="103"/>
  <c r="N1737" i="103"/>
  <c r="N2454" i="103"/>
  <c r="N1810" i="103"/>
  <c r="N2094" i="103"/>
  <c r="N2092" i="103"/>
  <c r="N2456" i="103"/>
  <c r="N1311" i="103"/>
  <c r="N1317" i="103"/>
  <c r="N2143" i="103"/>
  <c r="N2103" i="103"/>
  <c r="N2105" i="103"/>
  <c r="N2518" i="103"/>
  <c r="N3175" i="103"/>
  <c r="N3254" i="103"/>
  <c r="N3278" i="103"/>
  <c r="N3299" i="103"/>
  <c r="N3326" i="103"/>
  <c r="N3342" i="103"/>
  <c r="N3360" i="103"/>
  <c r="N3378" i="103"/>
  <c r="N3398" i="103"/>
  <c r="N3423" i="103"/>
  <c r="N3440" i="103"/>
  <c r="N3456" i="103"/>
  <c r="N3474" i="103"/>
  <c r="N3491" i="103"/>
  <c r="N3508" i="103"/>
  <c r="N3520" i="103"/>
  <c r="N3535" i="103"/>
  <c r="N3552" i="103"/>
  <c r="N3596" i="103"/>
  <c r="N3387" i="103"/>
  <c r="N3399" i="103"/>
  <c r="N3413" i="103"/>
  <c r="N3424" i="103"/>
  <c r="N3441" i="103"/>
  <c r="N3457" i="103"/>
  <c r="N3564" i="103"/>
  <c r="N3684" i="103"/>
  <c r="N3741" i="103"/>
  <c r="N3681" i="103"/>
  <c r="N3689" i="103"/>
  <c r="N3714" i="103"/>
  <c r="N3617" i="103"/>
  <c r="N3633" i="103"/>
  <c r="N3649" i="103"/>
  <c r="N3665" i="103"/>
  <c r="N3709" i="103"/>
  <c r="N3834" i="103"/>
  <c r="N3773" i="103"/>
  <c r="N3791" i="103"/>
  <c r="N3799" i="103"/>
  <c r="N3832" i="103"/>
  <c r="N3713" i="103"/>
  <c r="N3746" i="103"/>
  <c r="N3768" i="103"/>
  <c r="N3848" i="103"/>
  <c r="N3380" i="103"/>
  <c r="N3389" i="103"/>
  <c r="N3404" i="103"/>
  <c r="N3417" i="103"/>
  <c r="N3429" i="103"/>
  <c r="N3445" i="103"/>
  <c r="N3464" i="103"/>
  <c r="N3482" i="103"/>
  <c r="N3499" i="103"/>
  <c r="N3523" i="103"/>
  <c r="N3540" i="103"/>
  <c r="N3550" i="103"/>
  <c r="N3580" i="103"/>
  <c r="N3616" i="103"/>
  <c r="N3567" i="103"/>
  <c r="N3691" i="103"/>
  <c r="N3698" i="103"/>
  <c r="N3620" i="103"/>
  <c r="N3718" i="103"/>
  <c r="N3731" i="103"/>
  <c r="N3755" i="103"/>
  <c r="N3794" i="103"/>
  <c r="N3855" i="103"/>
  <c r="N3814" i="103"/>
  <c r="N3785" i="103"/>
  <c r="N3843" i="103"/>
  <c r="N3859" i="103"/>
  <c r="N2862" i="103"/>
  <c r="N2600" i="103"/>
  <c r="N2608" i="103"/>
  <c r="N2599" i="103"/>
  <c r="N2607" i="103"/>
  <c r="N2851" i="103"/>
  <c r="N2596" i="103"/>
  <c r="N2604" i="103"/>
  <c r="N2612" i="103"/>
  <c r="N2603" i="103"/>
  <c r="N2611" i="103"/>
  <c r="N2602" i="103"/>
  <c r="N2610" i="103"/>
  <c r="N2601" i="103"/>
  <c r="N2609" i="103"/>
  <c r="N2522" i="103"/>
  <c r="N2521" i="103"/>
  <c r="N2087" i="103"/>
  <c r="N1385" i="103"/>
  <c r="N1672" i="103"/>
  <c r="N2205" i="103"/>
  <c r="N2598" i="103"/>
  <c r="N2606" i="103"/>
  <c r="N2597" i="103"/>
  <c r="N2605" i="103"/>
  <c r="N3701" i="103"/>
  <c r="N3733" i="103"/>
  <c r="N3777" i="103"/>
  <c r="N3625" i="103"/>
  <c r="N3722" i="103"/>
  <c r="N3761" i="103"/>
  <c r="N3856" i="103"/>
  <c r="N3815" i="103"/>
  <c r="N3699" i="103"/>
  <c r="N3795" i="103"/>
  <c r="N3838" i="103"/>
  <c r="N1318" i="103"/>
  <c r="N2520" i="103"/>
  <c r="N3410" i="103"/>
  <c r="N3583" i="103"/>
  <c r="N3600" i="103"/>
  <c r="N3686" i="103"/>
  <c r="N3744" i="103"/>
  <c r="N3682" i="103"/>
  <c r="N3719" i="103"/>
  <c r="N3636" i="103"/>
  <c r="N3652" i="103"/>
  <c r="N3668" i="103"/>
  <c r="N3826" i="103"/>
  <c r="N3774" i="103"/>
  <c r="N3792" i="103"/>
  <c r="N3762" i="103"/>
  <c r="N3770" i="103"/>
  <c r="N3716" i="103"/>
  <c r="N3837" i="103"/>
  <c r="N3851" i="103"/>
  <c r="N3153" i="103"/>
  <c r="N3101" i="103"/>
  <c r="N3103" i="103"/>
  <c r="N3089" i="103"/>
  <c r="N3117" i="103"/>
  <c r="N3136" i="103"/>
  <c r="N3108" i="103"/>
  <c r="N3126" i="103"/>
  <c r="N3140" i="103"/>
  <c r="N3150" i="103"/>
  <c r="N3168" i="103"/>
  <c r="N3247" i="103"/>
  <c r="N3272" i="103"/>
  <c r="N3285" i="103"/>
  <c r="N3302" i="103"/>
  <c r="N3311" i="103"/>
  <c r="N3321" i="103"/>
  <c r="N3331" i="103"/>
  <c r="N3343" i="103"/>
  <c r="N3353" i="103"/>
  <c r="N3368" i="103"/>
  <c r="N3157" i="103"/>
  <c r="N3173" i="103"/>
  <c r="N3260" i="103"/>
  <c r="N3275" i="103"/>
  <c r="N3289" i="103"/>
  <c r="N3313" i="103"/>
  <c r="N3340" i="103"/>
  <c r="N3361" i="103"/>
  <c r="N3377" i="103"/>
  <c r="N3152" i="103"/>
  <c r="N3166" i="103"/>
  <c r="N3253" i="103"/>
  <c r="N3263" i="103"/>
  <c r="N3270" i="103"/>
  <c r="N3287" i="103"/>
  <c r="N3301" i="103"/>
  <c r="N3312" i="103"/>
  <c r="N3328" i="103"/>
  <c r="N3344" i="103"/>
  <c r="N3363" i="103"/>
  <c r="N3371" i="103"/>
  <c r="N3127" i="103"/>
  <c r="N3141" i="103"/>
  <c r="N3155" i="103"/>
  <c r="N3171" i="103"/>
  <c r="N3250" i="103"/>
  <c r="N3274" i="103"/>
  <c r="N3296" i="103"/>
  <c r="N3322" i="103"/>
  <c r="N3338" i="103"/>
  <c r="N3357" i="103"/>
  <c r="N3376" i="103"/>
  <c r="N3388" i="103"/>
  <c r="N3416" i="103"/>
  <c r="N3435" i="103"/>
  <c r="N3451" i="103"/>
  <c r="N3470" i="103"/>
  <c r="N3488" i="103"/>
  <c r="N3506" i="103"/>
  <c r="N3516" i="103"/>
  <c r="N3533" i="103"/>
  <c r="N3547" i="103"/>
  <c r="N3557" i="103"/>
  <c r="N3572" i="103"/>
  <c r="N3585" i="103"/>
  <c r="N3595" i="103"/>
  <c r="N3386" i="103"/>
  <c r="N3394" i="103"/>
  <c r="N3411" i="103"/>
  <c r="N3420" i="103"/>
  <c r="N3437" i="103"/>
  <c r="N3453" i="103"/>
  <c r="N3471" i="103"/>
  <c r="N3489" i="103"/>
  <c r="N3511" i="103"/>
  <c r="N3531" i="103"/>
  <c r="N3548" i="103"/>
  <c r="N3579" i="103"/>
  <c r="N3576" i="103"/>
  <c r="N3613" i="103"/>
  <c r="N3385" i="103"/>
  <c r="N3406" i="103"/>
  <c r="N3418" i="103"/>
  <c r="N3447" i="103"/>
  <c r="N3468" i="103"/>
  <c r="N3487" i="103"/>
  <c r="N3505" i="103"/>
  <c r="N3525" i="103"/>
  <c r="N3546" i="103"/>
  <c r="N3587" i="103"/>
  <c r="N3602" i="103"/>
  <c r="N3559" i="103"/>
  <c r="N3591" i="103"/>
  <c r="N3610" i="103"/>
  <c r="N3626" i="103"/>
  <c r="N3645" i="103"/>
  <c r="N3658" i="103"/>
  <c r="N3676" i="103"/>
  <c r="N3727" i="103"/>
  <c r="N3631" i="103"/>
  <c r="N3642" i="103"/>
  <c r="N3653" i="103"/>
  <c r="N3663" i="103"/>
  <c r="N3674" i="103"/>
  <c r="N3695" i="103"/>
  <c r="N3702" i="103"/>
  <c r="N3723" i="103"/>
  <c r="N3737" i="103"/>
  <c r="N3680" i="103"/>
  <c r="N3688" i="103"/>
  <c r="N3711" i="103"/>
  <c r="N3738" i="103"/>
  <c r="N3612" i="103"/>
  <c r="N3643" i="103"/>
  <c r="N3660" i="103"/>
  <c r="N3694" i="103"/>
  <c r="N3725" i="103"/>
  <c r="N3708" i="103"/>
  <c r="N3819" i="103"/>
  <c r="N3771" i="103"/>
  <c r="N3790" i="103"/>
  <c r="N3798" i="103"/>
  <c r="N3810" i="103"/>
  <c r="N3818" i="103"/>
  <c r="N3865" i="103"/>
  <c r="N3758" i="103"/>
  <c r="N3766" i="103"/>
  <c r="N3807" i="103"/>
  <c r="N3840" i="103"/>
  <c r="N3852" i="103"/>
  <c r="N3861" i="103"/>
  <c r="N3724" i="103"/>
  <c r="N3743" i="103"/>
  <c r="N3764" i="103"/>
  <c r="N3782" i="103"/>
  <c r="N3800" i="103"/>
  <c r="N3828" i="103"/>
  <c r="N3710" i="103"/>
  <c r="N3842" i="103"/>
  <c r="N3478" i="103"/>
  <c r="N3496" i="103"/>
  <c r="N3517" i="103"/>
  <c r="N3536" i="103"/>
  <c r="N3549" i="103"/>
  <c r="N3594" i="103"/>
  <c r="N3623" i="103"/>
  <c r="N3393" i="103"/>
  <c r="N3408" i="103"/>
  <c r="N3422" i="103"/>
  <c r="N3455" i="103"/>
  <c r="N3473" i="103"/>
  <c r="N3494" i="103"/>
  <c r="N3509" i="103"/>
  <c r="N3529" i="103"/>
  <c r="N3551" i="103"/>
  <c r="N3592" i="103"/>
  <c r="N3603" i="103"/>
  <c r="N3578" i="103"/>
  <c r="N3593" i="103"/>
  <c r="N3614" i="103"/>
  <c r="N3630" i="103"/>
  <c r="N3646" i="103"/>
  <c r="N3662" i="103"/>
  <c r="N3635" i="103"/>
  <c r="N3644" i="103"/>
  <c r="N3655" i="103"/>
  <c r="N3667" i="103"/>
  <c r="N3678" i="103"/>
  <c r="N3696" i="103"/>
  <c r="N3712" i="103"/>
  <c r="N3745" i="103"/>
  <c r="N3715" i="103"/>
  <c r="N3729" i="103"/>
  <c r="N3679" i="103"/>
  <c r="N3703" i="103"/>
  <c r="N3787" i="103"/>
  <c r="N3823" i="103"/>
  <c r="N3849" i="103"/>
  <c r="N3813" i="103"/>
  <c r="N3739" i="103"/>
  <c r="N3759" i="103"/>
  <c r="N3767" i="103"/>
  <c r="N3784" i="103"/>
  <c r="N3841" i="103"/>
  <c r="N3853" i="103"/>
  <c r="N3825" i="103"/>
  <c r="N3728" i="103"/>
  <c r="N3789" i="103"/>
  <c r="N3806" i="103"/>
  <c r="N3574" i="103"/>
  <c r="N3589" i="103"/>
  <c r="N3605" i="103"/>
  <c r="N3604" i="103"/>
  <c r="N3624" i="103"/>
  <c r="N3428" i="103"/>
  <c r="N3438" i="103"/>
  <c r="N3450" i="103"/>
  <c r="N3460" i="103"/>
  <c r="N3479" i="103"/>
  <c r="N3497" i="103"/>
  <c r="N3515" i="103"/>
  <c r="N3532" i="103"/>
  <c r="N3545" i="103"/>
  <c r="N3565" i="103"/>
  <c r="N3597" i="103"/>
  <c r="N3627" i="103"/>
  <c r="N3395" i="103"/>
  <c r="N3431" i="103"/>
  <c r="N3462" i="103"/>
  <c r="N3480" i="103"/>
  <c r="N3498" i="103"/>
  <c r="N3513" i="103"/>
  <c r="N3538" i="103"/>
  <c r="N3554" i="103"/>
  <c r="N3598" i="103"/>
  <c r="N3618" i="103"/>
  <c r="N3634" i="103"/>
  <c r="N3650" i="103"/>
  <c r="N3666" i="103"/>
  <c r="N3776" i="103"/>
  <c r="N3637" i="103"/>
  <c r="N3647" i="103"/>
  <c r="N3659" i="103"/>
  <c r="N3669" i="103"/>
  <c r="N3717" i="103"/>
  <c r="N3730" i="103"/>
  <c r="N3648" i="103"/>
  <c r="N3675" i="103"/>
  <c r="N3697" i="103"/>
  <c r="N3801" i="103"/>
  <c r="N3683" i="103"/>
  <c r="N3704" i="103"/>
  <c r="N3839" i="103"/>
  <c r="N3749" i="103"/>
  <c r="N3802" i="103"/>
  <c r="N3846" i="103"/>
  <c r="N3747" i="103"/>
  <c r="N3754" i="103"/>
  <c r="N3809" i="103"/>
  <c r="N3829" i="103"/>
  <c r="N3692" i="103"/>
  <c r="N3732" i="103"/>
  <c r="N3750" i="103"/>
  <c r="N3775" i="103"/>
  <c r="N3793" i="103"/>
  <c r="N3816" i="103"/>
  <c r="D3024" i="103"/>
  <c r="D2112" i="103"/>
  <c r="D1357" i="103"/>
  <c r="D2131" i="103" s="1"/>
  <c r="E3065" i="103"/>
  <c r="E2118" i="103"/>
  <c r="E1363" i="103"/>
  <c r="E2137" i="103" s="1"/>
  <c r="D3038" i="103"/>
  <c r="D2114" i="103"/>
  <c r="D1359" i="103"/>
  <c r="D2133" i="103" s="1"/>
  <c r="E3038" i="103"/>
  <c r="E2114" i="103"/>
  <c r="E2981" i="103"/>
  <c r="E2105" i="103"/>
  <c r="D3018" i="103"/>
  <c r="D2111" i="103"/>
  <c r="D1356" i="103"/>
  <c r="D2130" i="103" s="1"/>
  <c r="D2981" i="103"/>
  <c r="D1350" i="103"/>
  <c r="D2124" i="103" s="1"/>
  <c r="D2105" i="103"/>
  <c r="E3024" i="103"/>
  <c r="E2112" i="103"/>
  <c r="E1357" i="103"/>
  <c r="E2131" i="103" s="1"/>
  <c r="D3000" i="103"/>
  <c r="D2108" i="103"/>
  <c r="D1353" i="103"/>
  <c r="D2127" i="103" s="1"/>
  <c r="D3065" i="103"/>
  <c r="D1363" i="103"/>
  <c r="D2137" i="103" s="1"/>
  <c r="D2118" i="103"/>
  <c r="E3012" i="103"/>
  <c r="E2901" i="103"/>
  <c r="E2110" i="103"/>
  <c r="E3000" i="103"/>
  <c r="E2108" i="103"/>
  <c r="E1353" i="103"/>
  <c r="E2127" i="103" s="1"/>
  <c r="E2988" i="103"/>
  <c r="E2106" i="103"/>
  <c r="N3914" i="103" l="1"/>
  <c r="N3869" i="103"/>
  <c r="D629" i="97" l="1"/>
  <c r="D772" i="97" s="1"/>
  <c r="D603" i="97"/>
  <c r="D746" i="97" s="1"/>
  <c r="D627" i="97"/>
  <c r="D770" i="97" s="1"/>
  <c r="E626" i="97"/>
  <c r="E769" i="97" s="1"/>
  <c r="E624" i="97"/>
  <c r="E767" i="97" s="1"/>
  <c r="D599" i="97"/>
  <c r="D742" i="97" s="1"/>
  <c r="E597" i="97"/>
  <c r="E740" i="97" s="1"/>
  <c r="E616" i="97"/>
  <c r="E759" i="97" s="1"/>
  <c r="E615" i="97"/>
  <c r="E758" i="97" s="1"/>
  <c r="D615" i="97"/>
  <c r="D758" i="97" s="1"/>
  <c r="E614" i="97"/>
  <c r="E757" i="97" s="1"/>
  <c r="D614" i="97"/>
  <c r="D757" i="97" s="1"/>
  <c r="E613" i="97"/>
  <c r="E756" i="97" s="1"/>
  <c r="D588" i="97"/>
  <c r="D731" i="97" s="1"/>
  <c r="D587" i="97"/>
  <c r="D730" i="97" s="1"/>
  <c r="D610" i="97"/>
  <c r="D753" i="97" s="1"/>
  <c r="E607" i="97"/>
  <c r="E750" i="97" s="1"/>
  <c r="D607" i="97"/>
  <c r="D750" i="97" s="1"/>
  <c r="D1018" i="97"/>
  <c r="D1017" i="97"/>
  <c r="D1016" i="97"/>
  <c r="E994" i="97"/>
  <c r="D994" i="97"/>
  <c r="E993" i="97"/>
  <c r="D993" i="97"/>
  <c r="E982" i="97"/>
  <c r="D982" i="97"/>
  <c r="E935" i="97"/>
  <c r="D935" i="97"/>
  <c r="D932" i="97"/>
  <c r="E929" i="97"/>
  <c r="D929" i="97"/>
  <c r="E926" i="97"/>
  <c r="D926" i="97"/>
  <c r="E923" i="97"/>
  <c r="D923" i="97"/>
  <c r="E871" i="97"/>
  <c r="E870" i="97"/>
  <c r="D870" i="97"/>
  <c r="E857" i="97"/>
  <c r="D857" i="97"/>
  <c r="E853" i="97"/>
  <c r="E849" i="97"/>
  <c r="E845" i="97"/>
  <c r="E841" i="97"/>
  <c r="E840" i="97"/>
  <c r="D840" i="97"/>
  <c r="E836" i="97"/>
  <c r="E832" i="97"/>
  <c r="E828" i="97"/>
  <c r="E824" i="97"/>
  <c r="D823" i="97"/>
  <c r="E819" i="97"/>
  <c r="D819" i="97"/>
  <c r="F815" i="97"/>
  <c r="E815" i="97"/>
  <c r="D815" i="97"/>
  <c r="F814" i="97"/>
  <c r="E814" i="97"/>
  <c r="D814" i="97"/>
  <c r="F813" i="97"/>
  <c r="E813" i="97"/>
  <c r="D813" i="97"/>
  <c r="F812" i="97"/>
  <c r="E812" i="97"/>
  <c r="D812" i="97"/>
  <c r="F811" i="97"/>
  <c r="E811" i="97"/>
  <c r="D811" i="97"/>
  <c r="F810" i="97"/>
  <c r="E810" i="97"/>
  <c r="D810" i="97"/>
  <c r="F809" i="97"/>
  <c r="E809" i="97"/>
  <c r="D809" i="97"/>
  <c r="F808" i="97"/>
  <c r="E808" i="97"/>
  <c r="D808" i="97"/>
  <c r="D807" i="97"/>
  <c r="D806" i="97"/>
  <c r="E805" i="97"/>
  <c r="D805" i="97"/>
  <c r="D804" i="97"/>
  <c r="D803" i="97"/>
  <c r="D802" i="97"/>
  <c r="E801" i="97"/>
  <c r="D801" i="97"/>
  <c r="D799" i="97"/>
  <c r="D798" i="97"/>
  <c r="D797" i="97"/>
  <c r="D796" i="97"/>
  <c r="D795" i="97"/>
  <c r="D794" i="97"/>
  <c r="D793" i="97"/>
  <c r="D792" i="97"/>
  <c r="D791" i="97"/>
  <c r="D790" i="97"/>
  <c r="D789" i="97"/>
  <c r="D788" i="97"/>
  <c r="D787" i="97"/>
  <c r="D786" i="97"/>
  <c r="D785" i="97"/>
  <c r="D784" i="97"/>
  <c r="D783" i="97"/>
  <c r="D782" i="97"/>
  <c r="E781" i="97"/>
  <c r="D781" i="97"/>
  <c r="F779" i="97"/>
  <c r="E779" i="97"/>
  <c r="D779" i="97"/>
  <c r="F778" i="97"/>
  <c r="E778" i="97"/>
  <c r="D778" i="97"/>
  <c r="F777" i="97"/>
  <c r="E777" i="97"/>
  <c r="D777" i="97"/>
  <c r="F776" i="97"/>
  <c r="E776" i="97"/>
  <c r="D776" i="97"/>
  <c r="F775" i="97"/>
  <c r="E775" i="97"/>
  <c r="D775" i="97"/>
  <c r="F774" i="97"/>
  <c r="E774" i="97"/>
  <c r="D774" i="97"/>
  <c r="E749" i="97"/>
  <c r="D749" i="97"/>
  <c r="F724" i="97"/>
  <c r="E724" i="97"/>
  <c r="D724" i="97"/>
  <c r="F723" i="97"/>
  <c r="E723" i="97"/>
  <c r="D723" i="97"/>
  <c r="E722" i="97"/>
  <c r="E932" i="97" s="1"/>
  <c r="D722" i="97"/>
  <c r="D720" i="97"/>
  <c r="D719" i="97"/>
  <c r="D718" i="97"/>
  <c r="D717" i="97"/>
  <c r="D716" i="97"/>
  <c r="D715" i="97"/>
  <c r="D714" i="97"/>
  <c r="D713" i="97"/>
  <c r="D712" i="97"/>
  <c r="D711" i="97"/>
  <c r="D710" i="97"/>
  <c r="D709" i="97"/>
  <c r="E708" i="97"/>
  <c r="D708" i="97"/>
  <c r="F706" i="97"/>
  <c r="E706" i="97"/>
  <c r="D706" i="97"/>
  <c r="F705" i="97"/>
  <c r="E705" i="97"/>
  <c r="D705" i="97"/>
  <c r="F704" i="97"/>
  <c r="E704" i="97"/>
  <c r="D704" i="97"/>
  <c r="E703" i="97"/>
  <c r="D703" i="97"/>
  <c r="D701" i="97"/>
  <c r="F700" i="97"/>
  <c r="E700" i="97"/>
  <c r="D700" i="97"/>
  <c r="F699" i="97"/>
  <c r="E699" i="97"/>
  <c r="D699" i="97"/>
  <c r="E696" i="97"/>
  <c r="D696" i="97"/>
  <c r="E695" i="97"/>
  <c r="D695" i="97"/>
  <c r="E693" i="97"/>
  <c r="E692" i="97"/>
  <c r="D692" i="97"/>
  <c r="E688" i="97"/>
  <c r="D688" i="97"/>
  <c r="E687" i="97"/>
  <c r="E686" i="97"/>
  <c r="E685" i="97"/>
  <c r="E684" i="97"/>
  <c r="E683" i="97"/>
  <c r="D683" i="97"/>
  <c r="E682" i="97"/>
  <c r="E681" i="97"/>
  <c r="E680" i="97"/>
  <c r="E679" i="97"/>
  <c r="D678" i="97"/>
  <c r="E677" i="97"/>
  <c r="D677" i="97"/>
  <c r="E630" i="97"/>
  <c r="E773" i="97" s="1"/>
  <c r="D630" i="97"/>
  <c r="D773" i="97" s="1"/>
  <c r="E629" i="97"/>
  <c r="E772" i="97" s="1"/>
  <c r="E628" i="97"/>
  <c r="E771" i="97" s="1"/>
  <c r="E621" i="97"/>
  <c r="E764" i="97" s="1"/>
  <c r="E619" i="97"/>
  <c r="E762" i="97" s="1"/>
  <c r="E617" i="97"/>
  <c r="E760" i="97" s="1"/>
  <c r="E610" i="97"/>
  <c r="E753" i="97" s="1"/>
  <c r="E609" i="97"/>
  <c r="E752" i="97" s="1"/>
  <c r="F605" i="97"/>
  <c r="E605" i="97"/>
  <c r="E748" i="97" s="1"/>
  <c r="F604" i="97"/>
  <c r="E604" i="97"/>
  <c r="E747" i="97" s="1"/>
  <c r="F603" i="97"/>
  <c r="E603" i="97"/>
  <c r="E746" i="97" s="1"/>
  <c r="F602" i="97"/>
  <c r="E602" i="97"/>
  <c r="E745" i="97" s="1"/>
  <c r="D602" i="97"/>
  <c r="D745" i="97" s="1"/>
  <c r="F601" i="97"/>
  <c r="F600" i="97"/>
  <c r="E600" i="97"/>
  <c r="E743" i="97" s="1"/>
  <c r="D600" i="97"/>
  <c r="D743" i="97" s="1"/>
  <c r="F599" i="97"/>
  <c r="F598" i="97"/>
  <c r="F597" i="97"/>
  <c r="F596" i="97"/>
  <c r="E596" i="97"/>
  <c r="E739" i="97" s="1"/>
  <c r="F595" i="97"/>
  <c r="F594" i="97"/>
  <c r="F593" i="97"/>
  <c r="F592" i="97"/>
  <c r="F591" i="97"/>
  <c r="F590" i="97"/>
  <c r="F589" i="97"/>
  <c r="F588" i="97"/>
  <c r="F587" i="97"/>
  <c r="F586" i="97"/>
  <c r="F585" i="97"/>
  <c r="E585" i="97"/>
  <c r="E728" i="97" s="1"/>
  <c r="F584" i="97"/>
  <c r="F583" i="97"/>
  <c r="D583" i="97"/>
  <c r="D726" i="97" s="1"/>
  <c r="F582" i="97"/>
  <c r="I580" i="97"/>
  <c r="E548" i="97"/>
  <c r="E547" i="97"/>
  <c r="E546" i="97"/>
  <c r="D539" i="97"/>
  <c r="D836" i="97" s="1"/>
  <c r="D538" i="97"/>
  <c r="D537" i="97"/>
  <c r="D536" i="97"/>
  <c r="D512" i="97"/>
  <c r="E510" i="97"/>
  <c r="E507" i="97"/>
  <c r="D503" i="97"/>
  <c r="D515" i="97" s="1"/>
  <c r="D502" i="97"/>
  <c r="D501" i="97"/>
  <c r="D486" i="97"/>
  <c r="D482" i="97" s="1"/>
  <c r="D474" i="97" s="1"/>
  <c r="D485" i="97"/>
  <c r="D481" i="97" s="1"/>
  <c r="D507" i="97" s="1"/>
  <c r="D510" i="97" s="1"/>
  <c r="I475" i="97"/>
  <c r="F474" i="97"/>
  <c r="I473" i="97"/>
  <c r="F473" i="97"/>
  <c r="I471" i="97"/>
  <c r="F470" i="97"/>
  <c r="D470" i="97"/>
  <c r="F469" i="97"/>
  <c r="D469" i="97"/>
  <c r="I468" i="97"/>
  <c r="F468" i="97"/>
  <c r="D468" i="97"/>
  <c r="I465" i="97"/>
  <c r="I459" i="97"/>
  <c r="E450" i="97"/>
  <c r="D450" i="97"/>
  <c r="E447" i="97"/>
  <c r="D447" i="97"/>
  <c r="E443" i="97"/>
  <c r="D443" i="97"/>
  <c r="E439" i="97"/>
  <c r="D439" i="97"/>
  <c r="E435" i="97"/>
  <c r="D435" i="97"/>
  <c r="F431" i="97"/>
  <c r="E431" i="97"/>
  <c r="D431" i="97"/>
  <c r="E425" i="97"/>
  <c r="D425" i="97"/>
  <c r="E421" i="97"/>
  <c r="D421" i="97"/>
  <c r="E417" i="97"/>
  <c r="D417" i="97"/>
  <c r="E408" i="97"/>
  <c r="D408" i="97"/>
  <c r="E399" i="97"/>
  <c r="D399" i="97"/>
  <c r="E390" i="97"/>
  <c r="D390" i="97"/>
  <c r="E381" i="97"/>
  <c r="D381" i="97"/>
  <c r="E372" i="97"/>
  <c r="D372" i="97"/>
  <c r="E363" i="97"/>
  <c r="D363" i="97"/>
  <c r="F350" i="97"/>
  <c r="E350" i="97"/>
  <c r="D350" i="97"/>
  <c r="E347" i="97"/>
  <c r="D347" i="97"/>
  <c r="E346" i="97"/>
  <c r="D346" i="97"/>
  <c r="E345" i="97"/>
  <c r="D345" i="97"/>
  <c r="F340" i="97"/>
  <c r="E340" i="97"/>
  <c r="D340" i="97"/>
  <c r="F339" i="97"/>
  <c r="E339" i="97"/>
  <c r="D339" i="97"/>
  <c r="F338" i="97"/>
  <c r="E338" i="97"/>
  <c r="D338" i="97"/>
  <c r="F337" i="97"/>
  <c r="E337" i="97"/>
  <c r="D337" i="97"/>
  <c r="F336" i="97"/>
  <c r="E336" i="97"/>
  <c r="D336" i="97"/>
  <c r="F335" i="97"/>
  <c r="E335" i="97"/>
  <c r="D335" i="97"/>
  <c r="F334" i="97"/>
  <c r="E334" i="97"/>
  <c r="D334" i="97"/>
  <c r="F333" i="97"/>
  <c r="E333" i="97"/>
  <c r="D333" i="97"/>
  <c r="F332" i="97"/>
  <c r="E332" i="97"/>
  <c r="D332" i="97"/>
  <c r="F331" i="97"/>
  <c r="E331" i="97"/>
  <c r="D331" i="97"/>
  <c r="F330" i="97"/>
  <c r="E330" i="97"/>
  <c r="D330" i="97"/>
  <c r="F329" i="97"/>
  <c r="E329" i="97"/>
  <c r="D329" i="97"/>
  <c r="F328" i="97"/>
  <c r="E328" i="97"/>
  <c r="D328" i="97"/>
  <c r="F327" i="97"/>
  <c r="E327" i="97"/>
  <c r="D327" i="97"/>
  <c r="F326" i="97"/>
  <c r="E326" i="97"/>
  <c r="D326" i="97"/>
  <c r="F325" i="97"/>
  <c r="E325" i="97"/>
  <c r="D325" i="97"/>
  <c r="F324" i="97"/>
  <c r="E324" i="97"/>
  <c r="D324" i="97"/>
  <c r="F323" i="97"/>
  <c r="E323" i="97"/>
  <c r="D323" i="97"/>
  <c r="F322" i="97"/>
  <c r="E322" i="97"/>
  <c r="D322" i="97"/>
  <c r="F321" i="97"/>
  <c r="E321" i="97"/>
  <c r="D321" i="97"/>
  <c r="F320" i="97"/>
  <c r="E320" i="97"/>
  <c r="D320" i="97"/>
  <c r="F319" i="97"/>
  <c r="E319" i="97"/>
  <c r="D319" i="97"/>
  <c r="F318" i="97"/>
  <c r="E318" i="97"/>
  <c r="D318" i="97"/>
  <c r="F317" i="97"/>
  <c r="E317" i="97"/>
  <c r="D317" i="97"/>
  <c r="F316" i="97"/>
  <c r="E316" i="97"/>
  <c r="D316" i="97"/>
  <c r="F315" i="97"/>
  <c r="E315" i="97"/>
  <c r="D315" i="97"/>
  <c r="F314" i="97"/>
  <c r="E314" i="97"/>
  <c r="D314" i="97"/>
  <c r="F313" i="97"/>
  <c r="E313" i="97"/>
  <c r="D313" i="97"/>
  <c r="F312" i="97"/>
  <c r="E312" i="97"/>
  <c r="D312" i="97"/>
  <c r="F311" i="97"/>
  <c r="F310" i="97"/>
  <c r="F309" i="97"/>
  <c r="F308" i="97"/>
  <c r="F307" i="97"/>
  <c r="F306" i="97"/>
  <c r="F305" i="97"/>
  <c r="F304" i="97"/>
  <c r="F303" i="97"/>
  <c r="F302" i="97"/>
  <c r="F301" i="97"/>
  <c r="F300" i="97"/>
  <c r="F299" i="97"/>
  <c r="F298" i="97"/>
  <c r="F297" i="97"/>
  <c r="F296" i="97"/>
  <c r="F295" i="97"/>
  <c r="F294" i="97"/>
  <c r="F293" i="97"/>
  <c r="F292" i="97"/>
  <c r="F291" i="97"/>
  <c r="F290" i="97"/>
  <c r="F289" i="97"/>
  <c r="F288" i="97"/>
  <c r="F287" i="97"/>
  <c r="F286" i="97"/>
  <c r="F285" i="97"/>
  <c r="F284" i="97"/>
  <c r="F283" i="97"/>
  <c r="E283" i="97"/>
  <c r="D283" i="97"/>
  <c r="E280" i="97"/>
  <c r="D280" i="97"/>
  <c r="E279" i="97"/>
  <c r="D279" i="97"/>
  <c r="E278" i="97"/>
  <c r="D278" i="97"/>
  <c r="E277" i="97"/>
  <c r="D277" i="97"/>
  <c r="E276" i="97"/>
  <c r="D276" i="97"/>
  <c r="E224" i="97"/>
  <c r="D224" i="97"/>
  <c r="E223" i="97"/>
  <c r="D223" i="97"/>
  <c r="E222" i="97"/>
  <c r="D222" i="97"/>
  <c r="E203" i="97"/>
  <c r="E311" i="97" s="1"/>
  <c r="D203" i="97"/>
  <c r="D311" i="97" s="1"/>
  <c r="E202" i="97"/>
  <c r="E148" i="97" s="1"/>
  <c r="D202" i="97"/>
  <c r="D310" i="97" s="1"/>
  <c r="E201" i="97"/>
  <c r="D201" i="97"/>
  <c r="D309" i="97" s="1"/>
  <c r="E200" i="97"/>
  <c r="E308" i="97" s="1"/>
  <c r="D200" i="97"/>
  <c r="D100" i="97" s="1"/>
  <c r="E199" i="97"/>
  <c r="E307" i="97" s="1"/>
  <c r="D199" i="97"/>
  <c r="D307" i="97" s="1"/>
  <c r="E198" i="97"/>
  <c r="E144" i="97" s="1"/>
  <c r="D198" i="97"/>
  <c r="D306" i="97" s="1"/>
  <c r="E197" i="97"/>
  <c r="D197" i="97"/>
  <c r="D305" i="97" s="1"/>
  <c r="E196" i="97"/>
  <c r="E304" i="97" s="1"/>
  <c r="D196" i="97"/>
  <c r="D96" i="97" s="1"/>
  <c r="E195" i="97"/>
  <c r="E303" i="97" s="1"/>
  <c r="D195" i="97"/>
  <c r="D303" i="97" s="1"/>
  <c r="E194" i="97"/>
  <c r="E140" i="97" s="1"/>
  <c r="D194" i="97"/>
  <c r="D302" i="97" s="1"/>
  <c r="E193" i="97"/>
  <c r="D193" i="97"/>
  <c r="D301" i="97" s="1"/>
  <c r="E192" i="97"/>
  <c r="E138" i="97" s="1"/>
  <c r="D192" i="97"/>
  <c r="D92" i="97" s="1"/>
  <c r="E191" i="97"/>
  <c r="E299" i="97" s="1"/>
  <c r="D191" i="97"/>
  <c r="D299" i="97" s="1"/>
  <c r="E190" i="97"/>
  <c r="E136" i="97" s="1"/>
  <c r="D190" i="97"/>
  <c r="D298" i="97" s="1"/>
  <c r="E189" i="97"/>
  <c r="D189" i="97"/>
  <c r="D297" i="97" s="1"/>
  <c r="E188" i="97"/>
  <c r="E296" i="97" s="1"/>
  <c r="D188" i="97"/>
  <c r="D88" i="97" s="1"/>
  <c r="E187" i="97"/>
  <c r="E295" i="97" s="1"/>
  <c r="D187" i="97"/>
  <c r="D295" i="97" s="1"/>
  <c r="E186" i="97"/>
  <c r="E132" i="97" s="1"/>
  <c r="D186" i="97"/>
  <c r="D294" i="97" s="1"/>
  <c r="E185" i="97"/>
  <c r="D185" i="97"/>
  <c r="D293" i="97" s="1"/>
  <c r="E184" i="97"/>
  <c r="E292" i="97" s="1"/>
  <c r="D184" i="97"/>
  <c r="D84" i="97" s="1"/>
  <c r="E183" i="97"/>
  <c r="E291" i="97" s="1"/>
  <c r="D183" i="97"/>
  <c r="D129" i="97" s="1"/>
  <c r="E182" i="97"/>
  <c r="E128" i="97" s="1"/>
  <c r="D182" i="97"/>
  <c r="D290" i="97" s="1"/>
  <c r="E181" i="97"/>
  <c r="D181" i="97"/>
  <c r="D289" i="97" s="1"/>
  <c r="E180" i="97"/>
  <c r="E288" i="97" s="1"/>
  <c r="D180" i="97"/>
  <c r="D80" i="97" s="1"/>
  <c r="E179" i="97"/>
  <c r="E287" i="97" s="1"/>
  <c r="D179" i="97"/>
  <c r="D287" i="97" s="1"/>
  <c r="E178" i="97"/>
  <c r="E124" i="97" s="1"/>
  <c r="D178" i="97"/>
  <c r="D286" i="97" s="1"/>
  <c r="E177" i="97"/>
  <c r="E285" i="97" s="1"/>
  <c r="D177" i="97"/>
  <c r="D285" i="97" s="1"/>
  <c r="E176" i="97"/>
  <c r="E284" i="97" s="1"/>
  <c r="D176" i="97"/>
  <c r="D76" i="97" s="1"/>
  <c r="E174" i="97"/>
  <c r="E120" i="97" s="1"/>
  <c r="D174" i="97"/>
  <c r="D120" i="97" s="1"/>
  <c r="E173" i="97"/>
  <c r="E119" i="97" s="1"/>
  <c r="D173" i="97"/>
  <c r="D73" i="97" s="1"/>
  <c r="E172" i="97"/>
  <c r="E118" i="97" s="1"/>
  <c r="D172" i="97"/>
  <c r="D118" i="97" s="1"/>
  <c r="E171" i="97"/>
  <c r="E71" i="97" s="1"/>
  <c r="D171" i="97"/>
  <c r="D117" i="97" s="1"/>
  <c r="E170" i="97"/>
  <c r="E70" i="97" s="1"/>
  <c r="D170" i="97"/>
  <c r="D70" i="97" s="1"/>
  <c r="E169" i="97"/>
  <c r="E69" i="97" s="1"/>
  <c r="D169" i="97"/>
  <c r="D115" i="97" s="1"/>
  <c r="E168" i="97"/>
  <c r="E114" i="97" s="1"/>
  <c r="D168" i="97"/>
  <c r="E167" i="97"/>
  <c r="E113" i="97" s="1"/>
  <c r="D167" i="97"/>
  <c r="D113" i="97" s="1"/>
  <c r="E166" i="97"/>
  <c r="E112" i="97" s="1"/>
  <c r="D166" i="97"/>
  <c r="D112" i="97" s="1"/>
  <c r="E165" i="97"/>
  <c r="E111" i="97" s="1"/>
  <c r="D165" i="97"/>
  <c r="D111" i="97" s="1"/>
  <c r="E164" i="97"/>
  <c r="E110" i="97" s="1"/>
  <c r="D164" i="97"/>
  <c r="D110" i="97" s="1"/>
  <c r="I156" i="97"/>
  <c r="I155" i="97"/>
  <c r="I154" i="97"/>
  <c r="I153" i="97"/>
  <c r="I152" i="97"/>
  <c r="I150" i="97"/>
  <c r="D141" i="97"/>
  <c r="I123" i="97"/>
  <c r="I122" i="97"/>
  <c r="E121" i="97"/>
  <c r="D121" i="97"/>
  <c r="I115" i="97"/>
  <c r="I114" i="97"/>
  <c r="I113" i="97"/>
  <c r="I112" i="97"/>
  <c r="I111" i="97"/>
  <c r="I110" i="97"/>
  <c r="E108" i="97"/>
  <c r="D108" i="97"/>
  <c r="D99" i="97"/>
  <c r="D98" i="97"/>
  <c r="D89" i="97"/>
  <c r="D87" i="97"/>
  <c r="D86" i="97"/>
  <c r="D81" i="97"/>
  <c r="D79" i="97"/>
  <c r="I77" i="97"/>
  <c r="I76" i="97"/>
  <c r="I75" i="97"/>
  <c r="I73" i="97"/>
  <c r="I70" i="97"/>
  <c r="I67" i="97"/>
  <c r="I66" i="97"/>
  <c r="I65" i="97"/>
  <c r="I64" i="97"/>
  <c r="I53" i="97"/>
  <c r="I52" i="97"/>
  <c r="I51" i="97"/>
  <c r="I50" i="97"/>
  <c r="I49" i="97"/>
  <c r="I48" i="97"/>
  <c r="I47" i="97"/>
  <c r="I46" i="97"/>
  <c r="I45" i="97"/>
  <c r="I43" i="97"/>
  <c r="I42" i="97"/>
  <c r="I41" i="97"/>
  <c r="I40" i="97"/>
  <c r="I39" i="97"/>
  <c r="I38" i="97"/>
  <c r="I37" i="97"/>
  <c r="F33" i="97"/>
  <c r="F43" i="97" s="1"/>
  <c r="E33" i="97"/>
  <c r="E43" i="97" s="1"/>
  <c r="D33" i="97"/>
  <c r="D43" i="97" s="1"/>
  <c r="I32" i="97"/>
  <c r="F32" i="97"/>
  <c r="E32" i="97"/>
  <c r="E42" i="97" s="1"/>
  <c r="D32" i="97"/>
  <c r="D42" i="97" s="1"/>
  <c r="F31" i="97"/>
  <c r="E31" i="97"/>
  <c r="E41" i="97" s="1"/>
  <c r="D31" i="97"/>
  <c r="D41" i="97" s="1"/>
  <c r="I30" i="97"/>
  <c r="F30" i="97"/>
  <c r="E30" i="97"/>
  <c r="E40" i="97" s="1"/>
  <c r="D30" i="97"/>
  <c r="D40" i="97" s="1"/>
  <c r="F29" i="97"/>
  <c r="F39" i="97" s="1"/>
  <c r="E29" i="97"/>
  <c r="E39" i="97" s="1"/>
  <c r="D29" i="97"/>
  <c r="D39" i="97" s="1"/>
  <c r="I28" i="97"/>
  <c r="F28" i="97"/>
  <c r="E28" i="97"/>
  <c r="E38" i="97" s="1"/>
  <c r="D28" i="97"/>
  <c r="D38" i="97" s="1"/>
  <c r="I27" i="97"/>
  <c r="F27" i="97"/>
  <c r="F37" i="97" s="1"/>
  <c r="E27" i="97"/>
  <c r="E37" i="97" s="1"/>
  <c r="D27" i="97"/>
  <c r="D37" i="97" s="1"/>
  <c r="L26" i="97"/>
  <c r="I25" i="97"/>
  <c r="I24" i="97"/>
  <c r="I23" i="97"/>
  <c r="I22" i="97"/>
  <c r="L21" i="97"/>
  <c r="J17" i="97"/>
  <c r="E951" i="96"/>
  <c r="D951" i="96"/>
  <c r="E949" i="96"/>
  <c r="D949" i="96"/>
  <c r="E948" i="96"/>
  <c r="D948" i="96"/>
  <c r="E947" i="96"/>
  <c r="D947" i="96"/>
  <c r="E946" i="96"/>
  <c r="D946" i="96"/>
  <c r="D945" i="96"/>
  <c r="E938" i="96"/>
  <c r="D933" i="96"/>
  <c r="D928" i="96"/>
  <c r="D922" i="96"/>
  <c r="D921" i="96"/>
  <c r="D918" i="96"/>
  <c r="D913" i="96"/>
  <c r="D907" i="96"/>
  <c r="D906" i="96"/>
  <c r="F855" i="96"/>
  <c r="E855" i="96"/>
  <c r="D855" i="96"/>
  <c r="F848" i="96"/>
  <c r="E848" i="96"/>
  <c r="D848" i="96"/>
  <c r="F841" i="96"/>
  <c r="E841" i="96"/>
  <c r="D841" i="96"/>
  <c r="F831" i="96"/>
  <c r="E831" i="96"/>
  <c r="D831" i="96"/>
  <c r="F822" i="96"/>
  <c r="E822" i="96"/>
  <c r="D822" i="96"/>
  <c r="F813" i="96"/>
  <c r="E813" i="96"/>
  <c r="D813" i="96"/>
  <c r="D812" i="96"/>
  <c r="D806" i="96"/>
  <c r="D800" i="96"/>
  <c r="D793" i="96"/>
  <c r="D785" i="96"/>
  <c r="D778" i="96"/>
  <c r="D777" i="96"/>
  <c r="F763" i="96"/>
  <c r="E763" i="96"/>
  <c r="D763" i="96"/>
  <c r="E758" i="96"/>
  <c r="D758" i="96"/>
  <c r="E753" i="96"/>
  <c r="D753" i="96"/>
  <c r="E749" i="96"/>
  <c r="D749" i="96"/>
  <c r="E744" i="96"/>
  <c r="D744" i="96"/>
  <c r="D743" i="96"/>
  <c r="F738" i="96"/>
  <c r="E738" i="96"/>
  <c r="D738" i="96"/>
  <c r="F734" i="96"/>
  <c r="E734" i="96"/>
  <c r="D734" i="96"/>
  <c r="F730" i="96"/>
  <c r="D730" i="96"/>
  <c r="F726" i="96"/>
  <c r="E726" i="96"/>
  <c r="D726" i="96"/>
  <c r="F722" i="96"/>
  <c r="E722" i="96"/>
  <c r="D722" i="96"/>
  <c r="F717" i="96"/>
  <c r="E717" i="96"/>
  <c r="D717" i="96"/>
  <c r="F712" i="96"/>
  <c r="E712" i="96"/>
  <c r="D712" i="96"/>
  <c r="E707" i="96"/>
  <c r="D707" i="96"/>
  <c r="E703" i="96"/>
  <c r="D703" i="96"/>
  <c r="E699" i="96"/>
  <c r="D699" i="96"/>
  <c r="E695" i="96"/>
  <c r="D695" i="96"/>
  <c r="E691" i="96"/>
  <c r="D691" i="96"/>
  <c r="D690" i="96"/>
  <c r="E685" i="96"/>
  <c r="D685" i="96"/>
  <c r="E681" i="96"/>
  <c r="D681" i="96"/>
  <c r="E677" i="96"/>
  <c r="D677" i="96"/>
  <c r="E672" i="96"/>
  <c r="D672" i="96"/>
  <c r="E668" i="96"/>
  <c r="D668" i="96"/>
  <c r="E664" i="96"/>
  <c r="D664" i="96"/>
  <c r="E659" i="96"/>
  <c r="D659" i="96"/>
  <c r="E654" i="96"/>
  <c r="D654" i="96"/>
  <c r="E649" i="96"/>
  <c r="D649" i="96"/>
  <c r="E645" i="96"/>
  <c r="D645" i="96"/>
  <c r="E641" i="96"/>
  <c r="D641" i="96"/>
  <c r="E637" i="96"/>
  <c r="D637" i="96"/>
  <c r="E633" i="96"/>
  <c r="D633" i="96"/>
  <c r="D632" i="96"/>
  <c r="D623" i="96"/>
  <c r="D622" i="96"/>
  <c r="D620" i="96"/>
  <c r="D619" i="96"/>
  <c r="D618" i="96"/>
  <c r="D617" i="96"/>
  <c r="D615" i="96"/>
  <c r="D614" i="96"/>
  <c r="E613" i="96"/>
  <c r="D611" i="96"/>
  <c r="D610" i="96"/>
  <c r="D609" i="96"/>
  <c r="D608" i="96"/>
  <c r="D607" i="96"/>
  <c r="D606" i="96"/>
  <c r="D604" i="96"/>
  <c r="D602" i="96"/>
  <c r="D601" i="96"/>
  <c r="D600" i="96"/>
  <c r="D599" i="96"/>
  <c r="D598" i="96"/>
  <c r="D597" i="96"/>
  <c r="D596" i="96"/>
  <c r="D595" i="96"/>
  <c r="D594" i="96"/>
  <c r="D590" i="96"/>
  <c r="D589" i="96"/>
  <c r="D588" i="96"/>
  <c r="D587" i="96"/>
  <c r="D586" i="96"/>
  <c r="D585" i="96"/>
  <c r="D584" i="96"/>
  <c r="D583" i="96"/>
  <c r="D582" i="96"/>
  <c r="D580" i="96"/>
  <c r="D579" i="96"/>
  <c r="D578" i="96"/>
  <c r="D577" i="96"/>
  <c r="D576" i="96"/>
  <c r="D575" i="96"/>
  <c r="D574" i="96"/>
  <c r="D573" i="96"/>
  <c r="E569" i="96"/>
  <c r="D569" i="96"/>
  <c r="E568" i="96"/>
  <c r="D568" i="96"/>
  <c r="E567" i="96"/>
  <c r="D567" i="96"/>
  <c r="E566" i="96"/>
  <c r="D566" i="96"/>
  <c r="E565" i="96"/>
  <c r="D565" i="96"/>
  <c r="E564" i="96"/>
  <c r="D564" i="96"/>
  <c r="E563" i="96"/>
  <c r="D563" i="96"/>
  <c r="D562" i="96"/>
  <c r="E561" i="96"/>
  <c r="D561" i="96"/>
  <c r="E560" i="96"/>
  <c r="D560" i="96"/>
  <c r="E559" i="96"/>
  <c r="D559" i="96"/>
  <c r="E558" i="96"/>
  <c r="D558" i="96"/>
  <c r="E557" i="96"/>
  <c r="D557" i="96"/>
  <c r="E556" i="96"/>
  <c r="D556" i="96"/>
  <c r="E555" i="96"/>
  <c r="D555" i="96"/>
  <c r="E554" i="96"/>
  <c r="D554" i="96"/>
  <c r="E553" i="96"/>
  <c r="D553" i="96"/>
  <c r="E552" i="96"/>
  <c r="D552" i="96"/>
  <c r="E551" i="96"/>
  <c r="D551" i="96"/>
  <c r="E550" i="96"/>
  <c r="D550" i="96"/>
  <c r="E549" i="96"/>
  <c r="D549" i="96"/>
  <c r="E548" i="96"/>
  <c r="D548" i="96"/>
  <c r="E547" i="96"/>
  <c r="D547" i="96"/>
  <c r="E546" i="96"/>
  <c r="D546" i="96"/>
  <c r="E545" i="96"/>
  <c r="D545" i="96"/>
  <c r="E544" i="96"/>
  <c r="D544" i="96"/>
  <c r="E543" i="96"/>
  <c r="D543" i="96"/>
  <c r="E542" i="96"/>
  <c r="D542" i="96"/>
  <c r="E541" i="96"/>
  <c r="D541" i="96"/>
  <c r="D540" i="96"/>
  <c r="E539" i="96"/>
  <c r="E628" i="96" s="1"/>
  <c r="D489" i="96"/>
  <c r="D570" i="96" s="1"/>
  <c r="E480" i="96"/>
  <c r="E730" i="96" s="1"/>
  <c r="D448" i="96"/>
  <c r="F447" i="96"/>
  <c r="E447" i="96"/>
  <c r="B432" i="96"/>
  <c r="B433" i="96" s="1"/>
  <c r="B440" i="96" s="1"/>
  <c r="B442" i="96" s="1"/>
  <c r="B446" i="96" s="1"/>
  <c r="D421" i="96"/>
  <c r="E416" i="96"/>
  <c r="D416" i="96"/>
  <c r="D412" i="96"/>
  <c r="D400" i="96"/>
  <c r="D403" i="96" s="1"/>
  <c r="F393" i="96"/>
  <c r="D393" i="96"/>
  <c r="F390" i="96"/>
  <c r="D390" i="96"/>
  <c r="B389" i="96"/>
  <c r="B392" i="96" s="1"/>
  <c r="B395" i="96" s="1"/>
  <c r="B396" i="96" s="1"/>
  <c r="D371" i="96"/>
  <c r="D365" i="96"/>
  <c r="D359" i="96"/>
  <c r="D351" i="96"/>
  <c r="D344" i="96"/>
  <c r="E339" i="96"/>
  <c r="D339" i="96"/>
  <c r="F332" i="96"/>
  <c r="E332" i="96"/>
  <c r="D332" i="96"/>
  <c r="E326" i="96"/>
  <c r="E321" i="96"/>
  <c r="E317" i="96"/>
  <c r="E313" i="96"/>
  <c r="E309" i="96"/>
  <c r="E305" i="96"/>
  <c r="E301" i="96"/>
  <c r="E296" i="96"/>
  <c r="E284" i="96"/>
  <c r="E279" i="96"/>
  <c r="E274" i="96"/>
  <c r="E269" i="96"/>
  <c r="E264" i="96"/>
  <c r="D256" i="96"/>
  <c r="D250" i="96"/>
  <c r="D244" i="96"/>
  <c r="D234" i="96"/>
  <c r="E231" i="96"/>
  <c r="D231" i="96"/>
  <c r="E230" i="96"/>
  <c r="D230" i="96"/>
  <c r="E229" i="96"/>
  <c r="D229" i="96"/>
  <c r="F226" i="96"/>
  <c r="E226" i="96"/>
  <c r="D226" i="96"/>
  <c r="F225" i="96"/>
  <c r="E225" i="96"/>
  <c r="D225" i="96"/>
  <c r="F224" i="96"/>
  <c r="E224" i="96"/>
  <c r="D224" i="96"/>
  <c r="F223" i="96"/>
  <c r="E223" i="96"/>
  <c r="D223" i="96"/>
  <c r="F222" i="96"/>
  <c r="E222" i="96"/>
  <c r="D222" i="96"/>
  <c r="F221" i="96"/>
  <c r="E221" i="96"/>
  <c r="D221" i="96"/>
  <c r="F220" i="96"/>
  <c r="E220" i="96"/>
  <c r="D220" i="96"/>
  <c r="F219" i="96"/>
  <c r="E219" i="96"/>
  <c r="D219" i="96"/>
  <c r="F218" i="96"/>
  <c r="F217" i="96"/>
  <c r="F216" i="96"/>
  <c r="F215" i="96"/>
  <c r="F214" i="96"/>
  <c r="F213" i="96"/>
  <c r="F212" i="96"/>
  <c r="E211" i="96"/>
  <c r="D211" i="96"/>
  <c r="E208" i="96"/>
  <c r="E207" i="96"/>
  <c r="E206" i="96"/>
  <c r="E205" i="96"/>
  <c r="E204" i="96"/>
  <c r="E203" i="96"/>
  <c r="E202" i="96"/>
  <c r="E201" i="96"/>
  <c r="E198" i="96"/>
  <c r="E197" i="96"/>
  <c r="E196" i="96"/>
  <c r="E195" i="96"/>
  <c r="E194" i="96"/>
  <c r="E191" i="96"/>
  <c r="D191" i="96"/>
  <c r="E190" i="96"/>
  <c r="D190" i="96"/>
  <c r="E189" i="96"/>
  <c r="D189" i="96"/>
  <c r="E188" i="96"/>
  <c r="D188" i="96"/>
  <c r="E187" i="96"/>
  <c r="D187" i="96"/>
  <c r="E186" i="96"/>
  <c r="D186" i="96"/>
  <c r="E185" i="96"/>
  <c r="D185" i="96"/>
  <c r="E184" i="96"/>
  <c r="D184" i="96"/>
  <c r="E183" i="96"/>
  <c r="D183" i="96"/>
  <c r="E182" i="96"/>
  <c r="D182" i="96"/>
  <c r="E181" i="96"/>
  <c r="D181" i="96"/>
  <c r="E180" i="96"/>
  <c r="D180" i="96"/>
  <c r="E179" i="96"/>
  <c r="D179" i="96"/>
  <c r="E178" i="96"/>
  <c r="D178" i="96"/>
  <c r="E177" i="96"/>
  <c r="D177" i="96"/>
  <c r="D176" i="96"/>
  <c r="D163" i="96"/>
  <c r="D162" i="96"/>
  <c r="D161" i="96"/>
  <c r="D159" i="96"/>
  <c r="D146" i="96"/>
  <c r="D326" i="96" s="1"/>
  <c r="D145" i="96"/>
  <c r="D321" i="96" s="1"/>
  <c r="D144" i="96"/>
  <c r="D317" i="96" s="1"/>
  <c r="D143" i="96"/>
  <c r="D142" i="96"/>
  <c r="D309" i="96" s="1"/>
  <c r="D141" i="96"/>
  <c r="D305" i="96" s="1"/>
  <c r="D140" i="96"/>
  <c r="D301" i="96" s="1"/>
  <c r="D139" i="96"/>
  <c r="E138" i="96"/>
  <c r="E292" i="96" s="1"/>
  <c r="D138" i="96"/>
  <c r="D292" i="96" s="1"/>
  <c r="E137" i="96"/>
  <c r="E288" i="96" s="1"/>
  <c r="D137" i="96"/>
  <c r="D136" i="96"/>
  <c r="D284" i="96" s="1"/>
  <c r="D135" i="96"/>
  <c r="D279" i="96" s="1"/>
  <c r="D134" i="96"/>
  <c r="D274" i="96" s="1"/>
  <c r="D133" i="96"/>
  <c r="D132" i="96"/>
  <c r="D194" i="96" s="1"/>
  <c r="F128" i="96"/>
  <c r="F124" i="96"/>
  <c r="F119" i="96"/>
  <c r="F118" i="96"/>
  <c r="F114" i="96"/>
  <c r="E110" i="96"/>
  <c r="E218" i="96" s="1"/>
  <c r="D110" i="96"/>
  <c r="E109" i="96"/>
  <c r="E217" i="96" s="1"/>
  <c r="D109" i="96"/>
  <c r="E108" i="96"/>
  <c r="E216" i="96" s="1"/>
  <c r="D108" i="96"/>
  <c r="E107" i="96"/>
  <c r="E215" i="96" s="1"/>
  <c r="D107" i="96"/>
  <c r="E106" i="96"/>
  <c r="E214" i="96" s="1"/>
  <c r="D106" i="96"/>
  <c r="D44" i="96" s="1"/>
  <c r="E105" i="96"/>
  <c r="E213" i="96" s="1"/>
  <c r="D105" i="96"/>
  <c r="D213" i="96" s="1"/>
  <c r="E104" i="96"/>
  <c r="E212" i="96" s="1"/>
  <c r="D104" i="96"/>
  <c r="D42" i="96" s="1"/>
  <c r="E102" i="96"/>
  <c r="E174" i="96" s="1"/>
  <c r="D102" i="96"/>
  <c r="D40" i="96" s="1"/>
  <c r="E101" i="96"/>
  <c r="E173" i="96" s="1"/>
  <c r="D101" i="96"/>
  <c r="D64" i="96" s="1"/>
  <c r="E100" i="96"/>
  <c r="E172" i="96" s="1"/>
  <c r="D100" i="96"/>
  <c r="D63" i="96" s="1"/>
  <c r="E99" i="96"/>
  <c r="E171" i="96" s="1"/>
  <c r="D99" i="96"/>
  <c r="E98" i="96"/>
  <c r="E170" i="96" s="1"/>
  <c r="D98" i="96"/>
  <c r="D36" i="96" s="1"/>
  <c r="E97" i="96"/>
  <c r="E169" i="96" s="1"/>
  <c r="D97" i="96"/>
  <c r="E96" i="96"/>
  <c r="D96" i="96"/>
  <c r="D34" i="96" s="1"/>
  <c r="E95" i="96"/>
  <c r="E58" i="96" s="1"/>
  <c r="D95" i="96"/>
  <c r="E94" i="96"/>
  <c r="E166" i="96" s="1"/>
  <c r="D94" i="96"/>
  <c r="D32" i="96" s="1"/>
  <c r="E93" i="96"/>
  <c r="E165" i="96" s="1"/>
  <c r="D93" i="96"/>
  <c r="E92" i="96"/>
  <c r="E55" i="96" s="1"/>
  <c r="D92" i="96"/>
  <c r="D55" i="96" s="1"/>
  <c r="E91" i="96"/>
  <c r="E54" i="96" s="1"/>
  <c r="E90" i="96"/>
  <c r="E28" i="96" s="1"/>
  <c r="E89" i="96"/>
  <c r="E161" i="96" s="1"/>
  <c r="E88" i="96"/>
  <c r="E160" i="96" s="1"/>
  <c r="D88" i="96"/>
  <c r="E66" i="96"/>
  <c r="D66" i="96"/>
  <c r="D54" i="96"/>
  <c r="D53" i="96"/>
  <c r="D52" i="96"/>
  <c r="B50" i="96"/>
  <c r="B75" i="96" s="1"/>
  <c r="B82" i="96" s="1"/>
  <c r="E49" i="96"/>
  <c r="D49" i="96"/>
  <c r="D13" i="96"/>
  <c r="D12" i="96"/>
  <c r="D11" i="96"/>
  <c r="D10" i="96"/>
  <c r="D9" i="96"/>
  <c r="B8" i="96"/>
  <c r="B15" i="96" s="1"/>
  <c r="B16" i="96" s="1"/>
  <c r="D124" i="97" l="1"/>
  <c r="D94" i="97"/>
  <c r="E66" i="97"/>
  <c r="E122" i="97"/>
  <c r="D83" i="97"/>
  <c r="D103" i="97"/>
  <c r="D149" i="97"/>
  <c r="D95" i="97"/>
  <c r="E64" i="97"/>
  <c r="D77" i="97"/>
  <c r="D143" i="97"/>
  <c r="E594" i="97"/>
  <c r="E737" i="97" s="1"/>
  <c r="D601" i="97"/>
  <c r="D744" i="97" s="1"/>
  <c r="E583" i="97"/>
  <c r="E726" i="97" s="1"/>
  <c r="D618" i="97"/>
  <c r="D761" i="97" s="1"/>
  <c r="E623" i="97"/>
  <c r="E766" i="97" s="1"/>
  <c r="D97" i="97"/>
  <c r="D135" i="97"/>
  <c r="D582" i="97"/>
  <c r="D725" i="97" s="1"/>
  <c r="D590" i="97"/>
  <c r="D733" i="97" s="1"/>
  <c r="D593" i="97"/>
  <c r="D736" i="97" s="1"/>
  <c r="E598" i="97"/>
  <c r="E741" i="97" s="1"/>
  <c r="E608" i="97"/>
  <c r="E751" i="97" s="1"/>
  <c r="D624" i="97"/>
  <c r="D767" i="97" s="1"/>
  <c r="D626" i="97"/>
  <c r="D769" i="97" s="1"/>
  <c r="E141" i="97"/>
  <c r="D605" i="97"/>
  <c r="D748" i="97" s="1"/>
  <c r="D613" i="97"/>
  <c r="D756" i="97" s="1"/>
  <c r="D586" i="97"/>
  <c r="D729" i="97" s="1"/>
  <c r="E83" i="97"/>
  <c r="E99" i="97"/>
  <c r="E137" i="97"/>
  <c r="E149" i="97"/>
  <c r="D589" i="97"/>
  <c r="D732" i="97" s="1"/>
  <c r="D591" i="97"/>
  <c r="D734" i="97" s="1"/>
  <c r="D592" i="97"/>
  <c r="D735" i="97" s="1"/>
  <c r="D608" i="97"/>
  <c r="D751" i="97" s="1"/>
  <c r="D623" i="97"/>
  <c r="D766" i="97" s="1"/>
  <c r="E145" i="97"/>
  <c r="D585" i="97"/>
  <c r="D728" i="97" s="1"/>
  <c r="D598" i="97"/>
  <c r="D741" i="97" s="1"/>
  <c r="D616" i="97"/>
  <c r="D759" i="97" s="1"/>
  <c r="D65" i="97"/>
  <c r="D71" i="97"/>
  <c r="E91" i="97"/>
  <c r="D594" i="97"/>
  <c r="D737" i="97" s="1"/>
  <c r="D619" i="97"/>
  <c r="D762" i="97" s="1"/>
  <c r="D625" i="97"/>
  <c r="D768" i="97" s="1"/>
  <c r="E65" i="97"/>
  <c r="E582" i="97"/>
  <c r="E725" i="97" s="1"/>
  <c r="E590" i="97"/>
  <c r="E733" i="97" s="1"/>
  <c r="E595" i="97"/>
  <c r="E738" i="97" s="1"/>
  <c r="E620" i="97"/>
  <c r="E763" i="97" s="1"/>
  <c r="E67" i="97"/>
  <c r="D102" i="97"/>
  <c r="D140" i="97"/>
  <c r="D148" i="97"/>
  <c r="E593" i="97"/>
  <c r="E736" i="97" s="1"/>
  <c r="D136" i="97"/>
  <c r="E588" i="97"/>
  <c r="E731" i="97" s="1"/>
  <c r="D69" i="97"/>
  <c r="D119" i="97"/>
  <c r="D544" i="97"/>
  <c r="E115" i="97"/>
  <c r="E125" i="97"/>
  <c r="E129" i="97"/>
  <c r="E133" i="97"/>
  <c r="E73" i="97"/>
  <c r="D78" i="97"/>
  <c r="D82" i="97"/>
  <c r="D90" i="97"/>
  <c r="E116" i="97"/>
  <c r="D132" i="97"/>
  <c r="D133" i="97"/>
  <c r="E117" i="97"/>
  <c r="E130" i="97"/>
  <c r="E84" i="97"/>
  <c r="E96" i="97"/>
  <c r="E100" i="97"/>
  <c r="E134" i="97"/>
  <c r="D72" i="97"/>
  <c r="D74" i="97"/>
  <c r="E80" i="97"/>
  <c r="E88" i="97"/>
  <c r="E123" i="97"/>
  <c r="E126" i="97"/>
  <c r="E142" i="97"/>
  <c r="E146" i="97"/>
  <c r="D123" i="97"/>
  <c r="D125" i="97"/>
  <c r="D127" i="97"/>
  <c r="F42" i="97"/>
  <c r="B17" i="96"/>
  <c r="B18" i="96" s="1"/>
  <c r="B19" i="96" s="1"/>
  <c r="E32" i="96"/>
  <c r="E36" i="96"/>
  <c r="E35" i="96"/>
  <c r="E64" i="96"/>
  <c r="D43" i="96"/>
  <c r="E60" i="96"/>
  <c r="E39" i="96"/>
  <c r="E51" i="96"/>
  <c r="E26" i="96"/>
  <c r="E29" i="96"/>
  <c r="E63" i="96"/>
  <c r="I74" i="96"/>
  <c r="I77" i="96"/>
  <c r="E53" i="96"/>
  <c r="E38" i="96"/>
  <c r="E61" i="96"/>
  <c r="D30" i="96"/>
  <c r="E65" i="96"/>
  <c r="D68" i="96"/>
  <c r="D51" i="96"/>
  <c r="D26" i="96"/>
  <c r="E31" i="96"/>
  <c r="E56" i="96"/>
  <c r="D203" i="96"/>
  <c r="D207" i="96"/>
  <c r="D39" i="96"/>
  <c r="E167" i="96"/>
  <c r="E33" i="96"/>
  <c r="E168" i="96"/>
  <c r="E34" i="96"/>
  <c r="D216" i="96"/>
  <c r="D71" i="96"/>
  <c r="D46" i="96"/>
  <c r="E40" i="96"/>
  <c r="D218" i="96"/>
  <c r="D48" i="96"/>
  <c r="D73" i="96"/>
  <c r="D31" i="96"/>
  <c r="D56" i="96"/>
  <c r="D214" i="96"/>
  <c r="D69" i="96"/>
  <c r="E37" i="96"/>
  <c r="E52" i="96"/>
  <c r="E57" i="96"/>
  <c r="E62" i="96"/>
  <c r="D200" i="96"/>
  <c r="D264" i="96"/>
  <c r="D212" i="96"/>
  <c r="D67" i="96"/>
  <c r="E489" i="96"/>
  <c r="E950" i="96" s="1"/>
  <c r="D164" i="96"/>
  <c r="D597" i="97"/>
  <c r="D740" i="97" s="1"/>
  <c r="D622" i="97"/>
  <c r="D765" i="97" s="1"/>
  <c r="F38" i="97"/>
  <c r="E68" i="97"/>
  <c r="D91" i="97"/>
  <c r="E618" i="97"/>
  <c r="E761" i="97" s="1"/>
  <c r="D609" i="97"/>
  <c r="D752" i="97" s="1"/>
  <c r="E592" i="97"/>
  <c r="E735" i="97" s="1"/>
  <c r="E591" i="97"/>
  <c r="E734" i="97" s="1"/>
  <c r="D621" i="97"/>
  <c r="D764" i="97" s="1"/>
  <c r="D64" i="97"/>
  <c r="D66" i="97"/>
  <c r="E72" i="97"/>
  <c r="E74" i="97"/>
  <c r="D291" i="97"/>
  <c r="E300" i="97"/>
  <c r="D584" i="97"/>
  <c r="D727" i="97" s="1"/>
  <c r="D611" i="97"/>
  <c r="D754" i="97" s="1"/>
  <c r="E612" i="97"/>
  <c r="E755" i="97" s="1"/>
  <c r="E584" i="97"/>
  <c r="E727" i="97" s="1"/>
  <c r="E611" i="97"/>
  <c r="E754" i="97" s="1"/>
  <c r="E586" i="97"/>
  <c r="E729" i="97" s="1"/>
  <c r="E625" i="97"/>
  <c r="E768" i="97" s="1"/>
  <c r="D604" i="97"/>
  <c r="D747" i="97" s="1"/>
  <c r="D620" i="97"/>
  <c r="D763" i="97" s="1"/>
  <c r="D595" i="97"/>
  <c r="D738" i="97" s="1"/>
  <c r="E76" i="97"/>
  <c r="E77" i="97"/>
  <c r="E79" i="97"/>
  <c r="D85" i="97"/>
  <c r="E87" i="97"/>
  <c r="E92" i="97"/>
  <c r="D93" i="97"/>
  <c r="E95" i="97"/>
  <c r="D101" i="97"/>
  <c r="E103" i="97"/>
  <c r="D128" i="97"/>
  <c r="D131" i="97"/>
  <c r="D137" i="97"/>
  <c r="D139" i="97"/>
  <c r="D144" i="97"/>
  <c r="D145" i="97"/>
  <c r="D147" i="97"/>
  <c r="E587" i="97"/>
  <c r="E730" i="97" s="1"/>
  <c r="E589" i="97"/>
  <c r="E732" i="97" s="1"/>
  <c r="D596" i="97"/>
  <c r="D739" i="97" s="1"/>
  <c r="E599" i="97"/>
  <c r="E742" i="97" s="1"/>
  <c r="E601" i="97"/>
  <c r="E744" i="97" s="1"/>
  <c r="D628" i="97"/>
  <c r="D771" i="97" s="1"/>
  <c r="D612" i="97"/>
  <c r="D755" i="97" s="1"/>
  <c r="D617" i="97"/>
  <c r="D760" i="97" s="1"/>
  <c r="E622" i="97"/>
  <c r="E765" i="97" s="1"/>
  <c r="E627" i="97"/>
  <c r="E770" i="97" s="1"/>
  <c r="I8" i="96"/>
  <c r="I19" i="96"/>
  <c r="D62" i="96"/>
  <c r="D37" i="96"/>
  <c r="D215" i="96"/>
  <c r="D45" i="96"/>
  <c r="D217" i="96"/>
  <c r="D47" i="96"/>
  <c r="D296" i="96"/>
  <c r="D201" i="96"/>
  <c r="D313" i="96"/>
  <c r="D205" i="96"/>
  <c r="E162" i="96"/>
  <c r="E164" i="96"/>
  <c r="I56" i="96"/>
  <c r="E30" i="96"/>
  <c r="I52" i="96"/>
  <c r="D70" i="96"/>
  <c r="D72" i="96"/>
  <c r="D168" i="96"/>
  <c r="D171" i="96"/>
  <c r="D204" i="96"/>
  <c r="D208" i="96"/>
  <c r="D160" i="96"/>
  <c r="D165" i="96"/>
  <c r="D173" i="96"/>
  <c r="D59" i="96"/>
  <c r="D166" i="96"/>
  <c r="D57" i="96"/>
  <c r="D170" i="96"/>
  <c r="D61" i="96"/>
  <c r="I76" i="96"/>
  <c r="I53" i="96"/>
  <c r="I16" i="96"/>
  <c r="I18" i="96"/>
  <c r="E27" i="96"/>
  <c r="D38" i="96"/>
  <c r="I51" i="96"/>
  <c r="I58" i="96"/>
  <c r="E59" i="96"/>
  <c r="I79" i="96"/>
  <c r="D60" i="96"/>
  <c r="D35" i="96"/>
  <c r="D174" i="96"/>
  <c r="D65" i="96"/>
  <c r="D288" i="96"/>
  <c r="D199" i="96"/>
  <c r="E163" i="96"/>
  <c r="D169" i="96"/>
  <c r="D198" i="96"/>
  <c r="E199" i="96"/>
  <c r="E200" i="96"/>
  <c r="D202" i="96"/>
  <c r="D206" i="96"/>
  <c r="I386" i="96"/>
  <c r="I416" i="96"/>
  <c r="I5" i="96"/>
  <c r="D58" i="96"/>
  <c r="D33" i="96"/>
  <c r="D269" i="96"/>
  <c r="D195" i="96"/>
  <c r="D167" i="96"/>
  <c r="D172" i="96"/>
  <c r="D196" i="96"/>
  <c r="D197" i="96"/>
  <c r="D768" i="96"/>
  <c r="D950" i="96"/>
  <c r="E562" i="96"/>
  <c r="E570" i="96"/>
  <c r="E768" i="96"/>
  <c r="F40" i="97"/>
  <c r="D67" i="97"/>
  <c r="D116" i="97"/>
  <c r="D284" i="97"/>
  <c r="D122" i="97"/>
  <c r="E286" i="97"/>
  <c r="E78" i="97"/>
  <c r="D288" i="97"/>
  <c r="D126" i="97"/>
  <c r="E294" i="97"/>
  <c r="E86" i="97"/>
  <c r="D296" i="97"/>
  <c r="D134" i="97"/>
  <c r="E302" i="97"/>
  <c r="E94" i="97"/>
  <c r="D304" i="97"/>
  <c r="D142" i="97"/>
  <c r="E310" i="97"/>
  <c r="E102" i="97"/>
  <c r="I270" i="97"/>
  <c r="F41" i="97"/>
  <c r="I55" i="97"/>
  <c r="D114" i="97"/>
  <c r="D68" i="97"/>
  <c r="E293" i="97"/>
  <c r="E131" i="97"/>
  <c r="E85" i="97"/>
  <c r="E301" i="97"/>
  <c r="E139" i="97"/>
  <c r="E93" i="97"/>
  <c r="E309" i="97"/>
  <c r="E147" i="97"/>
  <c r="E101" i="97"/>
  <c r="I219" i="97"/>
  <c r="E290" i="97"/>
  <c r="E82" i="97"/>
  <c r="D292" i="97"/>
  <c r="D130" i="97"/>
  <c r="E298" i="97"/>
  <c r="E90" i="97"/>
  <c r="D300" i="97"/>
  <c r="D138" i="97"/>
  <c r="E306" i="97"/>
  <c r="E98" i="97"/>
  <c r="D308" i="97"/>
  <c r="D146" i="97"/>
  <c r="I21" i="97"/>
  <c r="E289" i="97"/>
  <c r="E127" i="97"/>
  <c r="E81" i="97"/>
  <c r="E297" i="97"/>
  <c r="E135" i="97"/>
  <c r="E89" i="97"/>
  <c r="E305" i="97"/>
  <c r="E143" i="97"/>
  <c r="E97" i="97"/>
  <c r="D473" i="97"/>
  <c r="D853" i="97"/>
  <c r="D548" i="97"/>
  <c r="D687" i="97"/>
  <c r="D824" i="97"/>
  <c r="D541" i="97"/>
  <c r="D679" i="97"/>
  <c r="D681" i="97"/>
  <c r="D832" i="97"/>
  <c r="E689" i="97"/>
  <c r="E858" i="97"/>
  <c r="E690" i="97"/>
  <c r="E862" i="97"/>
  <c r="D828" i="97"/>
  <c r="D680" i="97"/>
  <c r="E866" i="97"/>
  <c r="E691" i="97"/>
  <c r="D542" i="97"/>
  <c r="D543" i="97"/>
  <c r="D682" i="97"/>
  <c r="I709" i="97" l="1"/>
  <c r="I800" i="97"/>
  <c r="I660" i="97"/>
  <c r="I699" i="97"/>
  <c r="I211" i="97"/>
  <c r="I35" i="97"/>
  <c r="I218" i="97"/>
  <c r="I293" i="97"/>
  <c r="I510" i="97"/>
  <c r="I578" i="97"/>
  <c r="I695" i="97"/>
  <c r="I724" i="97"/>
  <c r="I240" i="97"/>
  <c r="I277" i="97"/>
  <c r="I284" i="97"/>
  <c r="I504" i="97"/>
  <c r="I500" i="97"/>
  <c r="I235" i="97"/>
  <c r="I641" i="97"/>
  <c r="I678" i="97"/>
  <c r="I210" i="97"/>
  <c r="I250" i="97"/>
  <c r="I278" i="97"/>
  <c r="I292" i="97"/>
  <c r="I545" i="97"/>
  <c r="I507" i="97"/>
  <c r="I535" i="97"/>
  <c r="I658" i="97"/>
  <c r="I723" i="97"/>
  <c r="I274" i="97"/>
  <c r="I279" i="97"/>
  <c r="I564" i="97"/>
  <c r="I212" i="97"/>
  <c r="I230" i="97"/>
  <c r="I549" i="97"/>
  <c r="I702" i="97"/>
  <c r="I221" i="97"/>
  <c r="I987" i="97"/>
  <c r="I237" i="97"/>
  <c r="I276" i="97"/>
  <c r="I490" i="97"/>
  <c r="I725" i="97"/>
  <c r="I666" i="97"/>
  <c r="I705" i="97"/>
  <c r="I390" i="96"/>
  <c r="I15" i="96"/>
  <c r="I54" i="96"/>
  <c r="F601" i="96"/>
  <c r="I59" i="96"/>
  <c r="F103" i="96"/>
  <c r="F211" i="96" s="1"/>
  <c r="F518" i="96"/>
  <c r="I938" i="96"/>
  <c r="I55" i="96"/>
  <c r="F579" i="96"/>
  <c r="F511" i="96"/>
  <c r="F880" i="96"/>
  <c r="I214" i="97"/>
  <c r="I285" i="97"/>
  <c r="I343" i="97"/>
  <c r="I559" i="97"/>
  <c r="I552" i="97"/>
  <c r="I283" i="97"/>
  <c r="I780" i="97"/>
  <c r="I638" i="97"/>
  <c r="I679" i="97"/>
  <c r="I540" i="97"/>
  <c r="I291" i="97"/>
  <c r="I704" i="97"/>
  <c r="I782" i="97"/>
  <c r="I661" i="97"/>
  <c r="I721" i="97"/>
  <c r="I239" i="97"/>
  <c r="I232" i="97"/>
  <c r="I222" i="97"/>
  <c r="I536" i="97"/>
  <c r="I803" i="97"/>
  <c r="I802" i="97"/>
  <c r="I662" i="97"/>
  <c r="I707" i="97"/>
  <c r="I236" i="97"/>
  <c r="I281" i="97"/>
  <c r="I412" i="96"/>
  <c r="I78" i="96"/>
  <c r="I568" i="96"/>
  <c r="F860" i="96"/>
  <c r="F573" i="96"/>
  <c r="D841" i="97"/>
  <c r="D684" i="97"/>
  <c r="D546" i="97"/>
  <c r="I213" i="97"/>
  <c r="I640" i="97"/>
  <c r="I251" i="97"/>
  <c r="I521" i="97"/>
  <c r="I526" i="97"/>
  <c r="I394" i="96"/>
  <c r="F594" i="96"/>
  <c r="F87" i="96"/>
  <c r="F1015" i="97"/>
  <c r="I233" i="97"/>
  <c r="I523" i="97"/>
  <c r="F493" i="96"/>
  <c r="D849" i="97"/>
  <c r="D686" i="97"/>
  <c r="D547" i="97"/>
  <c r="D866" i="97"/>
  <c r="D691" i="97"/>
  <c r="I522" i="97"/>
  <c r="F499" i="96"/>
  <c r="I413" i="96"/>
  <c r="I419" i="96"/>
  <c r="I391" i="96"/>
  <c r="L264" i="96"/>
  <c r="D845" i="97"/>
  <c r="D685" i="97"/>
  <c r="I393" i="96"/>
  <c r="I80" i="96"/>
  <c r="I388" i="96"/>
  <c r="I26" i="97" l="1"/>
  <c r="I54" i="97"/>
  <c r="I996" i="97"/>
  <c r="F619" i="96"/>
  <c r="N786" i="96"/>
  <c r="N787" i="96" s="1"/>
  <c r="I1012" i="97"/>
  <c r="F614" i="96"/>
  <c r="D862" i="97"/>
  <c r="D690" i="97"/>
  <c r="D858" i="97"/>
  <c r="D689" i="97"/>
  <c r="D550" i="97"/>
  <c r="I440" i="96"/>
  <c r="D871" i="97" l="1"/>
  <c r="D693" i="97"/>
  <c r="F483" i="96" l="1"/>
  <c r="F456" i="96" l="1"/>
  <c r="F470" i="96"/>
  <c r="I467" i="97" l="1"/>
  <c r="I17" i="96"/>
  <c r="N2083" i="103"/>
  <c r="N2455" i="103"/>
  <c r="I389" i="96"/>
  <c r="N3860" i="103"/>
  <c r="N3857" i="103"/>
  <c r="N3850" i="103"/>
  <c r="N3087" i="103"/>
  <c r="N3854" i="103"/>
  <c r="N3831" i="103"/>
  <c r="N2860" i="103"/>
  <c r="N2519" i="103"/>
  <c r="N2595" i="103"/>
  <c r="I75" i="96"/>
  <c r="I560" i="97"/>
  <c r="N1735" i="103"/>
  <c r="I432" i="96"/>
  <c r="I572" i="96"/>
  <c r="N2395" i="103"/>
  <c r="N2142" i="103"/>
  <c r="I1024" i="97"/>
  <c r="N1307" i="103"/>
  <c r="I151" i="97"/>
  <c r="I484" i="97"/>
  <c r="I402" i="96"/>
  <c r="I86" i="96"/>
  <c r="I162" i="97"/>
  <c r="I238" i="97"/>
  <c r="I148" i="96"/>
  <c r="I520" i="97"/>
  <c r="I433" i="96"/>
  <c r="I781" i="97"/>
  <c r="I698" i="97"/>
  <c r="I446" i="96"/>
  <c r="I677" i="97"/>
  <c r="I539" i="96"/>
  <c r="I801" i="97"/>
  <c r="I466" i="97"/>
  <c r="I63" i="97"/>
  <c r="I480" i="97"/>
  <c r="I399" i="96"/>
  <c r="I534" i="97"/>
  <c r="I455" i="96"/>
  <c r="I109" i="97"/>
  <c r="I50" i="96"/>
  <c r="I525" i="97"/>
  <c r="I442" i="96"/>
  <c r="I499" i="97"/>
  <c r="I282" i="97"/>
  <c r="I411" i="96"/>
  <c r="I210" i="96"/>
  <c r="I427" i="96"/>
  <c r="I385" i="96"/>
  <c r="I275" i="97"/>
  <c r="I193" i="96"/>
  <c r="I158" i="96"/>
  <c r="I272" i="97"/>
  <c r="I997" i="97"/>
  <c r="I458" i="97"/>
  <c r="I992" i="97"/>
  <c r="I944" i="96"/>
  <c r="I935" i="97"/>
  <c r="I929" i="97"/>
  <c r="I923" i="97"/>
  <c r="I819" i="97"/>
  <c r="I982" i="97"/>
  <c r="I932" i="97"/>
  <c r="I926" i="97"/>
  <c r="I879" i="97"/>
  <c r="I509" i="97"/>
  <c r="I344" i="97"/>
  <c r="I859" i="96"/>
  <c r="I628" i="96"/>
  <c r="I418" i="96"/>
  <c r="I902" i="96"/>
  <c r="I774" i="96"/>
  <c r="I228" i="96"/>
  <c r="I722" i="97"/>
  <c r="I703" i="97"/>
  <c r="I805" i="97"/>
  <c r="I708" i="97"/>
  <c r="I209" i="97"/>
  <c r="I113" i="96"/>
  <c r="I231" i="97"/>
  <c r="I131" i="96"/>
  <c r="I477" i="97"/>
  <c r="I396" i="96"/>
  <c r="I476" i="97"/>
  <c r="I395" i="96"/>
  <c r="I613" i="96"/>
  <c r="I82" i="96"/>
  <c r="I158" i="97"/>
  <c r="I25" i="96"/>
  <c r="J4" i="96" l="1"/>
  <c r="J58" i="97"/>
  <c r="J22" i="96"/>
  <c r="I392" i="96"/>
  <c r="I528" i="96"/>
  <c r="J17" i="103"/>
  <c r="I36" i="97"/>
  <c r="J20" i="97" s="1"/>
  <c r="J19" i="104"/>
  <c r="N1369" i="103"/>
  <c r="J3890" i="103"/>
  <c r="I489" i="97"/>
  <c r="J31" i="104"/>
  <c r="N1811" i="103"/>
  <c r="J97" i="103"/>
  <c r="I506" i="97"/>
  <c r="N3866" i="103"/>
  <c r="N1612" i="103"/>
  <c r="I663" i="97"/>
  <c r="I639" i="97"/>
  <c r="I565" i="97"/>
  <c r="I579" i="97"/>
  <c r="I555" i="97"/>
  <c r="I492" i="96"/>
  <c r="I472" i="97"/>
  <c r="I415" i="96"/>
  <c r="J452" i="96" l="1"/>
  <c r="J455" i="97"/>
  <c r="J410" i="104"/>
  <c r="L19" i="104"/>
  <c r="J587" i="104"/>
  <c r="I659" i="97"/>
  <c r="I1028" i="97" s="1"/>
  <c r="J1304" i="103" l="1"/>
  <c r="N1670" i="103"/>
  <c r="J1163" i="103"/>
  <c r="J531" i="97"/>
  <c r="I406" i="96"/>
  <c r="J382" i="96" s="1"/>
  <c r="J1028" i="97" l="1"/>
  <c r="K1028" i="97" l="1"/>
</calcChain>
</file>

<file path=xl/sharedStrings.xml><?xml version="1.0" encoding="utf-8"?>
<sst xmlns="http://schemas.openxmlformats.org/spreadsheetml/2006/main" count="5395" uniqueCount="1416">
  <si>
    <t>I</t>
  </si>
  <si>
    <t>II</t>
  </si>
  <si>
    <t>III</t>
  </si>
  <si>
    <t>m3</t>
  </si>
  <si>
    <t>m2</t>
  </si>
  <si>
    <t>tấn</t>
  </si>
  <si>
    <t>m</t>
  </si>
  <si>
    <t>ĐVT
單位</t>
  </si>
  <si>
    <t>TỔNG CỘNG
合計</t>
  </si>
  <si>
    <t>lot</t>
  </si>
  <si>
    <t>set</t>
  </si>
  <si>
    <t>Sê nô</t>
  </si>
  <si>
    <t>Ram dốc</t>
  </si>
  <si>
    <t>ĐÀO ĐC</t>
  </si>
  <si>
    <t>LẤP ĐẤT MC</t>
  </si>
  <si>
    <t>VCĐ &lt;3km</t>
  </si>
  <si>
    <t>VCĐ 3-6km</t>
  </si>
  <si>
    <t>ĐẦM Đ đcóc</t>
  </si>
  <si>
    <t>Đ đá 0x4_0.95</t>
  </si>
  <si>
    <t>Đ Tận dụng</t>
  </si>
  <si>
    <t>TN đđ</t>
  </si>
  <si>
    <t xml:space="preserve">Đập cọc&lt;300x300 </t>
  </si>
  <si>
    <t>Cắt cọc D350</t>
  </si>
  <si>
    <t>Cắt cọc D400</t>
  </si>
  <si>
    <t>BTLTP M100MĐ</t>
  </si>
  <si>
    <t>BTLTP M150MĐ</t>
  </si>
  <si>
    <t>BTMTP M300MĐ</t>
  </si>
  <si>
    <t>BTLTP M150N</t>
  </si>
  <si>
    <t>BTTP M250N</t>
  </si>
  <si>
    <t>BTTP M300N</t>
  </si>
  <si>
    <t>BTTP M300ĐK</t>
  </si>
  <si>
    <t>BTTP M300CC</t>
  </si>
  <si>
    <t>BTTP M250CO</t>
  </si>
  <si>
    <t>BTTP M300CO&lt;15</t>
  </si>
  <si>
    <t>BTTP M300TU</t>
  </si>
  <si>
    <t>BTTP M250DS7</t>
  </si>
  <si>
    <t>BTTP M250GL</t>
  </si>
  <si>
    <t>BTTP M300GL&lt;15</t>
  </si>
  <si>
    <t>BTTP M300CT7&lt;5</t>
  </si>
  <si>
    <t>BTTP M300CT7&lt;15</t>
  </si>
  <si>
    <t>CFAMLM</t>
  </si>
  <si>
    <t>CFAĐKDN</t>
  </si>
  <si>
    <t>CFACOCOT</t>
  </si>
  <si>
    <t>CFALTBT&lt;5</t>
  </si>
  <si>
    <t>CFALTBT&lt;15</t>
  </si>
  <si>
    <t>CFATCSP&lt;5</t>
  </si>
  <si>
    <t>CFATCSP&lt;15</t>
  </si>
  <si>
    <t>CFADSSN&lt;5</t>
  </si>
  <si>
    <t>CFADSSN&lt;15</t>
  </si>
  <si>
    <t>CFADSSP&lt;15</t>
  </si>
  <si>
    <t>CFACT&lt;5</t>
  </si>
  <si>
    <t>CFACT&lt;15</t>
  </si>
  <si>
    <t>NYLON 1x15</t>
  </si>
  <si>
    <t>NYLON 1x20</t>
  </si>
  <si>
    <t>SATTRON&lt;5</t>
  </si>
  <si>
    <t>SATTRON&lt;15</t>
  </si>
  <si>
    <t>SATHAN 1A4</t>
  </si>
  <si>
    <t>SATHAN 1A6</t>
  </si>
  <si>
    <t>SATHAN 2A6</t>
  </si>
  <si>
    <t>SATHAN 2A8</t>
  </si>
  <si>
    <t>THEP LMK</t>
  </si>
  <si>
    <t>THEP L50x5MK</t>
  </si>
  <si>
    <t>THEP L30x3MK</t>
  </si>
  <si>
    <t>XOA NBTLP</t>
  </si>
  <si>
    <t>JOINT NS25</t>
  </si>
  <si>
    <t>JOINT CL10x20</t>
  </si>
  <si>
    <t>JOINT CG1</t>
  </si>
  <si>
    <t>JOINT N2</t>
  </si>
  <si>
    <t>CTHAM VS1</t>
  </si>
  <si>
    <t>CTHAM LOTN</t>
  </si>
  <si>
    <t>SIKA GROUT1</t>
  </si>
  <si>
    <t>TINOX KHE CG</t>
  </si>
  <si>
    <t>cọc</t>
  </si>
  <si>
    <t>Đá 4x6</t>
  </si>
  <si>
    <t>BTTP M400DS7</t>
  </si>
  <si>
    <t>IV</t>
  </si>
  <si>
    <t>V</t>
  </si>
  <si>
    <t>Đ đá 1x2_0.95</t>
  </si>
  <si>
    <t>BTTP M400DSM</t>
  </si>
  <si>
    <t>BTTP M250N ST</t>
  </si>
  <si>
    <t>Đ đá 4x6_0.95</t>
  </si>
  <si>
    <t>dai</t>
  </si>
  <si>
    <t>Lấp đất móng</t>
  </si>
  <si>
    <t>Móng</t>
  </si>
  <si>
    <t>Vát móng</t>
  </si>
  <si>
    <t>Cổ cột</t>
  </si>
  <si>
    <t>C3</t>
  </si>
  <si>
    <t>C4</t>
  </si>
  <si>
    <t>C5</t>
  </si>
  <si>
    <t>Đà kiềng</t>
  </si>
  <si>
    <t>Cột</t>
  </si>
  <si>
    <t>C1</t>
  </si>
  <si>
    <t>C2</t>
  </si>
  <si>
    <t>C6</t>
  </si>
  <si>
    <t>Ván khuôn</t>
  </si>
  <si>
    <t>C7</t>
  </si>
  <si>
    <t>C8</t>
  </si>
  <si>
    <t>Chi tiết</t>
  </si>
  <si>
    <t>Đào đất</t>
  </si>
  <si>
    <t xml:space="preserve">Cốt thép </t>
  </si>
  <si>
    <t>Chân kê</t>
  </si>
  <si>
    <t>4d16</t>
  </si>
  <si>
    <t>d6a200</t>
  </si>
  <si>
    <t>6d20</t>
  </si>
  <si>
    <t>Vận chuyển đất đào</t>
  </si>
  <si>
    <t>h</t>
  </si>
  <si>
    <t>Bê tông lót M150</t>
  </si>
  <si>
    <t>Cốt thép</t>
  </si>
  <si>
    <t>Đào đất móng</t>
  </si>
  <si>
    <t>基礎開挖</t>
  </si>
  <si>
    <t>Đầm chặt đáy hố móng</t>
  </si>
  <si>
    <t>基底夯實</t>
  </si>
  <si>
    <t>基礎回填土</t>
  </si>
  <si>
    <t>BT lót</t>
  </si>
  <si>
    <t>Vận chuyển đất dư</t>
  </si>
  <si>
    <t>運送餘泥</t>
  </si>
  <si>
    <t>墊底混凝土</t>
  </si>
  <si>
    <t>混凝土</t>
  </si>
  <si>
    <t>Cốt thép các loại</t>
  </si>
  <si>
    <t>各類鋼筋</t>
  </si>
  <si>
    <t>d10a200</t>
  </si>
  <si>
    <t>Thành</t>
  </si>
  <si>
    <t>d8a150</t>
  </si>
  <si>
    <t>pcs</t>
  </si>
  <si>
    <t>Tổng</t>
  </si>
  <si>
    <t>4d12</t>
  </si>
  <si>
    <t>Bê tông</t>
  </si>
  <si>
    <t>TT
次序</t>
  </si>
  <si>
    <t>LIỆT KÊ CÔNG TÁC
工作描述</t>
  </si>
  <si>
    <t>KHỐI LƯỢNG
數量</t>
  </si>
  <si>
    <t>ĐƠN GIÁ
單價</t>
  </si>
  <si>
    <t>THÀNH TIỀN
金額</t>
  </si>
  <si>
    <t>GHI CHÚ
備註</t>
  </si>
  <si>
    <t>THI CÔNG CỌC</t>
  </si>
  <si>
    <t>基樁工作</t>
  </si>
  <si>
    <t>Thử cọc D350, mác 80mpa, L=18m</t>
  </si>
  <si>
    <t xml:space="preserve"> 試樁 D350</t>
  </si>
  <si>
    <t>point</t>
  </si>
  <si>
    <t>Ép cọc</t>
  </si>
  <si>
    <t>Thử tĩnh</t>
  </si>
  <si>
    <t xml:space="preserve">Sản xuất và vận chuyển cọc D350/210, mác 80mpa, L=18m từ nơi sản xuất đến chân công trình </t>
  </si>
  <si>
    <t>生產和運樁D350/220從產地到工地</t>
  </si>
  <si>
    <t>Thi công cọc D350, L=18m</t>
  </si>
  <si>
    <t>施工樁D350</t>
  </si>
  <si>
    <t>Ép cọc âm Þ350</t>
  </si>
  <si>
    <t>壓樁Þ350</t>
  </si>
  <si>
    <t>Xử lý đầu cọc D350</t>
  </si>
  <si>
    <t>處理樁頭D350</t>
  </si>
  <si>
    <r>
      <t>Khoan dẫn cọc đại trà cọc Þ 350, L=8m</t>
    </r>
    <r>
      <rPr>
        <sz val="10"/>
        <color rgb="FF1F497D"/>
        <rFont val="SimSun"/>
      </rPr>
      <t/>
    </r>
  </si>
  <si>
    <t>鑽大量樁Þ 350</t>
  </si>
  <si>
    <t>Vận chuyển thiết bị</t>
  </si>
  <si>
    <t>運設備</t>
  </si>
  <si>
    <t>LÀM MÓNG</t>
  </si>
  <si>
    <t>基礎工作</t>
  </si>
  <si>
    <t>II.1</t>
  </si>
  <si>
    <t>Công tác đất</t>
  </si>
  <si>
    <t>土地工作</t>
  </si>
  <si>
    <t>Trừ bê tông lót</t>
  </si>
  <si>
    <t>Trừ bê tông móng</t>
  </si>
  <si>
    <t>Trừ bê tông cổ cột</t>
  </si>
  <si>
    <t>Trừ đà kiềng</t>
  </si>
  <si>
    <t>II.2</t>
  </si>
  <si>
    <t>Công tác BTCT cho móng</t>
  </si>
  <si>
    <t>基礎鋼筋混凝土工作</t>
  </si>
  <si>
    <t>Bê tông lót, đá 1x2 M150, dày 5 cm</t>
  </si>
  <si>
    <t>墊底混凝土, 1x2碎石混凝土, M100, 厚5cm</t>
  </si>
  <si>
    <t>BT lót móng</t>
  </si>
  <si>
    <t>BT lót đà kiềng</t>
  </si>
  <si>
    <t>Bê tông thương phẩm, đá 1x2, M300</t>
  </si>
  <si>
    <t>商品混凝土, 1x2碎石, M300</t>
  </si>
  <si>
    <t>基礎</t>
  </si>
  <si>
    <t>F3 (1850x1850x1000)</t>
  </si>
  <si>
    <t>F3-C6</t>
  </si>
  <si>
    <t>F3-C5</t>
  </si>
  <si>
    <t>F3-C7</t>
  </si>
  <si>
    <t>F1 (1850x900x1000)</t>
  </si>
  <si>
    <t>F1-C1</t>
  </si>
  <si>
    <t>F2 (1850x900x1000)</t>
  </si>
  <si>
    <t>F2-C3</t>
  </si>
  <si>
    <t>F2-C2</t>
  </si>
  <si>
    <t>F2-C10</t>
  </si>
  <si>
    <t>F2-C12</t>
  </si>
  <si>
    <t>F2-C4</t>
  </si>
  <si>
    <t>F4 (800x800x1000)</t>
  </si>
  <si>
    <t>F4-C9</t>
  </si>
  <si>
    <t>F4-C11</t>
  </si>
  <si>
    <t>F4-C8</t>
  </si>
  <si>
    <t>F4-C13</t>
  </si>
  <si>
    <t>RD (800x800x1000)</t>
  </si>
  <si>
    <t>RD-C14</t>
  </si>
  <si>
    <t>柱頭</t>
  </si>
  <si>
    <t>500x500</t>
  </si>
  <si>
    <t>400x400</t>
  </si>
  <si>
    <t>300x300</t>
  </si>
  <si>
    <t>地樑</t>
  </si>
  <si>
    <t>GB1 (300x600)</t>
  </si>
  <si>
    <t>GB2 (300x600)</t>
  </si>
  <si>
    <t>GB4 (300x600)</t>
  </si>
  <si>
    <t>GB3 (300x600)</t>
  </si>
  <si>
    <t>GB5 (400x600)</t>
  </si>
  <si>
    <t>GB6 (400x600)</t>
  </si>
  <si>
    <t>GB7 (300x600)</t>
  </si>
  <si>
    <t>模板</t>
  </si>
  <si>
    <t>tấn
公噸</t>
  </si>
  <si>
    <t>Chi tiết thép móng</t>
  </si>
  <si>
    <t>d12a150</t>
  </si>
  <si>
    <t>Lớp trên</t>
  </si>
  <si>
    <t>d16a150</t>
  </si>
  <si>
    <t>Lớp dưới</t>
  </si>
  <si>
    <t>d12a200</t>
  </si>
  <si>
    <t>d16a200</t>
  </si>
  <si>
    <t>Chi tiết thép cổ cột</t>
  </si>
  <si>
    <t>Thép chủ 8d20</t>
  </si>
  <si>
    <t>Thép chủ 4d25</t>
  </si>
  <si>
    <t>d10a100/200</t>
  </si>
  <si>
    <t>Thép chủ 8d22</t>
  </si>
  <si>
    <t>Thép chủ 12d22</t>
  </si>
  <si>
    <t>Thép chủ 16d25</t>
  </si>
  <si>
    <t>Thép chủ 12d25</t>
  </si>
  <si>
    <t>Thép chủ 12d20</t>
  </si>
  <si>
    <t>Thép chủ 8d25</t>
  </si>
  <si>
    <t>Thép chủ 4d20</t>
  </si>
  <si>
    <t>Thép chủ 6d12</t>
  </si>
  <si>
    <t>d8a100/200</t>
  </si>
  <si>
    <t>d8a200</t>
  </si>
  <si>
    <t>Thép 6d20</t>
  </si>
  <si>
    <t>thép chủ</t>
  </si>
  <si>
    <t>Thép 2d14</t>
  </si>
  <si>
    <t>3a16</t>
  </si>
  <si>
    <t xml:space="preserve">gối </t>
  </si>
  <si>
    <t>2d16</t>
  </si>
  <si>
    <t>nhịp</t>
  </si>
  <si>
    <t>d8a100</t>
  </si>
  <si>
    <t>d6a400</t>
  </si>
  <si>
    <t>Thép 10d16</t>
  </si>
  <si>
    <t>d8a100-200</t>
  </si>
  <si>
    <t>Thép 4d16</t>
  </si>
  <si>
    <t>Thép 2d12</t>
  </si>
  <si>
    <t>Thép 3d20</t>
  </si>
  <si>
    <t>Thép 3d16</t>
  </si>
  <si>
    <t>2a16</t>
  </si>
  <si>
    <t>Thép 8d16</t>
  </si>
  <si>
    <t>LÀM NỀN</t>
  </si>
  <si>
    <t>地砰</t>
  </si>
  <si>
    <t>III.1</t>
  </si>
  <si>
    <t>Công tác đất- đá</t>
  </si>
  <si>
    <t>泥土-石子工作</t>
  </si>
  <si>
    <t>Đắp đất nền đến cốt thiết kế</t>
  </si>
  <si>
    <r>
      <t> </t>
    </r>
    <r>
      <rPr>
        <sz val="8"/>
        <rFont val="PMingLiU"/>
        <family val="1"/>
      </rPr>
      <t>填地坪土到設計柱高度</t>
    </r>
  </si>
  <si>
    <t>Cao độ hoàn thiện xưởng</t>
  </si>
  <si>
    <t>Cao độ hiện trạng</t>
  </si>
  <si>
    <t>Đầm chặt bề mặt nền đất K95</t>
  </si>
  <si>
    <t>地面夯實 K95</t>
  </si>
  <si>
    <t>地砰4x6碎石層夯實</t>
  </si>
  <si>
    <t>Thí nghiệm hệ số đầm chặt cho các lớp nền đất</t>
  </si>
  <si>
    <t>地砰泥土每層夯實系數測試</t>
  </si>
  <si>
    <t>điểm
試點</t>
  </si>
  <si>
    <t>400 m2/ point/ layer</t>
  </si>
  <si>
    <t>Thí nghiệm hệ số đầm chặt cho các lớp nền đá</t>
  </si>
  <si>
    <t>地砰石子每層夯實系數測試</t>
  </si>
  <si>
    <t>III.2</t>
  </si>
  <si>
    <t>Công tác BTCT cho nền</t>
  </si>
  <si>
    <t>地砰鋼筋混凝土工作</t>
  </si>
  <si>
    <t>Lớp PVC dày 0.15mm</t>
  </si>
  <si>
    <t>地板鋪設防潮PVC布, 厚0.15mm</t>
  </si>
  <si>
    <t>Bê tông lót, đá 1x2 M150</t>
  </si>
  <si>
    <t>Bê tông thương phẩm cho nền ,đá 1x2, M250</t>
  </si>
  <si>
    <t>地板混凝土,1x2石子混凝土, M250</t>
  </si>
  <si>
    <t>Nền trệt</t>
  </si>
  <si>
    <t>trừ cổ cột</t>
  </si>
  <si>
    <t>Gờ nền</t>
  </si>
  <si>
    <t>Ván khuôn nền</t>
  </si>
  <si>
    <t>模板 地板混凝土</t>
  </si>
  <si>
    <t>鋼筋</t>
  </si>
  <si>
    <t>Lưới thép hàn 2A6 trong bê tông nền</t>
  </si>
  <si>
    <t>混凝土地板的電焊網</t>
  </si>
  <si>
    <t>Cốt thép gia cường trong nền</t>
  </si>
  <si>
    <t>地坪加強鋼筋</t>
  </si>
  <si>
    <t>Chân kê thép nền d8</t>
  </si>
  <si>
    <t>III.3</t>
  </si>
  <si>
    <t>Hoàn thiện nền bê tông và làm khe nền</t>
  </si>
  <si>
    <t>完善地板混凝土和伸縮縫</t>
  </si>
  <si>
    <t>Làm khe nền</t>
  </si>
  <si>
    <t>弄伸縮縫</t>
  </si>
  <si>
    <t>Khe cắt cưỡng bức, rộng 3~5mm, sâu &gt; 1/4 chiều dày sàn BT</t>
  </si>
  <si>
    <t>割強逼縫, 寬3~5mm, 深&gt; 1/4 混凝土板的厚度</t>
  </si>
  <si>
    <t>Dọc</t>
  </si>
  <si>
    <t>Ngang</t>
  </si>
  <si>
    <t>Chèn sealant PU cho khe cưỡng bức</t>
  </si>
  <si>
    <t>強逼縫填PU膠</t>
  </si>
  <si>
    <t>Làm khe cách ly, 10*10mm, chèn sealant PU</t>
  </si>
  <si>
    <t>弄隔離縫, 10*10mm, 填PU膠</t>
  </si>
  <si>
    <t>Nền nhà xưởng và đà kiềng</t>
  </si>
  <si>
    <t>Cột biên</t>
  </si>
  <si>
    <t>Cột góc</t>
  </si>
  <si>
    <t>Cột giữa</t>
  </si>
  <si>
    <t>Chèn mốp PS cho khe cách ly</t>
  </si>
  <si>
    <t>隔離縫填PS泡綿</t>
  </si>
  <si>
    <t>Khe co giãn cho nền sàn BTCT</t>
  </si>
  <si>
    <t>地板和鋼筋混凝土板的伸縮縫</t>
  </si>
  <si>
    <t>Làm khe co giãn, cắt khe 20*15mm, chèn sealant PU, có thép D16 và ống PVC @ 500mm</t>
  </si>
  <si>
    <t>弄伸縮縫, 割縫 20*15mm, 填 sealant PU, 有鋼筋 D16 和  PVC 管@ 500mm</t>
  </si>
  <si>
    <t>Tầng 2&amp;3</t>
  </si>
  <si>
    <t>Thép V30x3ly cho khe co giãn</t>
  </si>
  <si>
    <t>V30x3</t>
  </si>
  <si>
    <t>CÔNG TÁC BÊ TÔNG CỐT THÉP CHO KẾT CẤU BÊN TRÊN</t>
  </si>
  <si>
    <t>上面鋼筋混凝土結構工作</t>
  </si>
  <si>
    <t>IV.1.</t>
  </si>
  <si>
    <t>Bê tông cho các kết cấu.
Bê tông thương phẩm, đá 1x2 M300</t>
  </si>
  <si>
    <t>各結構的混凝土
商品混凝土, 1x2 碎石 M300</t>
  </si>
  <si>
    <t>柱子</t>
  </si>
  <si>
    <t>Tầng 1--&gt; Tầng 2</t>
  </si>
  <si>
    <t>C9</t>
  </si>
  <si>
    <t>C10</t>
  </si>
  <si>
    <t>C11</t>
  </si>
  <si>
    <t>C12</t>
  </si>
  <si>
    <t>C13</t>
  </si>
  <si>
    <t>Tầng 2--&gt; Tầng 3</t>
  </si>
  <si>
    <t>500x501</t>
  </si>
  <si>
    <t>Tầng 3--&gt; Mái</t>
  </si>
  <si>
    <t>400x500</t>
  </si>
  <si>
    <t>Dầm &amp; sàn lầu</t>
  </si>
  <si>
    <t>樑和樓板</t>
  </si>
  <si>
    <t>Dầm tầng 2</t>
  </si>
  <si>
    <t>2B1-400x400</t>
  </si>
  <si>
    <t>2B3-400x400</t>
  </si>
  <si>
    <t>2B2-400x400</t>
  </si>
  <si>
    <t>2B4-750x400</t>
  </si>
  <si>
    <t>2B5-400x400</t>
  </si>
  <si>
    <t>Sàn tầng 2</t>
  </si>
  <si>
    <t>Hs=200</t>
  </si>
  <si>
    <t>Trừ lỗ trống ram dốc</t>
  </si>
  <si>
    <t>Mũ cột</t>
  </si>
  <si>
    <t>Trục 1&amp;4</t>
  </si>
  <si>
    <t>Trục 2&amp;3</t>
  </si>
  <si>
    <t>Dầm tầng 3</t>
  </si>
  <si>
    <t>3B1-400x400</t>
  </si>
  <si>
    <t>3B3-400x400</t>
  </si>
  <si>
    <t>3B2-400x400</t>
  </si>
  <si>
    <t>3B4-750x400</t>
  </si>
  <si>
    <t>3B5-400x400</t>
  </si>
  <si>
    <t>Sàn tầng 3</t>
  </si>
  <si>
    <t>斜坡</t>
  </si>
  <si>
    <t>Tầng 1-2</t>
  </si>
  <si>
    <t>Bản</t>
  </si>
  <si>
    <t>RD1-250x400</t>
  </si>
  <si>
    <t>RD3-400x500</t>
  </si>
  <si>
    <t>Tầng 2-3</t>
  </si>
  <si>
    <t>RD2-250x400</t>
  </si>
  <si>
    <t>IV.2</t>
  </si>
  <si>
    <t>Thành sàn</t>
  </si>
  <si>
    <t>IV.3</t>
  </si>
  <si>
    <t>Chi tiết thép cột</t>
  </si>
  <si>
    <t>Dầm</t>
  </si>
  <si>
    <t xml:space="preserve"> 樑</t>
  </si>
  <si>
    <t>Thép 6d16</t>
  </si>
  <si>
    <t>4a16</t>
  </si>
  <si>
    <t>gối biên</t>
  </si>
  <si>
    <t>2a20</t>
  </si>
  <si>
    <t>gối giữa</t>
  </si>
  <si>
    <t>d10a150</t>
  </si>
  <si>
    <t>d10a150-200</t>
  </si>
  <si>
    <t>4a20</t>
  </si>
  <si>
    <t>2d20</t>
  </si>
  <si>
    <t>Thép 8d20</t>
  </si>
  <si>
    <t>5d25</t>
  </si>
  <si>
    <t>1d20</t>
  </si>
  <si>
    <t>4a25</t>
  </si>
  <si>
    <t>gối giữa C,D</t>
  </si>
  <si>
    <t>gối giữa còn lại</t>
  </si>
  <si>
    <t>4d25</t>
  </si>
  <si>
    <t>2a25</t>
  </si>
  <si>
    <t>4d20</t>
  </si>
  <si>
    <t>2d25</t>
  </si>
  <si>
    <t>nhịp khác</t>
  </si>
  <si>
    <t>gối 1,4</t>
  </si>
  <si>
    <t>gối 2,3</t>
  </si>
  <si>
    <t>3d20</t>
  </si>
  <si>
    <t>Sàn</t>
  </si>
  <si>
    <t xml:space="preserve"> 樓板</t>
  </si>
  <si>
    <t>Thép lớp trên</t>
  </si>
  <si>
    <t>Thép lớp dưới</t>
  </si>
  <si>
    <t>Gia cường mạch ngừng</t>
  </si>
  <si>
    <t>đai d10a150</t>
  </si>
  <si>
    <t>d8a900</t>
  </si>
  <si>
    <t>Chống thủng d10</t>
  </si>
  <si>
    <t>Thép gia cường đầu neo</t>
  </si>
  <si>
    <t>tại mạch ngừng</t>
  </si>
  <si>
    <t>d12</t>
  </si>
  <si>
    <t>còn lại</t>
  </si>
  <si>
    <t>góc</t>
  </si>
  <si>
    <t>d14</t>
  </si>
  <si>
    <t>d8</t>
  </si>
  <si>
    <t>Thép 4d20</t>
  </si>
  <si>
    <t>3a20</t>
  </si>
  <si>
    <t>IV.4</t>
  </si>
  <si>
    <t>Cable ứng lực</t>
  </si>
  <si>
    <t>應力地板電纜</t>
  </si>
  <si>
    <t>Cable cho sàn dự ứng lực</t>
  </si>
  <si>
    <t>Tầng 2</t>
  </si>
  <si>
    <t>Tầng 3</t>
  </si>
  <si>
    <t>IV.5</t>
  </si>
  <si>
    <t>Chèn vữa chống co ngót cho đỉnh cột/ dầm BTCT</t>
  </si>
  <si>
    <t>鋼筋混凝土柱頂/樑填充不收縮水泥</t>
  </si>
  <si>
    <t>Vữa chuyên dụng chống co ngót đầu cột dưới chân kết cấu thép</t>
  </si>
  <si>
    <t>鋼結構腳柱頭用專用不收縮水泥</t>
  </si>
  <si>
    <t>Sika grout mortar</t>
  </si>
  <si>
    <t>V.2</t>
  </si>
  <si>
    <t>V.3</t>
  </si>
  <si>
    <t>Tầng 1</t>
  </si>
  <si>
    <t>合計</t>
  </si>
  <si>
    <t>Nền</t>
  </si>
  <si>
    <t>CHUẨN BỊ &amp; TRẮC ĐẠC</t>
  </si>
  <si>
    <t>準備和測量</t>
  </si>
  <si>
    <t>Thử cọc SPT D400, mác 80mpa, L=18m</t>
  </si>
  <si>
    <t>L=18m試樁SPT D400</t>
  </si>
  <si>
    <t>ép thử</t>
  </si>
  <si>
    <t>thử tĩnh</t>
  </si>
  <si>
    <t xml:space="preserve">Sản xuất và vận chuyển cọc D400/220, mác 80mpa, L=18m từ nơi sản xuất đến chân công trình 
</t>
  </si>
  <si>
    <t>生產和運樁D400/220從產地到工地</t>
  </si>
  <si>
    <t xml:space="preserve">Thi công cọc D400, L=18m, </t>
  </si>
  <si>
    <t>施工樁D400</t>
  </si>
  <si>
    <t>Xử lý đầu cọc D400</t>
  </si>
  <si>
    <t>處理樁頭D400</t>
  </si>
  <si>
    <t>Chi tiết cắt 1 cọc</t>
  </si>
  <si>
    <t>Bê tông mac 300 ,L=1.2m</t>
  </si>
  <si>
    <t>Thép tròn: 6d16</t>
  </si>
  <si>
    <t>thép đai</t>
  </si>
  <si>
    <t>thép tấm dày 2mm</t>
  </si>
  <si>
    <t>công cắt +vận chuyễn</t>
  </si>
  <si>
    <t>Khoan dẫn cọc đại trà cọc Þ 400, L=8m</t>
  </si>
  <si>
    <t>L=8m鑽大量樁Þ 400</t>
  </si>
  <si>
    <t>Thi công móng</t>
  </si>
  <si>
    <t>基礎施工</t>
  </si>
  <si>
    <t xml:space="preserve">Đào đất hố móng, bằng máy đào </t>
  </si>
  <si>
    <t>基礎開挖, 用挖土機</t>
  </si>
  <si>
    <t>Cao độ tự nhiên</t>
  </si>
  <si>
    <t>Cao độ thiết kế</t>
  </si>
  <si>
    <t>Đầm chặt đáy hố móng, bằng máy đầm cơ giới</t>
  </si>
  <si>
    <t>基底夯實, 用夯實機</t>
  </si>
  <si>
    <t>Lấp đất móng, sử dụng lại đất hiện có, tưới nước và đầm chặt từng lớp dày 30cm</t>
  </si>
  <si>
    <t>基礎回填土, 用現有泥土, 澆水和30cm續層夯實</t>
  </si>
  <si>
    <t>từ cao độ -0.674</t>
  </si>
  <si>
    <t>Vận chuyển đất dư, trong nội bộ khu đất</t>
  </si>
  <si>
    <t>運送餘泥, 在工地內</t>
  </si>
  <si>
    <t>CÔNG TÁC BTCT CHO MÓNG</t>
  </si>
  <si>
    <t>Bê tông lót móng và đà kiềng đá 1x2 M150, dày 5 cm, Dưới đáy móng/ đài cọc, đà kiềng</t>
  </si>
  <si>
    <t>基底下面/基座/地樑
1x2碎石混凝土, M100, 厚5cm</t>
  </si>
  <si>
    <t>Revit móng</t>
  </si>
  <si>
    <t>Revit đà kiềng</t>
  </si>
  <si>
    <t>Bê tông thương phẩm, đá 1x2 M300</t>
  </si>
  <si>
    <t>商品混凝土, 1x2碎石 M300</t>
  </si>
  <si>
    <t>F1</t>
  </si>
  <si>
    <t>2000x2000x1000</t>
  </si>
  <si>
    <t>F2</t>
  </si>
  <si>
    <t>1000x2000x1000</t>
  </si>
  <si>
    <t>F2A</t>
  </si>
  <si>
    <t>1000x2150x1000</t>
  </si>
  <si>
    <t>F2B</t>
  </si>
  <si>
    <t>F3</t>
  </si>
  <si>
    <t>F3A</t>
  </si>
  <si>
    <t>F4</t>
  </si>
  <si>
    <t>700x700x700</t>
  </si>
  <si>
    <t>F5</t>
  </si>
  <si>
    <t>2200x2200x200x300</t>
  </si>
  <si>
    <t>F6</t>
  </si>
  <si>
    <t>1800x1800x150x300</t>
  </si>
  <si>
    <t>F7</t>
  </si>
  <si>
    <t>1500x1500x150x350</t>
  </si>
  <si>
    <t>Trừ cọc</t>
  </si>
  <si>
    <t>Revit</t>
  </si>
  <si>
    <t>600x600</t>
  </si>
  <si>
    <t>Ca</t>
  </si>
  <si>
    <t>200x200</t>
  </si>
  <si>
    <t>GB1</t>
  </si>
  <si>
    <t>300x600</t>
  </si>
  <si>
    <t>GB2</t>
  </si>
  <si>
    <t>GB3</t>
  </si>
  <si>
    <t>GB4</t>
  </si>
  <si>
    <t>500x600</t>
  </si>
  <si>
    <t>GB5</t>
  </si>
  <si>
    <t>GB6</t>
  </si>
  <si>
    <t>200x600</t>
  </si>
  <si>
    <t>GB7</t>
  </si>
  <si>
    <t>GB8</t>
  </si>
  <si>
    <t>GB9</t>
  </si>
  <si>
    <t>GB10</t>
  </si>
  <si>
    <t>GB11</t>
  </si>
  <si>
    <t>GB12</t>
  </si>
  <si>
    <t>GB13</t>
  </si>
  <si>
    <t>GB14</t>
  </si>
  <si>
    <t>GB15</t>
  </si>
  <si>
    <t>GB16</t>
  </si>
  <si>
    <t>GB17</t>
  </si>
  <si>
    <t>200x500</t>
  </si>
  <si>
    <t>GB18</t>
  </si>
  <si>
    <t>GB19</t>
  </si>
  <si>
    <t>GB20</t>
  </si>
  <si>
    <t>GB21</t>
  </si>
  <si>
    <t>GB22</t>
  </si>
  <si>
    <t>200x400</t>
  </si>
  <si>
    <t>GB23</t>
  </si>
  <si>
    <t>GB24</t>
  </si>
  <si>
    <t>GB25</t>
  </si>
  <si>
    <t>200x300</t>
  </si>
  <si>
    <t>GB26</t>
  </si>
  <si>
    <t>100x300</t>
  </si>
  <si>
    <t>d16a150 ngang</t>
  </si>
  <si>
    <t>d16a120 đứng</t>
  </si>
  <si>
    <t>d12a150 ngang</t>
  </si>
  <si>
    <t>d12a120 đứng</t>
  </si>
  <si>
    <t>Lớp giữa</t>
  </si>
  <si>
    <t>d16a200 ngang</t>
  </si>
  <si>
    <t>d20a120 đứng</t>
  </si>
  <si>
    <t>d12a200 ngang</t>
  </si>
  <si>
    <t>d12a150 đứng</t>
  </si>
  <si>
    <t>d12a200 đứng</t>
  </si>
  <si>
    <t>d14a200 đứng</t>
  </si>
  <si>
    <t>Thép chủ 20d25</t>
  </si>
  <si>
    <t>IV.1</t>
  </si>
  <si>
    <t>地砰挖土至設計標高</t>
  </si>
  <si>
    <t>Đắp đến cao độ thiết kế</t>
  </si>
  <si>
    <t>Trừ KL kết cấu chiếm chỗ</t>
  </si>
  <si>
    <t>BT nền</t>
  </si>
  <si>
    <t>BT đà kiềng</t>
  </si>
  <si>
    <t>Vận chuyển đất đắp</t>
  </si>
  <si>
    <t>Đầm chặt bề mặt nền đất, Hệ số đầm chặt K ≥ 95%</t>
  </si>
  <si>
    <t>地面夯實, 夯實系數 K ≥ 95%</t>
  </si>
  <si>
    <t>Đầm chặt lớp đá 0x4 cho nền
tưới nước đầm chặt từng lớp dày &lt;30cm, K ≥ 95%</t>
  </si>
  <si>
    <t>地砰0x4碎石層夯實, 每層澆水厚&lt;30cm夯實, K ≥ 95%</t>
  </si>
  <si>
    <t>Thí nghiệm hệ số đầm chặt cho các lớp nền đất (thí nghiệm bằng pp phóng xạ cho từng lớp đắp đất và đá)</t>
  </si>
  <si>
    <t>地砰泥土每層夯實系數測試, (每層泥土和石子作核放射方式試驗)</t>
  </si>
  <si>
    <t>điểm thử</t>
  </si>
  <si>
    <t>Thí nghiệm hệ số đầm chặt cho các lớp nền đá,  (thí nghiệm bằng pp phóng xạ cho từng lớp đắp đất và đá)</t>
  </si>
  <si>
    <t>地砰石子每層夯實系數測試, (每層泥土和石子作核放射方式試驗)</t>
  </si>
  <si>
    <t>Màng PE chống ẩm cho nền nhà, dày 0.1~0.15mm</t>
  </si>
  <si>
    <t>地板鋪設防潮PE布, 厚0.1~0.15mm</t>
  </si>
  <si>
    <t>Bê tông lót nền đá 1x2 M150, dày 5 cm</t>
  </si>
  <si>
    <t xml:space="preserve">Bê tông nền </t>
  </si>
  <si>
    <t>地板混凝土</t>
  </si>
  <si>
    <t>Nền S1</t>
  </si>
  <si>
    <t>Nền S2</t>
  </si>
  <si>
    <t>Đáy hố pit</t>
  </si>
  <si>
    <t>Tường hố pit</t>
  </si>
  <si>
    <t>Nền phòng lạnh</t>
  </si>
  <si>
    <t>Mương</t>
  </si>
  <si>
    <t>Mạch ngừng</t>
  </si>
  <si>
    <t>Lưới thép hàn trong bê tông nền A6@200</t>
  </si>
  <si>
    <t>混凝土地板的電焊網, A6@200</t>
  </si>
  <si>
    <t>Cốt thép gia cường trong nền (chân chống thép cho lưới thép hàn và thép gia cường các góc sàn nền)</t>
  </si>
  <si>
    <t>地板的加強鋼筋 (電焊網的腳架和地板角的加強鋼筋)</t>
  </si>
  <si>
    <t>Làm khe nền
Chỉ áp dụng cho nền sàn BT đặt trực tiếp trên nền đất và đá đầm chặt</t>
  </si>
  <si>
    <t>弄伸縮縫,
只應用在混凝土地板直接放在夯實的泥土和石子上</t>
  </si>
  <si>
    <t>Đo theo bản vẽ</t>
  </si>
  <si>
    <t>Chèn mốp PS cho khe cách ly, tấm PS dày 20~25mm</t>
  </si>
  <si>
    <t>隔離縫填PS泡綿, PS 塊厚 20~25mm</t>
  </si>
  <si>
    <t>Khe co giãn cho nền sàn BTCT, áp dụng cho mọi loại nền sàn</t>
  </si>
  <si>
    <t>地板和鋼筋混凝土板的伸縮縫, 應用於各種地板</t>
  </si>
  <si>
    <t>Làm khe co giãn, cắt khe 20*10mm, chèn sealant PU, có thép D16 và ống PVC @ 500mm</t>
  </si>
  <si>
    <t>弄伸縮縫, 割縫 20*10mm, 填 sealant PU, 有鋼筋 D16 和  PVC 管@ 500mm</t>
  </si>
  <si>
    <t>Nền xưởng</t>
  </si>
  <si>
    <t>V.1.</t>
  </si>
  <si>
    <t>Bê tông cho các kết cấu</t>
  </si>
  <si>
    <t>各結構的混凝土</t>
  </si>
  <si>
    <t>Vai cột</t>
  </si>
  <si>
    <t>Trừ cổ cột</t>
  </si>
  <si>
    <t>Bê tông dầm sàn ứng lực tầng lửng, 2, 3, Bê tông thương phẩm, đá 1x2 M400</t>
  </si>
  <si>
    <t>應力樑樓板混凝土夾層, 2, 3樓, 混泥土石商品1x2 M400</t>
  </si>
  <si>
    <t>Dầm Revit</t>
  </si>
  <si>
    <t>Sàn Revit</t>
  </si>
  <si>
    <t>Mương Tầng 2</t>
  </si>
  <si>
    <t>樑和頂樓</t>
  </si>
  <si>
    <t>Dầm mái Revit</t>
  </si>
  <si>
    <t>Dầm sê nô Revit</t>
  </si>
  <si>
    <t>Sàn sê nô Revit</t>
  </si>
  <si>
    <t>Đà giằng tường</t>
  </si>
  <si>
    <t>牆支撐</t>
  </si>
  <si>
    <t>Giằng Revit</t>
  </si>
  <si>
    <t>Giằng đỉnh tường</t>
  </si>
  <si>
    <t>Tường ngăn hành lang</t>
  </si>
  <si>
    <t>Toilet trục 1-2</t>
  </si>
  <si>
    <t>Trục 4-5</t>
  </si>
  <si>
    <t>Trục 6-7</t>
  </si>
  <si>
    <t>Giằng thang máy</t>
  </si>
  <si>
    <t>Nóc thang máy</t>
  </si>
  <si>
    <t>Lanh tô và bổ trụ</t>
  </si>
  <si>
    <t>支柱和小柱</t>
  </si>
  <si>
    <t>Bổ trụ cửa</t>
  </si>
  <si>
    <t>Lanh tô cửa</t>
  </si>
  <si>
    <t>BT3</t>
  </si>
  <si>
    <t>LT2</t>
  </si>
  <si>
    <t>Ô văng cửa A2</t>
  </si>
  <si>
    <t>Đà chân tường bao che khu vệ sinh</t>
  </si>
  <si>
    <t>衛生區的圍牆樑腳</t>
  </si>
  <si>
    <t>Tường 200</t>
  </si>
  <si>
    <t>Tường 100</t>
  </si>
  <si>
    <t>Cầu thang</t>
  </si>
  <si>
    <t>樓梯</t>
  </si>
  <si>
    <t>Dầm CT Revit</t>
  </si>
  <si>
    <t>Sàn CT Revit</t>
  </si>
  <si>
    <t>Đà và đan bệ rửa, máng rửa tay, quầy tiếp thực</t>
  </si>
  <si>
    <t>洗手台樑和面板, 洗手槽, 拿餐台</t>
  </si>
  <si>
    <t>Dầm chậu rửa</t>
  </si>
  <si>
    <t>Sàn chậu rửa</t>
  </si>
  <si>
    <t>Ô văng cửa</t>
  </si>
  <si>
    <t>A1</t>
  </si>
  <si>
    <t>A2</t>
  </si>
  <si>
    <t>A3</t>
  </si>
  <si>
    <t>Dầm sàn ứng lực tầng lững, 2, 3</t>
  </si>
  <si>
    <t>應力樑樓板夾層, 2, 3</t>
  </si>
  <si>
    <t xml:space="preserve">tấn </t>
  </si>
  <si>
    <t>Thép chủ 6d25</t>
  </si>
  <si>
    <t>d10a100</t>
  </si>
  <si>
    <t>Kata dầm tầng 2</t>
  </si>
  <si>
    <t>Kata sàn tầng 2</t>
  </si>
  <si>
    <t>Kata dầm tầng 3</t>
  </si>
  <si>
    <t>Kata sàn tầng 3</t>
  </si>
  <si>
    <t>Thép chống thủng</t>
  </si>
  <si>
    <t xml:space="preserve"> d10</t>
  </si>
  <si>
    <t>Thép chân kê</t>
  </si>
  <si>
    <t>Trục 1</t>
  </si>
  <si>
    <t>Trục 7</t>
  </si>
  <si>
    <t>Lỗ thang trục 3</t>
  </si>
  <si>
    <t>Lỗ thang trục 4</t>
  </si>
  <si>
    <t>Trục A</t>
  </si>
  <si>
    <t xml:space="preserve"> d12</t>
  </si>
  <si>
    <t>Đai d12</t>
  </si>
  <si>
    <t>Lỗ kéo cáp tầng 2</t>
  </si>
  <si>
    <t>Lỗ kéo cáp tầng 3</t>
  </si>
  <si>
    <t>Cầu thang 1</t>
  </si>
  <si>
    <t>Thép đai</t>
  </si>
  <si>
    <t>Đai gia cường</t>
  </si>
  <si>
    <t>Thép kê</t>
  </si>
  <si>
    <t>Cầu thang 2</t>
  </si>
  <si>
    <t>Bản thang</t>
  </si>
  <si>
    <t>Chiếu nghỉ</t>
  </si>
  <si>
    <t>Cầu thang 3</t>
  </si>
  <si>
    <t>V.5</t>
  </si>
  <si>
    <t>Chống thấm cho cấu kiện BTCT</t>
  </si>
  <si>
    <t>鋼筋混凝土構件作防水</t>
  </si>
  <si>
    <t>Chuẩn bị mặt bằng sàn bê tông trước khi chống thấm</t>
  </si>
  <si>
    <t>作防水前, 準備混凝土平面</t>
  </si>
  <si>
    <t>Chống thấm sàn khu vệ sinh và các khu ướt</t>
  </si>
  <si>
    <t>廁所和潮濕區域作防水</t>
  </si>
  <si>
    <t>1F</t>
  </si>
  <si>
    <t>Toilet</t>
  </si>
  <si>
    <t>Phòng rửa chén dĩa</t>
  </si>
  <si>
    <t>Khu so chế</t>
  </si>
  <si>
    <t>3F</t>
  </si>
  <si>
    <t>Toilet nam</t>
  </si>
  <si>
    <t>Toilet nữ</t>
  </si>
  <si>
    <t>Chậu rửa tay</t>
  </si>
  <si>
    <t>Ban công tầng 3</t>
  </si>
  <si>
    <t>GTT</t>
  </si>
  <si>
    <t>2F</t>
  </si>
  <si>
    <t>Ô văng</t>
  </si>
  <si>
    <t>Chống thấm cho các  miệng thu nước</t>
  </si>
  <si>
    <t>地漏口作防水</t>
  </si>
  <si>
    <t>điểm thu nước</t>
  </si>
  <si>
    <t>Cửa đi</t>
  </si>
  <si>
    <t>Đã bao gồm / 已包含</t>
  </si>
  <si>
    <t>Cửa sổ</t>
  </si>
  <si>
    <t>Lỗ trống</t>
  </si>
  <si>
    <t>Mái</t>
  </si>
  <si>
    <t>TỔNG CỘNG B5</t>
  </si>
  <si>
    <t>Đào đất nền đến cốt thiết kế</t>
  </si>
  <si>
    <t>IV.6</t>
  </si>
  <si>
    <t>a</t>
  </si>
  <si>
    <t>b</t>
  </si>
  <si>
    <t>c</t>
  </si>
  <si>
    <t>墊底混凝土, 1x2碎石混凝土, M150, 厚5cm</t>
  </si>
  <si>
    <t>Mác 400</t>
  </si>
  <si>
    <t xml:space="preserve">Dầm &amp; sàn lầu ứng lực </t>
  </si>
  <si>
    <t>HỎI LẠI TKÊ  KHE CO GIẢN,  TÍNH THEO  THỰC  TẾ THI  CÔNG</t>
  </si>
  <si>
    <t xml:space="preserve">KHE CẮT  CHỐNG NỨT  XEM LẠI </t>
  </si>
  <si>
    <t>MH</t>
  </si>
  <si>
    <t xml:space="preserve">THI CÔNG CỌC
</t>
  </si>
  <si>
    <t xml:space="preserve">Thử cọc SPT D400, mác 80mpa, L=18m
</t>
  </si>
  <si>
    <t xml:space="preserve">Sản xuất và vận chuyển cọc D350/210, mác 80mpa, L=18m từ nơi sản xuất đến chân công trình 
</t>
  </si>
  <si>
    <t>生產和運樁D350/210從產地到工地</t>
  </si>
  <si>
    <t xml:space="preserve">Thi công cọc D400, L=18m
 L=18m, </t>
  </si>
  <si>
    <t xml:space="preserve">Thi công cọc D350, L=18m
 L=18m, </t>
  </si>
  <si>
    <t xml:space="preserve">Xử lý đầu cọc D400
</t>
  </si>
  <si>
    <t xml:space="preserve">Xử lý đầu cọc D350
</t>
  </si>
  <si>
    <t>Bê tông mac 300 ,L=1.0m</t>
  </si>
  <si>
    <t xml:space="preserve">Khoan dẫn cọc đại trà cọc Þ 400,D350, L=8m
</t>
  </si>
  <si>
    <t>L=8m鑽大量樁Þ 400,Þ 350</t>
  </si>
  <si>
    <t xml:space="preserve">Vận chuyển thiết bị
</t>
  </si>
  <si>
    <t xml:space="preserve">CÔNG TÁC ĐẤT
</t>
  </si>
  <si>
    <t>Bê tông lót móng và đà kiềng đá 1x2 M100, dày 5 cm, Dưới đáy móng/ đài cọc, đà kiềng</t>
  </si>
  <si>
    <t>2000x3200x1200</t>
  </si>
  <si>
    <t>F1A</t>
  </si>
  <si>
    <t>2020x3220x1200</t>
  </si>
  <si>
    <t>F1B</t>
  </si>
  <si>
    <t>2600x2600x1200</t>
  </si>
  <si>
    <t>F2a</t>
  </si>
  <si>
    <t>2800x2600x1200</t>
  </si>
  <si>
    <t>F2b</t>
  </si>
  <si>
    <t>2620x2600x1200</t>
  </si>
  <si>
    <t>F3a</t>
  </si>
  <si>
    <t>2000x2000x1200</t>
  </si>
  <si>
    <t>F6a</t>
  </si>
  <si>
    <t>2020x1000x1000</t>
  </si>
  <si>
    <t>F8</t>
  </si>
  <si>
    <t>700x700x1000</t>
  </si>
  <si>
    <t>F8A</t>
  </si>
  <si>
    <t>Fc2</t>
  </si>
  <si>
    <t>Fc3</t>
  </si>
  <si>
    <t>Fd</t>
  </si>
  <si>
    <t>1200x1200x600</t>
  </si>
  <si>
    <t>fc3</t>
  </si>
  <si>
    <t>800x800</t>
  </si>
  <si>
    <t>700x700</t>
  </si>
  <si>
    <t>C7a</t>
  </si>
  <si>
    <t>600x800</t>
  </si>
  <si>
    <t>600x700</t>
  </si>
  <si>
    <t>C14</t>
  </si>
  <si>
    <t>C16+a+b+c+d+e</t>
  </si>
  <si>
    <t>C17+a+b</t>
  </si>
  <si>
    <t>C18</t>
  </si>
  <si>
    <t>300x700</t>
  </si>
  <si>
    <t>L=117.5</t>
  </si>
  <si>
    <t>L=12.5</t>
  </si>
  <si>
    <t>L=60</t>
  </si>
  <si>
    <t>300X700</t>
  </si>
  <si>
    <t>L=85</t>
  </si>
  <si>
    <t>L=12</t>
  </si>
  <si>
    <t>GB9a</t>
  </si>
  <si>
    <t>200x700</t>
  </si>
  <si>
    <t>L=3.5</t>
  </si>
  <si>
    <t>L=10</t>
  </si>
  <si>
    <t>L=9.5</t>
  </si>
  <si>
    <t>200X700</t>
  </si>
  <si>
    <t>L=32.1</t>
  </si>
  <si>
    <t>L=34.5</t>
  </si>
  <si>
    <t>L=29.6</t>
  </si>
  <si>
    <t>L=10.7</t>
  </si>
  <si>
    <t>GB16A</t>
  </si>
  <si>
    <t>250x700</t>
  </si>
  <si>
    <t>L=5</t>
  </si>
  <si>
    <t>l=3.5</t>
  </si>
  <si>
    <t>GB20a</t>
  </si>
  <si>
    <t>L=3.45+2.1+1.5+3.8</t>
  </si>
  <si>
    <t>L=0.67+1.4+1.2+2.2+2.8+1.8</t>
  </si>
  <si>
    <t>L=6.4</t>
  </si>
  <si>
    <t>L=2.3</t>
  </si>
  <si>
    <t>L=3</t>
  </si>
  <si>
    <t>L=2.6</t>
  </si>
  <si>
    <t>L=3.1</t>
  </si>
  <si>
    <t>Hố pit thang máy</t>
  </si>
  <si>
    <t>電梯坑</t>
  </si>
  <si>
    <t>Thang máy trục 5/A</t>
  </si>
  <si>
    <t xml:space="preserve">đáy </t>
  </si>
  <si>
    <t>thành</t>
  </si>
  <si>
    <t>Thang máy trục 9/A</t>
  </si>
  <si>
    <t>Thang máy trục 0/C</t>
  </si>
  <si>
    <t>Hố thang nâng trục 12/B</t>
  </si>
  <si>
    <t>Chi tiết thép</t>
  </si>
  <si>
    <t>thép lớp dưới</t>
  </si>
  <si>
    <t>d25a120</t>
  </si>
  <si>
    <t>thép lớp trên</t>
  </si>
  <si>
    <t>a12a120</t>
  </si>
  <si>
    <t>đai vong</t>
  </si>
  <si>
    <t>đai chống nứt</t>
  </si>
  <si>
    <t>d10a300</t>
  </si>
  <si>
    <t>d20a150</t>
  </si>
  <si>
    <t>a12a150</t>
  </si>
  <si>
    <t>d20a200</t>
  </si>
  <si>
    <t>Thép chủ</t>
  </si>
  <si>
    <t>20d22</t>
  </si>
  <si>
    <t>đai lớn</t>
  </si>
  <si>
    <t>d10a100-200</t>
  </si>
  <si>
    <t>đai nhỏ</t>
  </si>
  <si>
    <t>24d28</t>
  </si>
  <si>
    <t>12d20</t>
  </si>
  <si>
    <t>16d25</t>
  </si>
  <si>
    <t>20d25</t>
  </si>
  <si>
    <t>16d22</t>
  </si>
  <si>
    <t>8d25</t>
  </si>
  <si>
    <t>8d22</t>
  </si>
  <si>
    <t>8d16</t>
  </si>
  <si>
    <t>6d16</t>
  </si>
  <si>
    <t>gối</t>
  </si>
  <si>
    <t>thép chống phình</t>
  </si>
  <si>
    <t>2d10</t>
  </si>
  <si>
    <t>dai c</t>
  </si>
  <si>
    <t>Đắp đất đến cao độ thiết kế, đắp đất tận dụng</t>
  </si>
  <si>
    <t xml:space="preserve"> 填地坪土到設計柱高度</t>
  </si>
  <si>
    <t>COTE cao độ hiện trạng bình quân đã trừ đi lớp hữu cơ là +0.9456</t>
  </si>
  <si>
    <t>Cote hoàn thiện nhà xượng +1.550</t>
  </si>
  <si>
    <t>地砰4x6碎石層夯實, 每層澆水厚&lt;=30cm夯實</t>
  </si>
  <si>
    <t>điểm</t>
  </si>
  <si>
    <t>Bê tông thương phẩm đá 1x2, M250</t>
  </si>
  <si>
    <t>1x2石子混凝土, M250</t>
  </si>
  <si>
    <t>S1</t>
  </si>
  <si>
    <t>TRỪ DIỆN TÍCH KHÔNG CÓ BÊ TÔNG</t>
  </si>
  <si>
    <t>trừ kl đà kiềng chiếm trong sàn</t>
  </si>
  <si>
    <t>GB4,5</t>
  </si>
  <si>
    <t>GB3,6</t>
  </si>
  <si>
    <t>GB12,14,13,15</t>
  </si>
  <si>
    <t>Móng máy</t>
  </si>
  <si>
    <t>Bê tông + lót</t>
  </si>
  <si>
    <t>Lưới thép hàn trong bê tông nền A8@200, 2 lớp</t>
  </si>
  <si>
    <t>混凝土地板的電焊網, A8@200</t>
  </si>
  <si>
    <t>Thép kê nền</t>
  </si>
  <si>
    <t>Khe cắt cưỡng bức rộng 3~5mm, sâu &gt; 1/4 chiều dày sàn BT</t>
  </si>
  <si>
    <t>Phương ngang</t>
  </si>
  <si>
    <t>Phương dọc</t>
  </si>
  <si>
    <t>bơm ron nền</t>
  </si>
  <si>
    <t>Nền nhà xưởng và tường</t>
  </si>
  <si>
    <t>Đà kiềng trong nhà</t>
  </si>
  <si>
    <t>Làm khe co giãn, cắt khe 20*10mm, chèn sealant PU, có thép D16 và ống PVC @ 600mm</t>
  </si>
  <si>
    <t>弄伸縮縫, 割縫 20*10mm, 填 sealant PU, 有鋼筋 D16 和  PVC 管@ 600mm</t>
  </si>
  <si>
    <t>鋼V30x3mm伸縮縫</t>
  </si>
  <si>
    <t>Bê tông cột, Bê tông thương phẩm đá 1x2 M300</t>
  </si>
  <si>
    <t>水泥鋼筋柱，混泥土石商品1x2 M300</t>
  </si>
  <si>
    <t>Tầng 3- mái</t>
  </si>
  <si>
    <t>700X700</t>
  </si>
  <si>
    <t>600X600</t>
  </si>
  <si>
    <t>500X700</t>
  </si>
  <si>
    <t>Bê tông dầm sàn ứng lực tầng lững, 2, 3, Bê tông thương phẩm, đá 1x2 M400</t>
  </si>
  <si>
    <t>Sàn tầng lững</t>
  </si>
  <si>
    <t>trục 1-7A/A-B</t>
  </si>
  <si>
    <t>trục 7B-9/A-B</t>
  </si>
  <si>
    <t>trục 9-13/A-E</t>
  </si>
  <si>
    <t>trục 11-13/E-H</t>
  </si>
  <si>
    <t>Sàn dày 150mm</t>
  </si>
  <si>
    <t>trục 5/A</t>
  </si>
  <si>
    <t>trục 9/A</t>
  </si>
  <si>
    <t>trục 9-11/H</t>
  </si>
  <si>
    <t>trục 1-11/H-H'</t>
  </si>
  <si>
    <t>trừ ô không sàn</t>
  </si>
  <si>
    <t>trục 1/B</t>
  </si>
  <si>
    <t>Nấm</t>
  </si>
  <si>
    <t>4200x5200</t>
  </si>
  <si>
    <t>4700x3000</t>
  </si>
  <si>
    <t>4200x26000</t>
  </si>
  <si>
    <t>4200x3000</t>
  </si>
  <si>
    <t>4200x2600</t>
  </si>
  <si>
    <t>2400x3000</t>
  </si>
  <si>
    <t>2400x2600</t>
  </si>
  <si>
    <t>2500x3000</t>
  </si>
  <si>
    <t>5200x2500</t>
  </si>
  <si>
    <t>2600x2500</t>
  </si>
  <si>
    <t xml:space="preserve">Dầm </t>
  </si>
  <si>
    <t>MB1</t>
  </si>
  <si>
    <t>400x600</t>
  </si>
  <si>
    <t>L=20</t>
  </si>
  <si>
    <t>MB2</t>
  </si>
  <si>
    <t>MB3</t>
  </si>
  <si>
    <t>MB4</t>
  </si>
  <si>
    <t>L=57.5</t>
  </si>
  <si>
    <t>MB5</t>
  </si>
  <si>
    <t>MB6</t>
  </si>
  <si>
    <t>L=11.4</t>
  </si>
  <si>
    <t>L=11.1</t>
  </si>
  <si>
    <t>MB7</t>
  </si>
  <si>
    <t>680x600</t>
  </si>
  <si>
    <t>L=7.7</t>
  </si>
  <si>
    <t>MB8</t>
  </si>
  <si>
    <t>400x800</t>
  </si>
  <si>
    <t>L=12.9</t>
  </si>
  <si>
    <t>MB10</t>
  </si>
  <si>
    <t>MB11</t>
  </si>
  <si>
    <t>L=3.4</t>
  </si>
  <si>
    <t>MB12</t>
  </si>
  <si>
    <t>L=36</t>
  </si>
  <si>
    <t>MB13</t>
  </si>
  <si>
    <t>L=36.5</t>
  </si>
  <si>
    <t>MB14</t>
  </si>
  <si>
    <t>MB15</t>
  </si>
  <si>
    <t>MB20</t>
  </si>
  <si>
    <t>DL01</t>
  </si>
  <si>
    <t>DL02</t>
  </si>
  <si>
    <t>DL03</t>
  </si>
  <si>
    <t>DL04</t>
  </si>
  <si>
    <t>L=4.75</t>
  </si>
  <si>
    <t>DL05</t>
  </si>
  <si>
    <t>L=32.63</t>
  </si>
  <si>
    <t>L=7.37</t>
  </si>
  <si>
    <t>L=20, 2</t>
  </si>
  <si>
    <t>L=30.3</t>
  </si>
  <si>
    <t>DL06</t>
  </si>
  <si>
    <t>L=22.37</t>
  </si>
  <si>
    <t>DL07</t>
  </si>
  <si>
    <t>DL08</t>
  </si>
  <si>
    <t>200X500</t>
  </si>
  <si>
    <t>DL09</t>
  </si>
  <si>
    <t>300X500</t>
  </si>
  <si>
    <t>L=1.915</t>
  </si>
  <si>
    <t>DL10</t>
  </si>
  <si>
    <t>trừ lỗ thang máy</t>
  </si>
  <si>
    <t>trục 11-12/B-C</t>
  </si>
  <si>
    <t>trục 12/G</t>
  </si>
  <si>
    <t>Dầm tại vị trí lỗ thang</t>
  </si>
  <si>
    <t>TRỤC 11-12/B-C</t>
  </si>
  <si>
    <t>400X600</t>
  </si>
  <si>
    <t>L=8</t>
  </si>
  <si>
    <t>MB6A</t>
  </si>
  <si>
    <t>680X600</t>
  </si>
  <si>
    <t>1100X500</t>
  </si>
  <si>
    <t>MB9</t>
  </si>
  <si>
    <t>1000X600</t>
  </si>
  <si>
    <t>250X400</t>
  </si>
  <si>
    <t>L=8.7</t>
  </si>
  <si>
    <t>TRỤC 1/B</t>
  </si>
  <si>
    <t>MB17</t>
  </si>
  <si>
    <t>MB18</t>
  </si>
  <si>
    <t>MB19</t>
  </si>
  <si>
    <t>250X600</t>
  </si>
  <si>
    <t>L=2.8</t>
  </si>
  <si>
    <t>TRUC 12/G</t>
  </si>
  <si>
    <t>L=2.1</t>
  </si>
  <si>
    <t>sàn dày 260mm</t>
  </si>
  <si>
    <t>trục 1-7A/A'-H'</t>
  </si>
  <si>
    <t>trục7B-13/A'-H'</t>
  </si>
  <si>
    <t>trục 0-1/B-G</t>
  </si>
  <si>
    <t>trừ ô không có sàn</t>
  </si>
  <si>
    <t>trừ phần chênh lệch sàn 260/220</t>
  </si>
  <si>
    <t>trừ lỗ thang máy +thang bộ</t>
  </si>
  <si>
    <t>trục 4-5, 9-10/A'-A</t>
  </si>
  <si>
    <t>trục 4-5, 9-10/H-H'</t>
  </si>
  <si>
    <t>trục 1/B,G</t>
  </si>
  <si>
    <t>Dày 600mm</t>
  </si>
  <si>
    <t>4700x5200</t>
  </si>
  <si>
    <t>4700x2600</t>
  </si>
  <si>
    <t>5200x2400</t>
  </si>
  <si>
    <t>5200x3500</t>
  </si>
  <si>
    <t>3000x2500</t>
  </si>
  <si>
    <t>2B1</t>
  </si>
  <si>
    <t>L=20.3</t>
  </si>
  <si>
    <t>2B1-A</t>
  </si>
  <si>
    <t>600x400</t>
  </si>
  <si>
    <t>L=12.4</t>
  </si>
  <si>
    <t>2B2</t>
  </si>
  <si>
    <t>L=7,6</t>
  </si>
  <si>
    <t>2B3</t>
  </si>
  <si>
    <t>2B4</t>
  </si>
  <si>
    <t>2B5</t>
  </si>
  <si>
    <t>2B5-A</t>
  </si>
  <si>
    <t>L=11.77</t>
  </si>
  <si>
    <t>2B6+A</t>
  </si>
  <si>
    <t>L=11.09</t>
  </si>
  <si>
    <t>2B7</t>
  </si>
  <si>
    <t>L=17.2</t>
  </si>
  <si>
    <t>2B8</t>
  </si>
  <si>
    <t>L=2</t>
  </si>
  <si>
    <t>2B9</t>
  </si>
  <si>
    <t>2B10</t>
  </si>
  <si>
    <t>2B10-A</t>
  </si>
  <si>
    <t>600x360</t>
  </si>
  <si>
    <t>2B11+A</t>
  </si>
  <si>
    <t>L=5*2, L=3.5*4</t>
  </si>
  <si>
    <t>2B12</t>
  </si>
  <si>
    <t>2B13</t>
  </si>
  <si>
    <t>2B14</t>
  </si>
  <si>
    <t>2B12'+2a</t>
  </si>
  <si>
    <t>L=5.15</t>
  </si>
  <si>
    <t>Trục 1/B, G</t>
  </si>
  <si>
    <t>2B15</t>
  </si>
  <si>
    <t>2B22</t>
  </si>
  <si>
    <t>2B23</t>
  </si>
  <si>
    <t>Trục 1/C</t>
  </si>
  <si>
    <t>2B20</t>
  </si>
  <si>
    <t>1000x600</t>
  </si>
  <si>
    <t>2B21</t>
  </si>
  <si>
    <t>L=3.6, L=2.2</t>
  </si>
  <si>
    <t>Trục11,12/B-C</t>
  </si>
  <si>
    <t>2B16</t>
  </si>
  <si>
    <t>2B17</t>
  </si>
  <si>
    <t>2B18</t>
  </si>
  <si>
    <t>Trục 12-13/G-H</t>
  </si>
  <si>
    <t>2B19</t>
  </si>
  <si>
    <t>L=2.76x2, L=2.6</t>
  </si>
  <si>
    <t>2RB8a</t>
  </si>
  <si>
    <t>700x600</t>
  </si>
  <si>
    <t>L=1.1</t>
  </si>
  <si>
    <t>3B1</t>
  </si>
  <si>
    <t>3B1-A</t>
  </si>
  <si>
    <t>3B2</t>
  </si>
  <si>
    <t>3B3</t>
  </si>
  <si>
    <t>3B4</t>
  </si>
  <si>
    <t>3B5</t>
  </si>
  <si>
    <t>3B5-A</t>
  </si>
  <si>
    <t>3B6 +A</t>
  </si>
  <si>
    <t>3B7</t>
  </si>
  <si>
    <t>3B8</t>
  </si>
  <si>
    <t>3B9</t>
  </si>
  <si>
    <t>3B9+a</t>
  </si>
  <si>
    <t>600X500</t>
  </si>
  <si>
    <t>3b9+3b11</t>
  </si>
  <si>
    <t>3B10</t>
  </si>
  <si>
    <t>1000x300</t>
  </si>
  <si>
    <t>3B10-A</t>
  </si>
  <si>
    <t>3B11</t>
  </si>
  <si>
    <t>3B12</t>
  </si>
  <si>
    <t>400X800</t>
  </si>
  <si>
    <t>3B13</t>
  </si>
  <si>
    <t>3B14</t>
  </si>
  <si>
    <t>3B12a</t>
  </si>
  <si>
    <t>3B24</t>
  </si>
  <si>
    <t>3B15</t>
  </si>
  <si>
    <t>3B22</t>
  </si>
  <si>
    <t>3B23</t>
  </si>
  <si>
    <t>L=6.6</t>
  </si>
  <si>
    <t>3B20</t>
  </si>
  <si>
    <t>3B21</t>
  </si>
  <si>
    <t>3B16</t>
  </si>
  <si>
    <t>3B17</t>
  </si>
  <si>
    <t>3B18</t>
  </si>
  <si>
    <t>3B19</t>
  </si>
  <si>
    <t>3RB8a</t>
  </si>
  <si>
    <t>Sàn mái vệ sinh cote 13.5- trong nhà</t>
  </si>
  <si>
    <t>trục A-A'/3-4</t>
  </si>
  <si>
    <t>trục A-A'/10-11</t>
  </si>
  <si>
    <t>trục H-H'/3-4</t>
  </si>
  <si>
    <t>trục H-H''/10-11</t>
  </si>
  <si>
    <t>3BW1</t>
  </si>
  <si>
    <t>3BW2</t>
  </si>
  <si>
    <t>200X400</t>
  </si>
  <si>
    <t>3BW3</t>
  </si>
  <si>
    <t>Mương trên tầng 2+3</t>
  </si>
  <si>
    <t>pit</t>
  </si>
  <si>
    <t>dầm đỡ thép móc nâng thang máy</t>
  </si>
  <si>
    <t>Bê tông dầm sàn ứng lực tầng  mái, Bê tông thương phẩm, đá 1x2 M400</t>
  </si>
  <si>
    <t>應力樑樓板混凝土屋頂, 混泥土石商品1x2 M400</t>
  </si>
  <si>
    <t>Sàn tầng mái</t>
  </si>
  <si>
    <t>sàn dày 220mm</t>
  </si>
  <si>
    <t>Dày 500mm</t>
  </si>
  <si>
    <t>5200x4500</t>
  </si>
  <si>
    <t>RB1</t>
  </si>
  <si>
    <t>RB1-A</t>
  </si>
  <si>
    <t>800x500</t>
  </si>
  <si>
    <t>RB2</t>
  </si>
  <si>
    <t>L=7</t>
  </si>
  <si>
    <t>RB3</t>
  </si>
  <si>
    <t>RB4</t>
  </si>
  <si>
    <t>600x650</t>
  </si>
  <si>
    <t>RB4A</t>
  </si>
  <si>
    <t>400x700</t>
  </si>
  <si>
    <t>RB5</t>
  </si>
  <si>
    <t>RB5-A</t>
  </si>
  <si>
    <t>RB6 +A</t>
  </si>
  <si>
    <t>RB7</t>
  </si>
  <si>
    <t>RB8</t>
  </si>
  <si>
    <t>RB9</t>
  </si>
  <si>
    <t>1200x500</t>
  </si>
  <si>
    <t>RB9-A</t>
  </si>
  <si>
    <t>600x500</t>
  </si>
  <si>
    <t>RB10</t>
  </si>
  <si>
    <t>RB10-A</t>
  </si>
  <si>
    <t>RB12</t>
  </si>
  <si>
    <t>RB13</t>
  </si>
  <si>
    <t>RB14</t>
  </si>
  <si>
    <t>RB15</t>
  </si>
  <si>
    <t>Tường tại vị trí sê nô</t>
  </si>
  <si>
    <t>W2 200</t>
  </si>
  <si>
    <t>200x750</t>
  </si>
  <si>
    <t>W200</t>
  </si>
  <si>
    <t>200x1400</t>
  </si>
  <si>
    <t>bàn đáy</t>
  </si>
  <si>
    <t>Tường đỡ sê nô inox tại vị trí tiếp giáp nhà kho</t>
  </si>
  <si>
    <t>dầm đở</t>
  </si>
  <si>
    <t>TƯỜNG MẶT DỰNG</t>
  </si>
  <si>
    <t>Tại vị trí khe nhiệt</t>
  </si>
  <si>
    <t>Móng máy trên mái trục 1</t>
  </si>
  <si>
    <t>Bê tông cầu thang, Bê tông thương phẩm, đá 1x2 M300</t>
  </si>
  <si>
    <t>混凝土樓梯,  混泥土石商品1x2 M300</t>
  </si>
  <si>
    <t>trục A/5,9- 2 cái</t>
  </si>
  <si>
    <t>Tầng 1- tầng 2</t>
  </si>
  <si>
    <t>Vế thang</t>
  </si>
  <si>
    <t>chiếu nghỉ</t>
  </si>
  <si>
    <t>SB1</t>
  </si>
  <si>
    <t>Tầng 2- tầng 3</t>
  </si>
  <si>
    <t>Cầu thang trục H'/5, 9- 2 cái</t>
  </si>
  <si>
    <t>Cầu thang trục A, H'/9- 2cái</t>
  </si>
  <si>
    <t>Cầu thang ngoài nhà trục 13/H'- 1 cái</t>
  </si>
  <si>
    <t>Bậc cầu thang ngoài nhà</t>
  </si>
  <si>
    <t>Đà giằng tường, Bê tông thương phẩm, đá 1x2 M300</t>
  </si>
  <si>
    <t>牆支撐,  混泥土石商品1x2 M300</t>
  </si>
  <si>
    <t>Tường chân nhà vệ sinh</t>
  </si>
  <si>
    <t>trục 10/A</t>
  </si>
  <si>
    <t>tầng 1+ lững</t>
  </si>
  <si>
    <t>trục 5/H'</t>
  </si>
  <si>
    <t>trục 3-4/A,H'</t>
  </si>
  <si>
    <t>trục 10-11/A,H'</t>
  </si>
  <si>
    <t>Giằng tường</t>
  </si>
  <si>
    <t>trục A'</t>
  </si>
  <si>
    <t>trục 0, trục 13</t>
  </si>
  <si>
    <t>trục 1</t>
  </si>
  <si>
    <t>toi let trục 0-1</t>
  </si>
  <si>
    <t>thang máy trục 1</t>
  </si>
  <si>
    <t>trục A-A'/1-13</t>
  </si>
  <si>
    <t>toi let trục 5/ h-h'</t>
  </si>
  <si>
    <t xml:space="preserve">Tầng lững </t>
  </si>
  <si>
    <t>tầng 2</t>
  </si>
  <si>
    <t>trục A', H'</t>
  </si>
  <si>
    <t>trục 0+1, 13</t>
  </si>
  <si>
    <t>trục A-A', H-H'/1-13</t>
  </si>
  <si>
    <t>trục A,H</t>
  </si>
  <si>
    <t>toilet</t>
  </si>
  <si>
    <t>thang máy</t>
  </si>
  <si>
    <t>văn phòng</t>
  </si>
  <si>
    <t>thang máy văn phòng</t>
  </si>
  <si>
    <t>tầng 3</t>
  </si>
  <si>
    <t>giằng tường thang nâng</t>
  </si>
  <si>
    <t>Dầm giằng sảnh chính</t>
  </si>
  <si>
    <t>Lanh tô và bổ trụ, Bê tông thương phẩm, đá 1x2 M250</t>
  </si>
  <si>
    <t>支柱和小柱, 商品混凝土, 1x2 碎石 M250</t>
  </si>
  <si>
    <t>LEVEL 1</t>
  </si>
  <si>
    <t>AW.1</t>
  </si>
  <si>
    <t>AW.2</t>
  </si>
  <si>
    <t>AW.4c</t>
  </si>
  <si>
    <t>AW2</t>
  </si>
  <si>
    <t>SW2</t>
  </si>
  <si>
    <t>SW3a</t>
  </si>
  <si>
    <t>W-LEVEL 2</t>
  </si>
  <si>
    <t>AW.4</t>
  </si>
  <si>
    <t>AW.4a</t>
  </si>
  <si>
    <t>AW.4b</t>
  </si>
  <si>
    <t>AW.4d</t>
  </si>
  <si>
    <t>SW1</t>
  </si>
  <si>
    <t>SW3</t>
  </si>
  <si>
    <t>SW4</t>
  </si>
  <si>
    <t>SW6+7</t>
  </si>
  <si>
    <t>W-LEVEL 3</t>
  </si>
  <si>
    <t>SW5</t>
  </si>
  <si>
    <t>SW8</t>
  </si>
  <si>
    <t>SW9</t>
  </si>
  <si>
    <t>SW10</t>
  </si>
  <si>
    <t>AD.1</t>
  </si>
  <si>
    <t>AD.2</t>
  </si>
  <si>
    <t>AD.3</t>
  </si>
  <si>
    <t>FD1</t>
  </si>
  <si>
    <t>FD1.a</t>
  </si>
  <si>
    <t>FD2</t>
  </si>
  <si>
    <t>GD5</t>
  </si>
  <si>
    <t>RD1</t>
  </si>
  <si>
    <t>RD2</t>
  </si>
  <si>
    <t>RD3</t>
  </si>
  <si>
    <t>SD1</t>
  </si>
  <si>
    <t>SD2</t>
  </si>
  <si>
    <t>SD3</t>
  </si>
  <si>
    <t>SD6</t>
  </si>
  <si>
    <t>W-MEZZANINE</t>
  </si>
  <si>
    <t>FD.2</t>
  </si>
  <si>
    <t>SD.1</t>
  </si>
  <si>
    <t>SD.2</t>
  </si>
  <si>
    <t>SD.4</t>
  </si>
  <si>
    <t>SD.5</t>
  </si>
  <si>
    <t>Vách kính 1</t>
  </si>
  <si>
    <t>VK.2</t>
  </si>
  <si>
    <t>VK.4</t>
  </si>
  <si>
    <t>VK.5</t>
  </si>
  <si>
    <t>VK.3</t>
  </si>
  <si>
    <t>VK.8</t>
  </si>
  <si>
    <t>VK.10</t>
  </si>
  <si>
    <t>VK.6</t>
  </si>
  <si>
    <t>Vách kính 2</t>
  </si>
  <si>
    <t>VK.11</t>
  </si>
  <si>
    <t>VK.7</t>
  </si>
  <si>
    <t>BỔ trụ cửa sổ</t>
  </si>
  <si>
    <t>Lỗ trống cho quạt hút điện</t>
  </si>
  <si>
    <t>Bổ trụ tường</t>
  </si>
  <si>
    <t>theo mặt đứng</t>
  </si>
  <si>
    <t>BT1</t>
  </si>
  <si>
    <t>tường</t>
  </si>
  <si>
    <t>T1-lững</t>
  </si>
  <si>
    <t>T1-T2</t>
  </si>
  <si>
    <t>T2-T3</t>
  </si>
  <si>
    <t>T3-mái</t>
  </si>
  <si>
    <t>Bổ trụ của tấm chắn nhiệt mặt dừng</t>
  </si>
  <si>
    <t xml:space="preserve">giằng chân </t>
  </si>
  <si>
    <t>bổ trụ -thang nâng hàng</t>
  </si>
  <si>
    <t>Ô văng mặt đứng bên</t>
  </si>
  <si>
    <t>MĐ trục 1-7</t>
  </si>
  <si>
    <t>aw1</t>
  </si>
  <si>
    <t>Bê tông đá mi M250 dày 60mm cho sàn mái bê tông</t>
  </si>
  <si>
    <t>混泥土石M250 厚60mm 屋頂</t>
  </si>
  <si>
    <t>Bê tông tấm đan 600x600 dày 50mm cho sàn mái bê tông trồng cây</t>
  </si>
  <si>
    <t>混凝土片600X600 厚50MM 用於屋頂種花</t>
  </si>
  <si>
    <t>tấm đan bê tông</t>
  </si>
  <si>
    <t>cụa kẹ bê tông</t>
  </si>
  <si>
    <t xml:space="preserve"> 柱</t>
  </si>
  <si>
    <t>Ván khuôn cho phần đỗ sau</t>
  </si>
  <si>
    <t>Tầng lững</t>
  </si>
  <si>
    <t>tầng 2+3</t>
  </si>
  <si>
    <t>Dầm sàn ứng lực tầng  mái</t>
  </si>
  <si>
    <t>屋頂應力樑樓板</t>
  </si>
  <si>
    <t xml:space="preserve">Giằng tường </t>
  </si>
  <si>
    <t>楣和柱子</t>
  </si>
  <si>
    <t>Ván khuôn cho tấm đan 600x600 dày 50mm cho sàn mái bê tông trồng cây</t>
  </si>
  <si>
    <t>混凝土片模板600x600x50mm用於屋頂種花</t>
  </si>
  <si>
    <t>Cột tầng 1-2</t>
  </si>
  <si>
    <t>8D25</t>
  </si>
  <si>
    <t>8D22</t>
  </si>
  <si>
    <t>16D22</t>
  </si>
  <si>
    <t>Cột tầng 2-3</t>
  </si>
  <si>
    <t>20D22</t>
  </si>
  <si>
    <t>20D25</t>
  </si>
  <si>
    <t>sàn tầng lững</t>
  </si>
  <si>
    <t>d10a900a900</t>
  </si>
  <si>
    <t>SÀNTHƯỜNG DÀY 150</t>
  </si>
  <si>
    <t>chân kê</t>
  </si>
  <si>
    <t>sàn mái vệ sinh</t>
  </si>
  <si>
    <t>dầm mái vê sinh</t>
  </si>
  <si>
    <t>mương nhà vê sinh</t>
  </si>
  <si>
    <t>tầng lững</t>
  </si>
  <si>
    <t>thép sàn lớp trên phân bố đều</t>
  </si>
  <si>
    <t>thép lớp trên cho nấm</t>
  </si>
  <si>
    <t>d16a300</t>
  </si>
  <si>
    <t>d12a300</t>
  </si>
  <si>
    <t>d14a300</t>
  </si>
  <si>
    <t>d12a300- add</t>
  </si>
  <si>
    <t>d16a300- add</t>
  </si>
  <si>
    <t>thép lớp dưới tầng lững</t>
  </si>
  <si>
    <t>thống kê theo ka ta</t>
  </si>
  <si>
    <t>Thép chống thủng sàn tầng lưng</t>
  </si>
  <si>
    <t>Loại A</t>
  </si>
  <si>
    <t>Loại B</t>
  </si>
  <si>
    <t xml:space="preserve"> tại vị trí mạch ngừng</t>
  </si>
  <si>
    <t>trục còn lại</t>
  </si>
  <si>
    <t>trục góc</t>
  </si>
  <si>
    <t>thép dầm tầng lững</t>
  </si>
  <si>
    <t>gối 1, &amp;A</t>
  </si>
  <si>
    <t>nhịp 1-2, 6-7A</t>
  </si>
  <si>
    <t>nhịp khac</t>
  </si>
  <si>
    <t>3d25</t>
  </si>
  <si>
    <t>6d25</t>
  </si>
  <si>
    <t>5d20</t>
  </si>
  <si>
    <t>10c25</t>
  </si>
  <si>
    <t>Tồng hợp thép theo ka ta</t>
  </si>
  <si>
    <t>Thép chống thủng sàn tầng 2</t>
  </si>
  <si>
    <t>trục A'+A</t>
  </si>
  <si>
    <t>trục H'+H</t>
  </si>
  <si>
    <t>trục0+1</t>
  </si>
  <si>
    <t>trục13</t>
  </si>
  <si>
    <t>1d25</t>
  </si>
  <si>
    <t>12d25</t>
  </si>
  <si>
    <t>7d20</t>
  </si>
  <si>
    <t>d4d25</t>
  </si>
  <si>
    <t>7d25</t>
  </si>
  <si>
    <t>TẦNG MÁI</t>
  </si>
  <si>
    <t>thép thành mái</t>
  </si>
  <si>
    <t>CẦU HTANG</t>
  </si>
  <si>
    <t>Lớp thép lưới hàn A4@200 1 lớp cho bê tông đá mi M250 dày 60mm cho sàn mái bê tông</t>
  </si>
  <si>
    <t>鐵網A4@200 1層混泥土石M250 厚60mm 屋頂</t>
  </si>
  <si>
    <t>Lớp thép lưới hàn A6@200 1 lớp cho bê tông tấm đan 600x600x50mm cho sàn mái bê tông trồng cây</t>
  </si>
  <si>
    <t>鐵A6@200 1層加混凝土片600x600 厚50MM 用於屋頂種花</t>
  </si>
  <si>
    <t>Lắp đặt tấm đan bê tông cho sàn mái bê tông trồng cây</t>
  </si>
  <si>
    <t>安裝混凝土片600x600x50MM 用於屋頂種花</t>
  </si>
  <si>
    <t>Tấm</t>
  </si>
  <si>
    <t>tâgn2 mái</t>
  </si>
  <si>
    <t>FC3</t>
  </si>
  <si>
    <t>Giá Hùng Trang</t>
  </si>
  <si>
    <t>Tầng mái BTCT</t>
  </si>
  <si>
    <t>Sàn mái xưởng</t>
  </si>
  <si>
    <t>Sàn mái VP</t>
  </si>
  <si>
    <t>Thành mái</t>
  </si>
  <si>
    <t>Khe lún</t>
  </si>
  <si>
    <t>Mái đón</t>
  </si>
  <si>
    <t>alu</t>
  </si>
  <si>
    <t>Mái Xanh trồng cây</t>
  </si>
  <si>
    <t>Mái trồng cây</t>
  </si>
  <si>
    <t>Trừ sàn lõm trục A'-A</t>
  </si>
  <si>
    <t xml:space="preserve">Thành khu trồng cây </t>
  </si>
  <si>
    <t>Sê nô BTCT</t>
  </si>
  <si>
    <t>Đáy sê nô bê tông</t>
  </si>
  <si>
    <t>Thành sê nô</t>
  </si>
  <si>
    <t>Xốp cách nhiệt tỷ trọng 16kg/m3 dày 50mm bao gồm sealat (không Ami ăng)</t>
  </si>
  <si>
    <t xml:space="preserve"> 隔熱泡綿重16kg/m3厚50mm 不含sealat (沒Ami ăng)</t>
  </si>
  <si>
    <t>Chống thấm sàn khu vệ sinh và các khu ướt, chân tường cao 0.4m, bằng 2 lớp sikatop seal 107or 109</t>
  </si>
  <si>
    <t>FT.2a</t>
  </si>
  <si>
    <t>Mương WC</t>
  </si>
  <si>
    <t>Hố pit</t>
  </si>
  <si>
    <t>Khu vệ sinh</t>
  </si>
  <si>
    <t>Không bao gồm /不包含</t>
  </si>
  <si>
    <t>PILING WORKS
CÔNG TÁC CỌC</t>
  </si>
  <si>
    <t>Press test pile D350
Ép Cọc thử D350</t>
  </si>
  <si>
    <t>Ea</t>
  </si>
  <si>
    <t>Statistic load test Pmax
Thử tải tĩnh cọc</t>
  </si>
  <si>
    <t>Sản xuất  và vận chuyển cọc BTCT D350/</t>
  </si>
  <si>
    <t>3a</t>
  </si>
  <si>
    <t>Thi công cọc BTCT D350</t>
  </si>
  <si>
    <t>Cutting &amp; starter bar
Đập đầu cọc &amp; neo thép chờ</t>
  </si>
  <si>
    <t>+0,00</t>
  </si>
  <si>
    <t>từ cao độ +0.2</t>
  </si>
  <si>
    <t>từ cao độ +0.00</t>
  </si>
  <si>
    <t>Bê tông M.300</t>
  </si>
  <si>
    <t>F7-C11</t>
  </si>
  <si>
    <t>750x1750</t>
  </si>
  <si>
    <t>F7-C13</t>
  </si>
  <si>
    <t>F7-C12</t>
  </si>
  <si>
    <t>Fa</t>
  </si>
  <si>
    <t>Fb</t>
  </si>
  <si>
    <t>Fc</t>
  </si>
  <si>
    <t>Fc1</t>
  </si>
  <si>
    <t>Móng DOCK</t>
  </si>
  <si>
    <t>Fđáy móng</t>
  </si>
  <si>
    <t>2150x1860</t>
  </si>
  <si>
    <t>Thành D1(200x700)</t>
  </si>
  <si>
    <t>Thành D2(200x700)</t>
  </si>
  <si>
    <t>Fc-f</t>
  </si>
  <si>
    <t>Thành hố</t>
  </si>
  <si>
    <t>Tường chắn D3(250x2100)</t>
  </si>
  <si>
    <t>Tường chắn D4(250x1500)</t>
  </si>
  <si>
    <t>c15</t>
  </si>
  <si>
    <t>GB1A</t>
  </si>
  <si>
    <t>e</t>
  </si>
  <si>
    <t>f</t>
  </si>
  <si>
    <t>g</t>
  </si>
  <si>
    <t>Bậc cấp, ram dốc</t>
  </si>
  <si>
    <t>d16a120 LD</t>
  </si>
  <si>
    <t>d16a200 LD</t>
  </si>
  <si>
    <t>d12a120 LT</t>
  </si>
  <si>
    <t>d12a200 LT</t>
  </si>
  <si>
    <t>d12a200 đai</t>
  </si>
  <si>
    <t>d10a200 LD, LT</t>
  </si>
  <si>
    <t>Thép d16</t>
  </si>
  <si>
    <t>thép gối</t>
  </si>
  <si>
    <t>Thép d10</t>
  </si>
  <si>
    <t>thép gia cường</t>
  </si>
  <si>
    <t>d10a200 Thành Ng, Dọc</t>
  </si>
  <si>
    <t>Thép chủ 12d16</t>
  </si>
  <si>
    <t>Thép chủ 8d12</t>
  </si>
  <si>
    <t>Thép d20 gối biên</t>
  </si>
  <si>
    <t>Thép d20 gối giữa</t>
  </si>
  <si>
    <t>Thép d16 nhịp</t>
  </si>
  <si>
    <t>Thép d10 gia cường</t>
  </si>
  <si>
    <t>Thép d16 gối biên</t>
  </si>
  <si>
    <t>Thép d20 nhịp</t>
  </si>
  <si>
    <t>Đầm chặt bề mặt nền đất</t>
  </si>
  <si>
    <t>地面夯實</t>
  </si>
  <si>
    <t>Đầm chặt lớp đá 1x2 cho nền, dày 100mm</t>
  </si>
  <si>
    <t>地砰1x2碎石層夯實</t>
  </si>
  <si>
    <t>Đầm chặt lớp đá 4x6 cho nền, dày 200mm</t>
  </si>
  <si>
    <t>地板鋪設防潮PVC布</t>
  </si>
  <si>
    <t>Bê tông lót cho nền, B10, dảy 100</t>
  </si>
  <si>
    <t>墊底混凝土 D100</t>
  </si>
  <si>
    <t>Bê tông nền sợi thép 20kg/m3 B20(M250)</t>
  </si>
  <si>
    <t xml:space="preserve"> 鐵絲混凝土地坪</t>
  </si>
  <si>
    <r>
      <t xml:space="preserve">Sợi thép Dramix-BEKAERT 3D, </t>
    </r>
    <r>
      <rPr>
        <sz val="10"/>
        <rFont val="Times New Roman"/>
        <family val="1"/>
        <charset val="163"/>
      </rPr>
      <t>Ø</t>
    </r>
    <r>
      <rPr>
        <sz val="10"/>
        <rFont val="Times New Roman"/>
        <family val="2"/>
      </rPr>
      <t xml:space="preserve">0,75, L=60mm, </t>
    </r>
  </si>
  <si>
    <t>Bê tông nền tại khu Dock, B22,5(M300)</t>
  </si>
  <si>
    <t>-0,02</t>
  </si>
  <si>
    <t>Cốt thép trong nền trục 18</t>
  </si>
  <si>
    <t>地板的加強鋼筋</t>
  </si>
  <si>
    <t>d10a200 LD</t>
  </si>
  <si>
    <t>Nền dock</t>
  </si>
  <si>
    <t>Thép khe co giản</t>
  </si>
  <si>
    <t>thép  d16</t>
  </si>
  <si>
    <t>thép d16 @600</t>
  </si>
  <si>
    <t>Cốt thép gia cường trong nền B3b</t>
  </si>
  <si>
    <t>gia cường quanh khe cách ly cùa nền</t>
  </si>
  <si>
    <t>khe co giãn</t>
  </si>
  <si>
    <t>Khe cắt cưỡng bức</t>
  </si>
  <si>
    <t>割強逼縫</t>
  </si>
  <si>
    <t>Làm khe cách ly</t>
  </si>
  <si>
    <t>弄隔離縫</t>
  </si>
  <si>
    <t>Nền Dock</t>
  </si>
  <si>
    <t>Làm khe co giãn</t>
  </si>
  <si>
    <t>鐵V30x3ly伸縮縫</t>
  </si>
  <si>
    <t>Thép V che khe co giãn trục 13 inox w150, dày 1,2</t>
  </si>
  <si>
    <t>鐵遮蓋伸縮縫軸13不鏽鋼w150, 厚1,2 V</t>
  </si>
  <si>
    <t>inox</t>
  </si>
  <si>
    <t>Thép V50x5ly viền hố  Dock, chống va</t>
  </si>
  <si>
    <t>鐵V50x5ly Dock坑邊緣</t>
  </si>
  <si>
    <t>Trục 18'</t>
  </si>
  <si>
    <t>Cột tường</t>
  </si>
  <si>
    <t>trục 13-18</t>
  </si>
  <si>
    <t>trục  A-H</t>
  </si>
  <si>
    <t>Bổ trụ tường gạch dày 200mm</t>
  </si>
  <si>
    <t>bổ trụ cửa</t>
  </si>
  <si>
    <t>Sàn bê tông đặt bồn nước trên nhà VS</t>
  </si>
  <si>
    <t xml:space="preserve">Sàn </t>
  </si>
  <si>
    <t xml:space="preserve">Đà giằng tường </t>
  </si>
  <si>
    <t>CFALTBT&lt;6</t>
  </si>
  <si>
    <t>CFALTBT&lt;7</t>
  </si>
  <si>
    <t>CFALTBT&lt;8</t>
  </si>
  <si>
    <t>CFALTBT&lt;9</t>
  </si>
  <si>
    <t>CFALTBT&lt;10</t>
  </si>
  <si>
    <t>CFALTBT&lt;11</t>
  </si>
  <si>
    <t>CFALTBT&lt;12</t>
  </si>
  <si>
    <t>Thép chủ 4d12</t>
  </si>
  <si>
    <t>d6a150</t>
  </si>
  <si>
    <t>Hố thang</t>
  </si>
  <si>
    <t>BAN ĐẤT</t>
  </si>
  <si>
    <t>tầng trệt</t>
  </si>
  <si>
    <t>VK16</t>
  </si>
  <si>
    <t>VK17</t>
  </si>
  <si>
    <t>Chân cửa sổ</t>
  </si>
  <si>
    <t xml:space="preserve"> Sika Topseal 107, định mức 3.0 kg/m2
/ Sika Topseal 107, 定額3.0 kg/m2</t>
  </si>
  <si>
    <t>XPS dày 25mm, 38 Kg/M3</t>
  </si>
  <si>
    <t>Theo A. Bình</t>
  </si>
  <si>
    <t xml:space="preserve">Đầm chặt lớp đá 0x4 cho nền
tưới nước đầm chặt từng lớp dày &lt;=30cm, </t>
  </si>
  <si>
    <t>Lớp đá 0x4 cho nền, dày 300mm</t>
  </si>
  <si>
    <t>Acrylic roof coating
Crommelin Australia</t>
  </si>
  <si>
    <t>Chống thấm cho mái bê tông với các sản phẩm &amp; tất cả các phụ kiện</t>
  </si>
  <si>
    <t>Elastoseal  TR
Crommelin Australia</t>
  </si>
  <si>
    <t>Đầm,sê nô mái</t>
  </si>
  <si>
    <t xml:space="preserve">Chống thấm sê nô </t>
  </si>
  <si>
    <t>Chống thấm sê nô</t>
  </si>
  <si>
    <t>水溝防滲透</t>
  </si>
  <si>
    <t xml:space="preserve"> Sika Topseal 107, định mức 3.0 kg/m2 / 
/ Sika Topseal 107, 定額3.0 kg/m2</t>
  </si>
  <si>
    <t>Mã hiệu</t>
  </si>
  <si>
    <t>Đơn vị</t>
  </si>
  <si>
    <t>Tổng Khối lượng</t>
  </si>
  <si>
    <t>Mong mọi người giúp đỡ!</t>
  </si>
  <si>
    <t>Cần tổng hợp khối lượng các công tác ( có gắn mã cho các công tác ở cột C trong mỗi sheet) của tất cả các hạng mục.</t>
  </si>
  <si>
    <t xml:space="preserve">Giả sử công trình có 4 hạng mục là các sheet 1, 2, 3,4  </t>
  </si>
  <si>
    <t>Sheet 1</t>
  </si>
  <si>
    <t>Sheet 2</t>
  </si>
  <si>
    <t>Sheet 3</t>
  </si>
  <si>
    <t>Sheet 4</t>
  </si>
  <si>
    <t xml:space="preserve">Có công thức hoặc cách nào dó để tính tổng khối lượng từng công tác ( theo mã) cho tất cả các sheet mà không phải dùng
sumif qua nhiều sheet rồi công lại như cách làm ở trên không? </t>
  </si>
  <si>
    <t>Tensheet</t>
  </si>
  <si>
    <t>Ở các sheet con, tại ô A1 và ô A2, sau khi dùng hàm cell xong thì copy và dán chết lại để bên sheet tổng hợp không bị nhảy sheet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</si>
</sst>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43" formatCode="_-* #,##0.00\ _₫_-;\-* #,##0.00\ _₫_-;_-* &quot;-&quot;??\ _₫_-;_-@_-"/>
    <numFmt numFmtId="164" formatCode="_(* #,##0_);_(* \(#,##0\);_(* &quot;-&quot;_);_(@_)"/>
    <numFmt numFmtId="165" formatCode="_(* #,##0.00_);_(* \(#,##0.00\);_(* &quot;-&quot;??_);_(@_)"/>
    <numFmt numFmtId="166" formatCode="_(* #,##0.0_);_(* \(#,##0.0\);_(* &quot;-&quot;??_);_(@_)"/>
    <numFmt numFmtId="167" formatCode="_(* #,##0_);_(* \(#,##0\);_(* &quot;-&quot;??_);_(@_)"/>
    <numFmt numFmtId="168" formatCode="_(* #,##0.00_);_(* \(#,##0.00\);_(* &quot;&quot;??_);_(@_)"/>
    <numFmt numFmtId="169" formatCode="#,##0.0;\-#,##0.0;#"/>
  </numFmts>
  <fonts count="56">
    <font>
      <sz val="11"/>
      <color theme="1"/>
      <name val="Times New Roman"/>
      <family val="2"/>
    </font>
    <font>
      <sz val="11"/>
      <color theme="1"/>
      <name val="Times New Roman"/>
      <family val="2"/>
    </font>
    <font>
      <sz val="9"/>
      <color theme="1"/>
      <name val="Times New Roman"/>
      <family val="2"/>
    </font>
    <font>
      <b/>
      <sz val="10"/>
      <color rgb="FFFF0000"/>
      <name val="Calibri"/>
      <family val="2"/>
      <scheme val="minor"/>
    </font>
    <font>
      <sz val="10"/>
      <name val="Times New Roman"/>
      <family val="1"/>
    </font>
    <font>
      <sz val="8"/>
      <name val="Times New Roman"/>
      <family val="1"/>
    </font>
    <font>
      <b/>
      <sz val="11"/>
      <name val="Times New Roman"/>
      <family val="1"/>
    </font>
    <font>
      <sz val="9"/>
      <name val="Times New Roman"/>
      <family val="1"/>
      <charset val="163"/>
    </font>
    <font>
      <b/>
      <sz val="10"/>
      <name val="Times New Roman"/>
      <family val="1"/>
    </font>
    <font>
      <sz val="8"/>
      <name val="Times New Roman"/>
      <family val="1"/>
      <charset val="163"/>
    </font>
    <font>
      <sz val="10"/>
      <name val="Times New Roman"/>
      <family val="1"/>
      <charset val="163"/>
    </font>
    <font>
      <sz val="9"/>
      <color indexed="81"/>
      <name val="Tahoma"/>
      <family val="2"/>
    </font>
    <font>
      <b/>
      <sz val="10"/>
      <color theme="1"/>
      <name val="Times New Roman"/>
      <family val="1"/>
    </font>
    <font>
      <sz val="10"/>
      <color theme="1"/>
      <name val="Times New Roman"/>
      <family val="1"/>
    </font>
    <font>
      <b/>
      <sz val="10"/>
      <color rgb="FFFF0000"/>
      <name val="Times New Roman"/>
      <family val="1"/>
    </font>
    <font>
      <sz val="10"/>
      <color rgb="FFFF0000"/>
      <name val="Times New Roman"/>
      <family val="1"/>
    </font>
    <font>
      <sz val="10"/>
      <color rgb="FF0051F2"/>
      <name val="Times New Roman"/>
      <family val="2"/>
    </font>
    <font>
      <sz val="8"/>
      <name val="Times New Roman"/>
      <family val="2"/>
    </font>
    <font>
      <sz val="10"/>
      <color theme="1"/>
      <name val="Times New Roman"/>
      <family val="2"/>
    </font>
    <font>
      <b/>
      <sz val="10"/>
      <color rgb="FF0051F2"/>
      <name val="Times New Roman"/>
      <family val="1"/>
    </font>
    <font>
      <sz val="10"/>
      <name val="ＭＳ Ｐゴシック"/>
      <family val="3"/>
      <charset val="128"/>
    </font>
    <font>
      <b/>
      <sz val="14"/>
      <name val="DilleniaUPC"/>
      <family val="1"/>
      <charset val="222"/>
    </font>
    <font>
      <sz val="10"/>
      <name val="Arial CE"/>
      <charset val="238"/>
    </font>
    <font>
      <sz val="9"/>
      <name val="Times New Roman"/>
      <family val="1"/>
    </font>
    <font>
      <sz val="9"/>
      <name val="Times New Roman"/>
      <family val="2"/>
    </font>
    <font>
      <b/>
      <sz val="9"/>
      <color theme="1"/>
      <name val="Times New Roman"/>
      <family val="2"/>
    </font>
    <font>
      <b/>
      <sz val="9"/>
      <name val="Times New Roman"/>
      <family val="2"/>
    </font>
    <font>
      <b/>
      <sz val="9"/>
      <color theme="1"/>
      <name val="Times New Roman"/>
      <family val="1"/>
    </font>
    <font>
      <sz val="9"/>
      <color rgb="FFFF0000"/>
      <name val="Times New Roman"/>
      <family val="2"/>
    </font>
    <font>
      <sz val="9"/>
      <color rgb="FF0051F2"/>
      <name val="Times New Roman"/>
      <family val="2"/>
    </font>
    <font>
      <sz val="9"/>
      <color rgb="FF0051F2"/>
      <name val="Times New Roman"/>
      <family val="1"/>
    </font>
    <font>
      <sz val="9"/>
      <color theme="1"/>
      <name val="Times New Roman"/>
      <family val="1"/>
    </font>
    <font>
      <sz val="9"/>
      <color rgb="FFFF0000"/>
      <name val="Times New Roman"/>
      <family val="1"/>
    </font>
    <font>
      <sz val="10"/>
      <color rgb="FF1F497D"/>
      <name val="SimSun"/>
    </font>
    <font>
      <b/>
      <sz val="9"/>
      <color rgb="FF0051F2"/>
      <name val="Times New Roman"/>
      <family val="1"/>
    </font>
    <font>
      <b/>
      <sz val="9"/>
      <name val="Times New Roman"/>
      <family val="1"/>
    </font>
    <font>
      <sz val="8"/>
      <name val="PMingLiU"/>
      <family val="1"/>
    </font>
    <font>
      <sz val="9"/>
      <name val="PMingLiU"/>
      <family val="1"/>
    </font>
    <font>
      <sz val="9"/>
      <color theme="9" tint="-0.249977111117893"/>
      <name val="Times New Roman"/>
      <family val="2"/>
    </font>
    <font>
      <sz val="8"/>
      <color rgb="FF0051F2"/>
      <name val="Times New Roman"/>
      <family val="1"/>
    </font>
    <font>
      <b/>
      <sz val="10"/>
      <name val="Times New Roman"/>
      <family val="2"/>
    </font>
    <font>
      <b/>
      <sz val="10"/>
      <color theme="1"/>
      <name val="Times New Roman"/>
      <family val="2"/>
    </font>
    <font>
      <sz val="10"/>
      <color rgb="FFFF0000"/>
      <name val="Times New Roman"/>
      <family val="2"/>
    </font>
    <font>
      <sz val="10"/>
      <name val="Times New Roman"/>
      <family val="2"/>
    </font>
    <font>
      <sz val="10"/>
      <color rgb="FF002060"/>
      <name val="Times New Roman"/>
      <family val="2"/>
    </font>
    <font>
      <sz val="10"/>
      <color rgb="FF0070C0"/>
      <name val="Times New Roman"/>
      <family val="2"/>
    </font>
    <font>
      <b/>
      <sz val="10"/>
      <color rgb="FF0051F2"/>
      <name val="Times New Roman"/>
      <family val="1"/>
      <charset val="163"/>
    </font>
    <font>
      <b/>
      <sz val="11"/>
      <color theme="1"/>
      <name val="Times New Roman"/>
      <family val="2"/>
    </font>
    <font>
      <b/>
      <sz val="10"/>
      <color theme="1"/>
      <name val="Times New Roman"/>
      <family val="1"/>
      <charset val="163"/>
    </font>
    <font>
      <b/>
      <sz val="10"/>
      <name val="Times New Roman"/>
      <family val="1"/>
      <charset val="163"/>
    </font>
    <font>
      <i/>
      <sz val="11"/>
      <color theme="1"/>
      <name val="Times New Roman"/>
      <family val="2"/>
    </font>
    <font>
      <sz val="11"/>
      <color theme="1"/>
      <name val="Arial"/>
      <family val="2"/>
      <charset val="163"/>
    </font>
    <font>
      <b/>
      <sz val="11"/>
      <color theme="1"/>
      <name val="Times New Roman"/>
      <family val="1"/>
    </font>
    <font>
      <b/>
      <sz val="11"/>
      <color rgb="FF0070C0"/>
      <name val="Times New Roman"/>
      <family val="1"/>
    </font>
    <font>
      <sz val="11"/>
      <color rgb="FF0070C0"/>
      <name val="Times New Roman"/>
      <family val="2"/>
    </font>
    <font>
      <sz val="12"/>
      <color theme="1"/>
      <name val="Times New Roman"/>
      <family val="2"/>
    </font>
  </fonts>
  <fills count="8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9" tint="0.59999389629810485"/>
        <bgColor indexed="64"/>
      </patternFill>
    </fill>
  </fills>
  <borders count="4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/>
      <diagonal/>
    </border>
    <border>
      <left style="thin">
        <color auto="1"/>
      </left>
      <right style="thin">
        <color auto="1"/>
      </right>
      <top style="hair">
        <color auto="1"/>
      </top>
      <bottom/>
      <diagonal/>
    </border>
    <border>
      <left/>
      <right/>
      <top/>
      <bottom style="hair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 style="hair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hair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</borders>
  <cellStyleXfs count="7">
    <xf numFmtId="0" fontId="0" fillId="0" borderId="0"/>
    <xf numFmtId="0" fontId="47" fillId="0" borderId="0" applyNumberFormat="0" applyFill="0" applyBorder="0" applyAlignment="0" applyProtection="0"/>
    <xf numFmtId="0" fontId="47" fillId="0" borderId="0" applyNumberFormat="0" applyFill="0" applyBorder="0" applyAlignment="0" applyProtection="0"/>
    <xf numFmtId="0" fontId="50" fillId="0" borderId="0" applyNumberFormat="0" applyFill="0" applyBorder="0" applyAlignment="0" applyProtection="0"/>
    <xf numFmtId="165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164" fontId="1" fillId="0" borderId="0" applyFont="0" applyFill="0" applyBorder="0" applyAlignment="0" applyProtection="0"/>
  </cellStyleXfs>
  <cellXfs count="610">
    <xf numFmtId="0" fontId="0" fillId="0" borderId="0" xfId="0"/>
    <xf numFmtId="0" fontId="41" fillId="0" borderId="2" xfId="0" applyFont="1" applyFill="1" applyBorder="1" applyAlignment="1">
      <alignment horizontal="center" vertical="center" wrapText="1"/>
    </xf>
    <xf numFmtId="0" fontId="41" fillId="0" borderId="5" xfId="0" applyFont="1" applyFill="1" applyBorder="1" applyAlignment="1">
      <alignment horizontal="center" vertical="center" wrapText="1"/>
    </xf>
    <xf numFmtId="0" fontId="55" fillId="0" borderId="0" xfId="0" applyFont="1" applyAlignment="1">
      <alignment horizontal="left" wrapText="1"/>
    </xf>
    <xf numFmtId="0" fontId="4" fillId="0" borderId="6" xfId="0" applyFont="1" applyFill="1" applyBorder="1" applyAlignment="1">
      <alignment horizontal="center" vertical="center" wrapText="1"/>
    </xf>
    <xf numFmtId="0" fontId="4" fillId="0" borderId="6" xfId="0" applyFont="1" applyFill="1" applyBorder="1" applyAlignment="1">
      <alignment vertical="center" wrapText="1"/>
    </xf>
    <xf numFmtId="0" fontId="5" fillId="0" borderId="6" xfId="0" applyFont="1" applyFill="1" applyBorder="1" applyAlignment="1">
      <alignment horizontal="left" vertical="center"/>
    </xf>
    <xf numFmtId="0" fontId="9" fillId="4" borderId="6" xfId="0" applyFont="1" applyFill="1" applyBorder="1" applyAlignment="1">
      <alignment horizontal="left" vertical="center"/>
    </xf>
    <xf numFmtId="0" fontId="9" fillId="4" borderId="16" xfId="0" applyFont="1" applyFill="1" applyBorder="1" applyAlignment="1">
      <alignment horizontal="left" vertical="center"/>
    </xf>
    <xf numFmtId="0" fontId="9" fillId="0" borderId="16" xfId="0" applyFont="1" applyFill="1" applyBorder="1" applyAlignment="1">
      <alignment horizontal="left" vertical="center"/>
    </xf>
    <xf numFmtId="0" fontId="9" fillId="0" borderId="6" xfId="0" applyFont="1" applyFill="1" applyBorder="1" applyAlignment="1">
      <alignment horizontal="left" vertical="center"/>
    </xf>
    <xf numFmtId="0" fontId="2" fillId="0" borderId="6" xfId="0" applyFont="1" applyFill="1" applyBorder="1" applyAlignment="1">
      <alignment horizontal="center" vertical="center" wrapText="1"/>
    </xf>
    <xf numFmtId="0" fontId="4" fillId="0" borderId="6" xfId="0" applyFont="1" applyFill="1" applyBorder="1" applyAlignment="1">
      <alignment horizontal="right" vertical="center" wrapText="1"/>
    </xf>
    <xf numFmtId="0" fontId="8" fillId="0" borderId="6" xfId="0" applyFont="1" applyFill="1" applyBorder="1" applyAlignment="1">
      <alignment vertical="center" wrapText="1"/>
    </xf>
    <xf numFmtId="0" fontId="12" fillId="0" borderId="6" xfId="0" applyFont="1" applyFill="1" applyBorder="1" applyAlignment="1">
      <alignment vertical="center" wrapText="1"/>
    </xf>
    <xf numFmtId="0" fontId="13" fillId="0" borderId="6" xfId="0" applyFont="1" applyFill="1" applyBorder="1" applyAlignment="1">
      <alignment vertical="center" wrapText="1"/>
    </xf>
    <xf numFmtId="0" fontId="13" fillId="0" borderId="6" xfId="0" applyFont="1" applyFill="1" applyBorder="1" applyAlignment="1">
      <alignment horizontal="center" vertical="center" wrapText="1"/>
    </xf>
    <xf numFmtId="165" fontId="13" fillId="0" borderId="6" xfId="0" applyNumberFormat="1" applyFont="1" applyFill="1" applyBorder="1" applyAlignment="1">
      <alignment vertical="center" wrapText="1"/>
    </xf>
    <xf numFmtId="0" fontId="13" fillId="0" borderId="6" xfId="0" applyFont="1" applyFill="1" applyBorder="1" applyAlignment="1">
      <alignment horizontal="left" vertical="center" wrapText="1"/>
    </xf>
    <xf numFmtId="0" fontId="4" fillId="0" borderId="6" xfId="0" applyFont="1" applyFill="1" applyBorder="1" applyAlignment="1">
      <alignment horizontal="left" vertical="center"/>
    </xf>
    <xf numFmtId="0" fontId="4" fillId="0" borderId="23" xfId="0" applyFont="1" applyFill="1" applyBorder="1" applyAlignment="1">
      <alignment vertical="center" wrapText="1"/>
    </xf>
    <xf numFmtId="0" fontId="2" fillId="0" borderId="0" xfId="0" applyFont="1" applyFill="1" applyAlignment="1">
      <alignment vertical="center" wrapText="1"/>
    </xf>
    <xf numFmtId="0" fontId="25" fillId="0" borderId="0" xfId="0" applyFont="1" applyFill="1" applyAlignment="1">
      <alignment vertical="center" wrapText="1"/>
    </xf>
    <xf numFmtId="167" fontId="25" fillId="0" borderId="4" xfId="0" applyNumberFormat="1" applyFont="1" applyFill="1" applyBorder="1" applyAlignment="1">
      <alignment vertical="center" wrapText="1"/>
    </xf>
    <xf numFmtId="0" fontId="25" fillId="0" borderId="0" xfId="0" applyFont="1" applyFill="1" applyBorder="1" applyAlignment="1">
      <alignment horizontal="center" vertical="center" wrapText="1"/>
    </xf>
    <xf numFmtId="0" fontId="2" fillId="0" borderId="0" xfId="0" applyFont="1" applyFill="1" applyAlignment="1">
      <alignment horizontal="center" vertical="center" wrapText="1"/>
    </xf>
    <xf numFmtId="0" fontId="24" fillId="0" borderId="0" xfId="0" applyFont="1" applyFill="1" applyAlignment="1">
      <alignment vertical="center" wrapText="1"/>
    </xf>
    <xf numFmtId="165" fontId="24" fillId="0" borderId="0" xfId="0" applyNumberFormat="1" applyFont="1" applyFill="1" applyAlignment="1">
      <alignment vertical="center" wrapText="1"/>
    </xf>
    <xf numFmtId="167" fontId="2" fillId="0" borderId="0" xfId="0" applyNumberFormat="1" applyFont="1" applyFill="1" applyAlignment="1">
      <alignment vertical="center" wrapText="1"/>
    </xf>
    <xf numFmtId="167" fontId="25" fillId="0" borderId="0" xfId="0" applyNumberFormat="1" applyFont="1" applyFill="1" applyAlignment="1">
      <alignment vertical="center" wrapText="1"/>
    </xf>
    <xf numFmtId="0" fontId="25" fillId="0" borderId="30" xfId="0" applyFont="1" applyFill="1" applyBorder="1" applyAlignment="1">
      <alignment horizontal="center" vertical="center" wrapText="1"/>
    </xf>
    <xf numFmtId="0" fontId="25" fillId="0" borderId="8" xfId="0" applyFont="1" applyFill="1" applyBorder="1" applyAlignment="1">
      <alignment vertical="center" wrapText="1"/>
    </xf>
    <xf numFmtId="0" fontId="26" fillId="0" borderId="1" xfId="0" applyFont="1" applyFill="1" applyBorder="1" applyAlignment="1">
      <alignment vertical="center" wrapText="1"/>
    </xf>
    <xf numFmtId="0" fontId="25" fillId="0" borderId="1" xfId="0" applyFont="1" applyFill="1" applyBorder="1" applyAlignment="1">
      <alignment horizontal="center" vertical="center" wrapText="1"/>
    </xf>
    <xf numFmtId="165" fontId="26" fillId="0" borderId="1" xfId="0" applyNumberFormat="1" applyFont="1" applyFill="1" applyBorder="1" applyAlignment="1">
      <alignment vertical="center" wrapText="1"/>
    </xf>
    <xf numFmtId="167" fontId="25" fillId="0" borderId="1" xfId="0" applyNumberFormat="1" applyFont="1" applyFill="1" applyBorder="1" applyAlignment="1">
      <alignment vertical="center" wrapText="1"/>
    </xf>
    <xf numFmtId="0" fontId="25" fillId="0" borderId="2" xfId="0" applyFont="1" applyFill="1" applyBorder="1" applyAlignment="1">
      <alignment vertical="center" wrapText="1"/>
    </xf>
    <xf numFmtId="0" fontId="31" fillId="0" borderId="15" xfId="0" applyFont="1" applyFill="1" applyBorder="1" applyAlignment="1">
      <alignment horizontal="center" vertical="center" wrapText="1"/>
    </xf>
    <xf numFmtId="0" fontId="31" fillId="0" borderId="6" xfId="0" applyFont="1" applyFill="1" applyBorder="1" applyAlignment="1">
      <alignment vertical="center" wrapText="1"/>
    </xf>
    <xf numFmtId="0" fontId="23" fillId="0" borderId="6" xfId="0" applyFont="1" applyFill="1" applyBorder="1" applyAlignment="1">
      <alignment vertical="center" wrapText="1"/>
    </xf>
    <xf numFmtId="0" fontId="31" fillId="0" borderId="6" xfId="0" applyFont="1" applyFill="1" applyBorder="1" applyAlignment="1">
      <alignment horizontal="center" vertical="center" wrapText="1"/>
    </xf>
    <xf numFmtId="165" fontId="24" fillId="0" borderId="6" xfId="0" applyNumberFormat="1" applyFont="1" applyFill="1" applyBorder="1" applyAlignment="1">
      <alignment vertical="center" wrapText="1"/>
    </xf>
    <xf numFmtId="167" fontId="25" fillId="0" borderId="6" xfId="0" applyNumberFormat="1" applyFont="1" applyFill="1" applyBorder="1" applyAlignment="1">
      <alignment vertical="center" wrapText="1"/>
    </xf>
    <xf numFmtId="0" fontId="2" fillId="0" borderId="7" xfId="0" applyFont="1" applyFill="1" applyBorder="1" applyAlignment="1">
      <alignment vertical="center" wrapText="1"/>
    </xf>
    <xf numFmtId="0" fontId="31" fillId="0" borderId="0" xfId="0" applyFont="1" applyFill="1" applyAlignment="1">
      <alignment vertical="center" wrapText="1"/>
    </xf>
    <xf numFmtId="0" fontId="31" fillId="0" borderId="6" xfId="0" applyFont="1" applyFill="1" applyBorder="1" applyAlignment="1">
      <alignment wrapText="1"/>
    </xf>
    <xf numFmtId="167" fontId="31" fillId="0" borderId="6" xfId="0" applyNumberFormat="1" applyFont="1" applyFill="1" applyBorder="1" applyAlignment="1">
      <alignment vertical="center" wrapText="1"/>
    </xf>
    <xf numFmtId="0" fontId="31" fillId="0" borderId="7" xfId="0" applyFont="1" applyFill="1" applyBorder="1" applyAlignment="1">
      <alignment vertical="center" wrapText="1"/>
    </xf>
    <xf numFmtId="0" fontId="29" fillId="0" borderId="6" xfId="0" applyFont="1" applyFill="1" applyBorder="1" applyAlignment="1">
      <alignment vertical="center" wrapText="1"/>
    </xf>
    <xf numFmtId="0" fontId="31" fillId="0" borderId="6" xfId="0" applyFont="1" applyFill="1" applyBorder="1" applyAlignment="1">
      <alignment horizontal="left" wrapText="1"/>
    </xf>
    <xf numFmtId="0" fontId="31" fillId="0" borderId="6" xfId="0" applyFont="1" applyFill="1" applyBorder="1"/>
    <xf numFmtId="0" fontId="31" fillId="0" borderId="3" xfId="0" applyFont="1" applyFill="1" applyBorder="1" applyAlignment="1">
      <alignment horizontal="center" vertical="center" wrapText="1"/>
    </xf>
    <xf numFmtId="0" fontId="31" fillId="0" borderId="4" xfId="0" applyFont="1" applyFill="1" applyBorder="1" applyAlignment="1">
      <alignment vertical="center" wrapText="1"/>
    </xf>
    <xf numFmtId="0" fontId="23" fillId="0" borderId="4" xfId="0" applyFont="1" applyFill="1" applyBorder="1" applyAlignment="1">
      <alignment vertical="center" wrapText="1"/>
    </xf>
    <xf numFmtId="0" fontId="31" fillId="0" borderId="4" xfId="0" applyFont="1" applyFill="1" applyBorder="1" applyAlignment="1">
      <alignment horizontal="center" vertical="center" wrapText="1"/>
    </xf>
    <xf numFmtId="165" fontId="24" fillId="0" borderId="4" xfId="0" applyNumberFormat="1" applyFont="1" applyFill="1" applyBorder="1" applyAlignment="1">
      <alignment vertical="center" wrapText="1"/>
    </xf>
    <xf numFmtId="167" fontId="31" fillId="0" borderId="4" xfId="0" applyNumberFormat="1" applyFont="1" applyFill="1" applyBorder="1" applyAlignment="1">
      <alignment vertical="center" wrapText="1"/>
    </xf>
    <xf numFmtId="0" fontId="31" fillId="0" borderId="5" xfId="0" applyFont="1" applyFill="1" applyBorder="1" applyAlignment="1">
      <alignment vertical="center" wrapText="1"/>
    </xf>
    <xf numFmtId="0" fontId="25" fillId="0" borderId="15" xfId="0" applyFont="1" applyFill="1" applyBorder="1" applyAlignment="1">
      <alignment horizontal="center" vertical="center" wrapText="1"/>
    </xf>
    <xf numFmtId="0" fontId="25" fillId="0" borderId="6" xfId="0" applyFont="1" applyFill="1" applyBorder="1" applyAlignment="1">
      <alignment vertical="center" wrapText="1"/>
    </xf>
    <xf numFmtId="0" fontId="26" fillId="0" borderId="6" xfId="0" applyFont="1" applyFill="1" applyBorder="1" applyAlignment="1">
      <alignment vertical="center" wrapText="1"/>
    </xf>
    <xf numFmtId="0" fontId="25" fillId="0" borderId="6" xfId="0" applyFont="1" applyFill="1" applyBorder="1" applyAlignment="1">
      <alignment horizontal="center" vertical="center" wrapText="1"/>
    </xf>
    <xf numFmtId="165" fontId="26" fillId="0" borderId="6" xfId="0" applyNumberFormat="1" applyFont="1" applyFill="1" applyBorder="1" applyAlignment="1">
      <alignment vertical="center" wrapText="1"/>
    </xf>
    <xf numFmtId="0" fontId="25" fillId="0" borderId="7" xfId="0" applyFont="1" applyFill="1" applyBorder="1" applyAlignment="1">
      <alignment vertical="center" wrapText="1"/>
    </xf>
    <xf numFmtId="0" fontId="24" fillId="0" borderId="6" xfId="0" applyFont="1" applyFill="1" applyBorder="1" applyAlignment="1">
      <alignment vertical="center" wrapText="1"/>
    </xf>
    <xf numFmtId="0" fontId="2" fillId="0" borderId="6" xfId="0" applyFont="1" applyFill="1" applyBorder="1" applyAlignment="1">
      <alignment vertical="center" wrapText="1"/>
    </xf>
    <xf numFmtId="0" fontId="2" fillId="0" borderId="15" xfId="0" applyFont="1" applyFill="1" applyBorder="1" applyAlignment="1">
      <alignment horizontal="center" vertical="center" wrapText="1"/>
    </xf>
    <xf numFmtId="0" fontId="29" fillId="0" borderId="6" xfId="0" applyFont="1" applyFill="1" applyBorder="1" applyAlignment="1">
      <alignment horizontal="left" vertical="center" wrapText="1"/>
    </xf>
    <xf numFmtId="167" fontId="2" fillId="0" borderId="6" xfId="0" applyNumberFormat="1" applyFont="1" applyFill="1" applyBorder="1" applyAlignment="1">
      <alignment vertical="center" wrapText="1"/>
    </xf>
    <xf numFmtId="0" fontId="29" fillId="0" borderId="6" xfId="0" applyFont="1" applyFill="1" applyBorder="1" applyAlignment="1">
      <alignment horizontal="right" vertical="center" wrapText="1"/>
    </xf>
    <xf numFmtId="0" fontId="34" fillId="0" borderId="6" xfId="0" applyFont="1" applyFill="1" applyBorder="1" applyAlignment="1">
      <alignment vertical="center" wrapText="1"/>
    </xf>
    <xf numFmtId="0" fontId="29" fillId="0" borderId="6" xfId="0" applyNumberFormat="1" applyFont="1" applyFill="1" applyBorder="1" applyAlignment="1">
      <alignment horizontal="right" vertical="center" wrapText="1"/>
    </xf>
    <xf numFmtId="0" fontId="2" fillId="0" borderId="16" xfId="0" applyFont="1" applyFill="1" applyBorder="1" applyAlignment="1">
      <alignment vertical="center" wrapText="1"/>
    </xf>
    <xf numFmtId="0" fontId="34" fillId="0" borderId="6" xfId="0" applyFont="1" applyFill="1" applyBorder="1" applyAlignment="1">
      <alignment horizontal="left" vertical="center" wrapText="1"/>
    </xf>
    <xf numFmtId="0" fontId="29" fillId="0" borderId="6" xfId="0" applyNumberFormat="1" applyFont="1" applyFill="1" applyBorder="1" applyAlignment="1">
      <alignment horizontal="left" vertical="center" wrapText="1"/>
    </xf>
    <xf numFmtId="43" fontId="2" fillId="0" borderId="7" xfId="0" applyNumberFormat="1" applyFont="1" applyFill="1" applyBorder="1" applyAlignment="1">
      <alignment vertical="center" wrapText="1"/>
    </xf>
    <xf numFmtId="0" fontId="2" fillId="0" borderId="23" xfId="0" applyFont="1" applyFill="1" applyBorder="1" applyAlignment="1">
      <alignment vertical="center" wrapText="1"/>
    </xf>
    <xf numFmtId="0" fontId="23" fillId="0" borderId="23" xfId="0" applyFont="1" applyFill="1" applyBorder="1" applyAlignment="1">
      <alignment vertical="center" wrapText="1"/>
    </xf>
    <xf numFmtId="0" fontId="24" fillId="0" borderId="23" xfId="0" applyFont="1" applyFill="1" applyBorder="1" applyAlignment="1">
      <alignment vertical="center" wrapText="1"/>
    </xf>
    <xf numFmtId="0" fontId="24" fillId="0" borderId="6" xfId="0" applyFont="1" applyFill="1" applyBorder="1" applyAlignment="1">
      <alignment horizontal="left" vertical="center" wrapText="1"/>
    </xf>
    <xf numFmtId="4" fontId="2" fillId="0" borderId="6" xfId="0" applyNumberFormat="1" applyFont="1" applyFill="1" applyBorder="1" applyAlignment="1">
      <alignment horizontal="center" vertical="center" wrapText="1"/>
    </xf>
    <xf numFmtId="0" fontId="27" fillId="0" borderId="15" xfId="0" applyFont="1" applyFill="1" applyBorder="1" applyAlignment="1">
      <alignment horizontal="center" vertical="center" wrapText="1"/>
    </xf>
    <xf numFmtId="0" fontId="26" fillId="0" borderId="23" xfId="0" applyFont="1" applyFill="1" applyBorder="1" applyAlignment="1">
      <alignment vertical="center" wrapText="1"/>
    </xf>
    <xf numFmtId="3" fontId="2" fillId="0" borderId="6" xfId="0" applyNumberFormat="1" applyFont="1" applyFill="1" applyBorder="1" applyAlignment="1">
      <alignment horizontal="center" vertical="center" wrapText="1"/>
    </xf>
    <xf numFmtId="0" fontId="24" fillId="0" borderId="6" xfId="0" applyFont="1" applyFill="1" applyBorder="1" applyAlignment="1">
      <alignment horizontal="right" vertical="center" wrapText="1"/>
    </xf>
    <xf numFmtId="0" fontId="24" fillId="0" borderId="6" xfId="0" applyFont="1" applyFill="1" applyBorder="1" applyAlignment="1">
      <alignment horizontal="center" vertical="center" wrapText="1"/>
    </xf>
    <xf numFmtId="0" fontId="24" fillId="0" borderId="6" xfId="0" applyNumberFormat="1" applyFont="1" applyFill="1" applyBorder="1" applyAlignment="1">
      <alignment vertical="center" wrapText="1"/>
    </xf>
    <xf numFmtId="167" fontId="26" fillId="0" borderId="6" xfId="0" applyNumberFormat="1" applyFont="1" applyFill="1" applyBorder="1" applyAlignment="1">
      <alignment vertical="center" wrapText="1"/>
    </xf>
    <xf numFmtId="0" fontId="24" fillId="0" borderId="7" xfId="0" applyFont="1" applyFill="1" applyBorder="1" applyAlignment="1">
      <alignment vertical="center" wrapText="1"/>
    </xf>
    <xf numFmtId="169" fontId="29" fillId="0" borderId="6" xfId="0" applyNumberFormat="1" applyFont="1" applyFill="1" applyBorder="1" applyAlignment="1">
      <alignment vertical="center" wrapText="1"/>
    </xf>
    <xf numFmtId="0" fontId="9" fillId="0" borderId="6" xfId="0" applyNumberFormat="1" applyFont="1" applyFill="1" applyBorder="1" applyAlignment="1" applyProtection="1">
      <alignment horizontal="left" vertical="center"/>
    </xf>
    <xf numFmtId="0" fontId="24" fillId="0" borderId="6" xfId="0" applyNumberFormat="1" applyFont="1" applyFill="1" applyBorder="1" applyAlignment="1">
      <alignment horizontal="left" vertical="center" wrapText="1"/>
    </xf>
    <xf numFmtId="0" fontId="35" fillId="0" borderId="6" xfId="0" applyFont="1" applyFill="1" applyBorder="1" applyAlignment="1">
      <alignment vertical="center" wrapText="1"/>
    </xf>
    <xf numFmtId="0" fontId="28" fillId="0" borderId="6" xfId="0" applyFont="1" applyFill="1" applyBorder="1" applyAlignment="1">
      <alignment vertical="center" wrapText="1"/>
    </xf>
    <xf numFmtId="3" fontId="2" fillId="0" borderId="0" xfId="0" applyNumberFormat="1" applyFont="1" applyFill="1" applyAlignment="1">
      <alignment vertical="center" wrapText="1"/>
    </xf>
    <xf numFmtId="0" fontId="28" fillId="0" borderId="6" xfId="0" applyFont="1" applyFill="1" applyBorder="1" applyAlignment="1">
      <alignment horizontal="center" vertical="center" wrapText="1"/>
    </xf>
    <xf numFmtId="0" fontId="2" fillId="0" borderId="3" xfId="0" applyFont="1" applyFill="1" applyBorder="1" applyAlignment="1">
      <alignment horizontal="center" vertical="center" wrapText="1"/>
    </xf>
    <xf numFmtId="0" fontId="2" fillId="0" borderId="4" xfId="0" applyFont="1" applyFill="1" applyBorder="1" applyAlignment="1">
      <alignment vertical="center" wrapText="1"/>
    </xf>
    <xf numFmtId="0" fontId="24" fillId="0" borderId="4" xfId="0" applyFont="1" applyFill="1" applyBorder="1" applyAlignment="1">
      <alignment vertical="center" wrapText="1"/>
    </xf>
    <xf numFmtId="0" fontId="2" fillId="0" borderId="4" xfId="0" applyFont="1" applyFill="1" applyBorder="1" applyAlignment="1">
      <alignment horizontal="center" vertical="center" wrapText="1"/>
    </xf>
    <xf numFmtId="167" fontId="2" fillId="0" borderId="4" xfId="0" applyNumberFormat="1" applyFont="1" applyFill="1" applyBorder="1" applyAlignment="1">
      <alignment vertical="center" wrapText="1"/>
    </xf>
    <xf numFmtId="0" fontId="17" fillId="0" borderId="23" xfId="0" applyFont="1" applyFill="1" applyBorder="1" applyAlignment="1">
      <alignment vertical="center" wrapText="1"/>
    </xf>
    <xf numFmtId="0" fontId="28" fillId="0" borderId="7" xfId="0" applyFont="1" applyFill="1" applyBorder="1" applyAlignment="1">
      <alignment vertical="center" wrapText="1"/>
    </xf>
    <xf numFmtId="0" fontId="2" fillId="0" borderId="6" xfId="0" applyFont="1" applyFill="1" applyBorder="1" applyAlignment="1">
      <alignment horizontal="left" vertical="center" wrapText="1"/>
    </xf>
    <xf numFmtId="168" fontId="29" fillId="0" borderId="6" xfId="0" applyNumberFormat="1" applyFont="1" applyFill="1" applyBorder="1" applyAlignment="1">
      <alignment vertical="center" wrapText="1"/>
    </xf>
    <xf numFmtId="0" fontId="37" fillId="0" borderId="0" xfId="0" applyFont="1" applyFill="1" applyAlignment="1">
      <alignment vertical="center"/>
    </xf>
    <xf numFmtId="0" fontId="2" fillId="0" borderId="5" xfId="0" applyFont="1" applyFill="1" applyBorder="1" applyAlignment="1">
      <alignment vertical="center" wrapText="1"/>
    </xf>
    <xf numFmtId="4" fontId="31" fillId="0" borderId="6" xfId="0" applyNumberFormat="1" applyFont="1" applyFill="1" applyBorder="1" applyAlignment="1">
      <alignment horizontal="center" vertical="center" wrapText="1"/>
    </xf>
    <xf numFmtId="0" fontId="30" fillId="0" borderId="6" xfId="0" applyFont="1" applyFill="1" applyBorder="1" applyAlignment="1">
      <alignment vertical="center" wrapText="1"/>
    </xf>
    <xf numFmtId="0" fontId="23" fillId="0" borderId="6" xfId="0" applyFont="1" applyFill="1" applyBorder="1" applyAlignment="1">
      <alignment horizontal="right" vertical="center" wrapText="1"/>
    </xf>
    <xf numFmtId="0" fontId="23" fillId="0" borderId="16" xfId="0" applyFont="1" applyFill="1" applyBorder="1" applyAlignment="1">
      <alignment vertical="top" wrapText="1"/>
    </xf>
    <xf numFmtId="0" fontId="23" fillId="0" borderId="16" xfId="0" applyFont="1" applyFill="1" applyBorder="1" applyAlignment="1">
      <alignment horizontal="center" vertical="center" wrapText="1"/>
    </xf>
    <xf numFmtId="0" fontId="23" fillId="0" borderId="6" xfId="0" applyFont="1" applyFill="1" applyBorder="1" applyAlignment="1">
      <alignment horizontal="left" vertical="center" wrapText="1"/>
    </xf>
    <xf numFmtId="0" fontId="30" fillId="0" borderId="6" xfId="0" applyFont="1" applyFill="1" applyBorder="1" applyAlignment="1">
      <alignment horizontal="right" vertical="center" wrapText="1"/>
    </xf>
    <xf numFmtId="0" fontId="30" fillId="0" borderId="6" xfId="0" applyFont="1" applyFill="1" applyBorder="1" applyAlignment="1">
      <alignment horizontal="center" vertical="center" wrapText="1"/>
    </xf>
    <xf numFmtId="0" fontId="30" fillId="0" borderId="6" xfId="0" applyNumberFormat="1" applyFont="1" applyFill="1" applyBorder="1" applyAlignment="1">
      <alignment horizontal="left" vertical="center" wrapText="1"/>
    </xf>
    <xf numFmtId="165" fontId="2" fillId="0" borderId="0" xfId="0" applyNumberFormat="1" applyFont="1" applyFill="1" applyAlignment="1">
      <alignment vertical="center" wrapText="1"/>
    </xf>
    <xf numFmtId="0" fontId="35" fillId="0" borderId="16" xfId="0" applyFont="1" applyFill="1" applyBorder="1" applyAlignment="1">
      <alignment vertical="top" wrapText="1"/>
    </xf>
    <xf numFmtId="4" fontId="35" fillId="0" borderId="16" xfId="0" applyNumberFormat="1" applyFont="1" applyFill="1" applyBorder="1" applyAlignment="1">
      <alignment horizontal="center" vertical="center" wrapText="1"/>
    </xf>
    <xf numFmtId="0" fontId="35" fillId="0" borderId="16" xfId="0" applyFont="1" applyFill="1" applyBorder="1" applyAlignment="1">
      <alignment horizontal="center" vertical="center" wrapText="1"/>
    </xf>
    <xf numFmtId="0" fontId="30" fillId="0" borderId="6" xfId="0" applyNumberFormat="1" applyFont="1" applyFill="1" applyBorder="1" applyAlignment="1">
      <alignment horizontal="center" vertical="center" wrapText="1"/>
    </xf>
    <xf numFmtId="0" fontId="23" fillId="0" borderId="6" xfId="0" applyNumberFormat="1" applyFont="1" applyFill="1" applyBorder="1" applyAlignment="1">
      <alignment horizontal="left" vertical="center" wrapText="1"/>
    </xf>
    <xf numFmtId="0" fontId="23" fillId="0" borderId="6" xfId="0" applyFont="1" applyFill="1" applyBorder="1" applyAlignment="1">
      <alignment horizontal="center" vertical="center" wrapText="1"/>
    </xf>
    <xf numFmtId="0" fontId="32" fillId="0" borderId="6" xfId="0" applyFont="1" applyFill="1" applyBorder="1" applyAlignment="1">
      <alignment vertical="center" wrapText="1"/>
    </xf>
    <xf numFmtId="0" fontId="32" fillId="0" borderId="6" xfId="0" applyFont="1" applyFill="1" applyBorder="1" applyAlignment="1">
      <alignment horizontal="center" vertical="center" wrapText="1"/>
    </xf>
    <xf numFmtId="43" fontId="2" fillId="0" borderId="0" xfId="0" applyNumberFormat="1" applyFont="1" applyFill="1" applyAlignment="1">
      <alignment vertical="center" wrapText="1"/>
    </xf>
    <xf numFmtId="0" fontId="35" fillId="0" borderId="6" xfId="0" applyFont="1" applyFill="1" applyBorder="1" applyAlignment="1">
      <alignment horizontal="center" vertical="center" wrapText="1"/>
    </xf>
    <xf numFmtId="4" fontId="27" fillId="0" borderId="6" xfId="0" applyNumberFormat="1" applyFont="1" applyFill="1" applyBorder="1" applyAlignment="1">
      <alignment horizontal="center" vertical="center" wrapText="1"/>
    </xf>
    <xf numFmtId="0" fontId="38" fillId="0" borderId="6" xfId="0" applyFont="1" applyFill="1" applyBorder="1" applyAlignment="1">
      <alignment horizontal="left" vertical="center" wrapText="1"/>
    </xf>
    <xf numFmtId="0" fontId="38" fillId="0" borderId="6" xfId="0" applyFont="1" applyFill="1" applyBorder="1" applyAlignment="1">
      <alignment vertical="center" wrapText="1"/>
    </xf>
    <xf numFmtId="0" fontId="2" fillId="0" borderId="6" xfId="0" applyFont="1" applyFill="1" applyBorder="1" applyAlignment="1">
      <alignment horizontal="right" vertical="center" wrapText="1"/>
    </xf>
    <xf numFmtId="0" fontId="2" fillId="0" borderId="17" xfId="0" applyFont="1" applyFill="1" applyBorder="1" applyAlignment="1">
      <alignment vertical="center" wrapText="1"/>
    </xf>
    <xf numFmtId="0" fontId="35" fillId="0" borderId="6" xfId="0" applyFont="1" applyFill="1" applyBorder="1" applyAlignment="1">
      <alignment horizontal="left" vertical="center"/>
    </xf>
    <xf numFmtId="0" fontId="24" fillId="0" borderId="6" xfId="0" applyFont="1" applyFill="1" applyBorder="1" applyAlignment="1">
      <alignment horizontal="center" vertical="center"/>
    </xf>
    <xf numFmtId="0" fontId="28" fillId="0" borderId="6" xfId="0" applyFont="1" applyFill="1" applyBorder="1" applyAlignment="1">
      <alignment horizontal="left" vertical="center"/>
    </xf>
    <xf numFmtId="0" fontId="24" fillId="0" borderId="6" xfId="0" applyFont="1" applyFill="1" applyBorder="1" applyAlignment="1">
      <alignment horizontal="left" vertical="center"/>
    </xf>
    <xf numFmtId="0" fontId="25" fillId="0" borderId="17" xfId="0" applyFont="1" applyFill="1" applyBorder="1" applyAlignment="1">
      <alignment horizontal="center" vertical="center" wrapText="1"/>
    </xf>
    <xf numFmtId="0" fontId="30" fillId="0" borderId="15" xfId="0" applyFont="1" applyFill="1" applyBorder="1" applyAlignment="1">
      <alignment horizontal="center" vertical="center" wrapText="1"/>
    </xf>
    <xf numFmtId="0" fontId="30" fillId="0" borderId="0" xfId="0" applyFont="1" applyFill="1" applyBorder="1" applyAlignment="1">
      <alignment vertical="center" wrapText="1"/>
    </xf>
    <xf numFmtId="0" fontId="39" fillId="0" borderId="6" xfId="0" applyFont="1" applyFill="1" applyBorder="1" applyAlignment="1">
      <alignment horizontal="left" vertical="center"/>
    </xf>
    <xf numFmtId="167" fontId="34" fillId="0" borderId="6" xfId="0" applyNumberFormat="1" applyFont="1" applyFill="1" applyBorder="1" applyAlignment="1">
      <alignment vertical="center" wrapText="1"/>
    </xf>
    <xf numFmtId="0" fontId="30" fillId="0" borderId="7" xfId="0" applyFont="1" applyFill="1" applyBorder="1" applyAlignment="1">
      <alignment vertical="center" wrapText="1"/>
    </xf>
    <xf numFmtId="0" fontId="30" fillId="0" borderId="0" xfId="0" applyFont="1" applyFill="1" applyAlignment="1">
      <alignment vertical="center" wrapText="1"/>
    </xf>
    <xf numFmtId="0" fontId="7" fillId="0" borderId="6" xfId="0" applyFont="1" applyFill="1" applyBorder="1" applyAlignment="1">
      <alignment horizontal="left" vertical="center" wrapText="1"/>
    </xf>
    <xf numFmtId="0" fontId="2" fillId="0" borderId="25" xfId="0" applyFont="1" applyFill="1" applyBorder="1" applyAlignment="1">
      <alignment horizontal="center" vertical="center" wrapText="1"/>
    </xf>
    <xf numFmtId="0" fontId="2" fillId="0" borderId="25" xfId="0" applyFont="1" applyFill="1" applyBorder="1" applyAlignment="1">
      <alignment vertical="center" wrapText="1"/>
    </xf>
    <xf numFmtId="0" fontId="24" fillId="0" borderId="25" xfId="0" applyFont="1" applyFill="1" applyBorder="1" applyAlignment="1">
      <alignment vertical="center" wrapText="1"/>
    </xf>
    <xf numFmtId="0" fontId="2" fillId="0" borderId="32" xfId="0" applyFont="1" applyFill="1" applyBorder="1" applyAlignment="1">
      <alignment horizontal="center" vertical="center" wrapText="1"/>
    </xf>
    <xf numFmtId="165" fontId="24" fillId="0" borderId="25" xfId="0" applyNumberFormat="1" applyFont="1" applyFill="1" applyBorder="1" applyAlignment="1">
      <alignment vertical="center" wrapText="1"/>
    </xf>
    <xf numFmtId="167" fontId="25" fillId="0" borderId="25" xfId="0" applyNumberFormat="1" applyFont="1" applyFill="1" applyBorder="1" applyAlignment="1">
      <alignment vertical="center" wrapText="1"/>
    </xf>
    <xf numFmtId="0" fontId="31" fillId="0" borderId="7" xfId="0" applyFont="1" applyFill="1" applyBorder="1" applyAlignment="1">
      <alignment horizontal="center" vertical="center" wrapText="1"/>
    </xf>
    <xf numFmtId="167" fontId="25" fillId="0" borderId="35" xfId="0" applyNumberFormat="1" applyFont="1" applyFill="1" applyBorder="1" applyAlignment="1">
      <alignment vertical="center" wrapText="1"/>
    </xf>
    <xf numFmtId="167" fontId="25" fillId="0" borderId="13" xfId="0" applyNumberFormat="1" applyFont="1" applyFill="1" applyBorder="1" applyAlignment="1">
      <alignment vertical="center" wrapText="1"/>
    </xf>
    <xf numFmtId="165" fontId="2" fillId="0" borderId="0" xfId="4" applyFont="1" applyFill="1" applyAlignment="1">
      <alignment vertical="center" wrapText="1"/>
    </xf>
    <xf numFmtId="0" fontId="18" fillId="0" borderId="0" xfId="0" applyFont="1" applyFill="1" applyAlignment="1">
      <alignment vertical="center" wrapText="1"/>
    </xf>
    <xf numFmtId="0" fontId="41" fillId="0" borderId="0" xfId="0" applyFont="1" applyFill="1" applyAlignment="1">
      <alignment vertical="center" wrapText="1"/>
    </xf>
    <xf numFmtId="0" fontId="41" fillId="0" borderId="0" xfId="0" applyFont="1" applyFill="1" applyBorder="1" applyAlignment="1">
      <alignment horizontal="center" vertical="center" wrapText="1"/>
    </xf>
    <xf numFmtId="0" fontId="40" fillId="0" borderId="0" xfId="0" applyFont="1" applyFill="1" applyBorder="1" applyAlignment="1">
      <alignment horizontal="center" vertical="center" wrapText="1"/>
    </xf>
    <xf numFmtId="165" fontId="41" fillId="0" borderId="0" xfId="0" applyNumberFormat="1" applyFont="1" applyFill="1" applyBorder="1" applyAlignment="1">
      <alignment horizontal="center" vertical="center" wrapText="1"/>
    </xf>
    <xf numFmtId="0" fontId="18" fillId="0" borderId="0" xfId="0" applyFont="1" applyFill="1" applyAlignment="1">
      <alignment horizontal="center" vertical="center" wrapText="1"/>
    </xf>
    <xf numFmtId="0" fontId="43" fillId="0" borderId="0" xfId="0" applyFont="1" applyFill="1" applyAlignment="1">
      <alignment vertical="center" wrapText="1"/>
    </xf>
    <xf numFmtId="165" fontId="18" fillId="0" borderId="0" xfId="0" applyNumberFormat="1" applyFont="1" applyFill="1" applyAlignment="1">
      <alignment vertical="center" wrapText="1"/>
    </xf>
    <xf numFmtId="167" fontId="18" fillId="0" borderId="0" xfId="0" applyNumberFormat="1" applyFont="1" applyFill="1" applyAlignment="1">
      <alignment vertical="center" wrapText="1"/>
    </xf>
    <xf numFmtId="167" fontId="41" fillId="0" borderId="0" xfId="0" applyNumberFormat="1" applyFont="1" applyFill="1" applyAlignment="1">
      <alignment vertical="center" wrapText="1"/>
    </xf>
    <xf numFmtId="0" fontId="41" fillId="0" borderId="29" xfId="0" applyFont="1" applyFill="1" applyBorder="1" applyAlignment="1">
      <alignment horizontal="center" vertical="center" wrapText="1"/>
    </xf>
    <xf numFmtId="0" fontId="40" fillId="0" borderId="1" xfId="0" applyFont="1" applyFill="1" applyBorder="1" applyAlignment="1">
      <alignment vertical="center" wrapText="1"/>
    </xf>
    <xf numFmtId="0" fontId="41" fillId="0" borderId="1" xfId="0" applyFont="1" applyFill="1" applyBorder="1" applyAlignment="1">
      <alignment horizontal="center" vertical="center" wrapText="1"/>
    </xf>
    <xf numFmtId="165" fontId="41" fillId="0" borderId="1" xfId="0" applyNumberFormat="1" applyFont="1" applyFill="1" applyBorder="1" applyAlignment="1">
      <alignment vertical="center" wrapText="1"/>
    </xf>
    <xf numFmtId="0" fontId="18" fillId="0" borderId="21" xfId="0" applyFont="1" applyFill="1" applyBorder="1" applyAlignment="1">
      <alignment horizontal="center" vertical="center" wrapText="1"/>
    </xf>
    <xf numFmtId="0" fontId="43" fillId="0" borderId="4" xfId="0" applyFont="1" applyFill="1" applyBorder="1" applyAlignment="1">
      <alignment vertical="center" wrapText="1"/>
    </xf>
    <xf numFmtId="0" fontId="18" fillId="0" borderId="4" xfId="0" applyFont="1" applyFill="1" applyBorder="1" applyAlignment="1">
      <alignment horizontal="center" vertical="center" wrapText="1"/>
    </xf>
    <xf numFmtId="165" fontId="18" fillId="0" borderId="4" xfId="0" applyNumberFormat="1" applyFont="1" applyFill="1" applyBorder="1" applyAlignment="1">
      <alignment vertical="center" wrapText="1"/>
    </xf>
    <xf numFmtId="0" fontId="13" fillId="0" borderId="14" xfId="0" applyFont="1" applyFill="1" applyBorder="1" applyAlignment="1">
      <alignment horizontal="center" vertical="center" wrapText="1"/>
    </xf>
    <xf numFmtId="0" fontId="41" fillId="0" borderId="6" xfId="0" applyFont="1" applyFill="1" applyBorder="1" applyAlignment="1">
      <alignment horizontal="center" vertical="center" wrapText="1"/>
    </xf>
    <xf numFmtId="165" fontId="41" fillId="0" borderId="6" xfId="0" applyNumberFormat="1" applyFont="1" applyFill="1" applyBorder="1" applyAlignment="1">
      <alignment vertical="center" wrapText="1"/>
    </xf>
    <xf numFmtId="168" fontId="13" fillId="0" borderId="6" xfId="4" applyNumberFormat="1" applyFont="1" applyFill="1" applyBorder="1" applyAlignment="1">
      <alignment vertical="center" wrapText="1"/>
    </xf>
    <xf numFmtId="0" fontId="13" fillId="0" borderId="0" xfId="0" applyFont="1" applyFill="1" applyAlignment="1">
      <alignment horizontal="left" vertical="center" wrapText="1"/>
    </xf>
    <xf numFmtId="0" fontId="16" fillId="0" borderId="6" xfId="0" applyFont="1" applyFill="1" applyBorder="1" applyAlignment="1">
      <alignment horizontal="right" vertical="center" wrapText="1"/>
    </xf>
    <xf numFmtId="0" fontId="16" fillId="0" borderId="6" xfId="0" applyFont="1" applyFill="1" applyBorder="1" applyAlignment="1">
      <alignment horizontal="left" vertical="center" wrapText="1"/>
    </xf>
    <xf numFmtId="0" fontId="16" fillId="0" borderId="6" xfId="0" applyFont="1" applyFill="1" applyBorder="1" applyAlignment="1">
      <alignment vertical="center" wrapText="1"/>
    </xf>
    <xf numFmtId="165" fontId="16" fillId="0" borderId="6" xfId="0" applyNumberFormat="1" applyFont="1" applyFill="1" applyBorder="1" applyAlignment="1">
      <alignment vertical="center" wrapText="1"/>
    </xf>
    <xf numFmtId="0" fontId="43" fillId="0" borderId="6" xfId="0" applyFont="1" applyFill="1" applyBorder="1" applyAlignment="1">
      <alignment horizontal="right" vertical="center" wrapText="1"/>
    </xf>
    <xf numFmtId="0" fontId="43" fillId="0" borderId="6" xfId="0" applyFont="1" applyFill="1" applyBorder="1" applyAlignment="1">
      <alignment horizontal="left" vertical="center" wrapText="1"/>
    </xf>
    <xf numFmtId="0" fontId="18" fillId="0" borderId="6" xfId="0" applyFont="1" applyFill="1" applyBorder="1" applyAlignment="1">
      <alignment horizontal="center" vertical="center" wrapText="1"/>
    </xf>
    <xf numFmtId="165" fontId="18" fillId="0" borderId="6" xfId="0" applyNumberFormat="1" applyFont="1" applyFill="1" applyBorder="1" applyAlignment="1">
      <alignment vertical="center" wrapText="1"/>
    </xf>
    <xf numFmtId="0" fontId="42" fillId="0" borderId="6" xfId="0" applyFont="1" applyFill="1" applyBorder="1" applyAlignment="1">
      <alignment horizontal="left" vertical="center" wrapText="1"/>
    </xf>
    <xf numFmtId="0" fontId="18" fillId="0" borderId="6" xfId="0" applyFont="1" applyFill="1" applyBorder="1" applyAlignment="1">
      <alignment vertical="center" wrapText="1"/>
    </xf>
    <xf numFmtId="0" fontId="13" fillId="0" borderId="21" xfId="0" applyFont="1" applyFill="1" applyBorder="1" applyAlignment="1">
      <alignment horizontal="center" vertical="center" wrapText="1"/>
    </xf>
    <xf numFmtId="0" fontId="13" fillId="0" borderId="0" xfId="0" applyFont="1" applyFill="1" applyBorder="1" applyAlignment="1">
      <alignment horizontal="center" vertical="center" wrapText="1"/>
    </xf>
    <xf numFmtId="0" fontId="13" fillId="0" borderId="29" xfId="0" applyFont="1" applyFill="1" applyBorder="1" applyAlignment="1">
      <alignment horizontal="center" vertical="center" wrapText="1"/>
    </xf>
    <xf numFmtId="0" fontId="40" fillId="0" borderId="6" xfId="0" applyFont="1" applyFill="1" applyBorder="1" applyAlignment="1">
      <alignment vertical="center" wrapText="1"/>
    </xf>
    <xf numFmtId="0" fontId="43" fillId="0" borderId="6" xfId="0" applyFont="1" applyFill="1" applyBorder="1" applyAlignment="1">
      <alignment vertical="center" wrapText="1"/>
    </xf>
    <xf numFmtId="168" fontId="16" fillId="0" borderId="6" xfId="0" applyNumberFormat="1" applyFont="1" applyFill="1" applyBorder="1" applyAlignment="1">
      <alignment vertical="center" wrapText="1"/>
    </xf>
    <xf numFmtId="0" fontId="16" fillId="0" borderId="6" xfId="0" applyNumberFormat="1" applyFont="1" applyFill="1" applyBorder="1" applyAlignment="1">
      <alignment horizontal="right" vertical="center" wrapText="1"/>
    </xf>
    <xf numFmtId="0" fontId="16" fillId="0" borderId="6" xfId="0" applyNumberFormat="1" applyFont="1" applyFill="1" applyBorder="1" applyAlignment="1">
      <alignment horizontal="left" vertical="center" wrapText="1"/>
    </xf>
    <xf numFmtId="0" fontId="43" fillId="0" borderId="23" xfId="0" applyFont="1" applyFill="1" applyBorder="1" applyAlignment="1">
      <alignment vertical="center" wrapText="1"/>
    </xf>
    <xf numFmtId="0" fontId="40" fillId="0" borderId="23" xfId="0" applyFont="1" applyFill="1" applyBorder="1" applyAlignment="1">
      <alignment vertical="center" wrapText="1"/>
    </xf>
    <xf numFmtId="0" fontId="42" fillId="0" borderId="6" xfId="0" applyFont="1" applyFill="1" applyBorder="1" applyAlignment="1">
      <alignment horizontal="right" vertical="center" wrapText="1"/>
    </xf>
    <xf numFmtId="0" fontId="42" fillId="0" borderId="6" xfId="0" applyFont="1" applyFill="1" applyBorder="1" applyAlignment="1">
      <alignment vertical="center" wrapText="1"/>
    </xf>
    <xf numFmtId="0" fontId="42" fillId="0" borderId="6" xfId="0" applyFont="1" applyFill="1" applyBorder="1" applyAlignment="1">
      <alignment horizontal="center" vertical="center" wrapText="1"/>
    </xf>
    <xf numFmtId="165" fontId="42" fillId="0" borderId="6" xfId="0" applyNumberFormat="1" applyFont="1" applyFill="1" applyBorder="1" applyAlignment="1">
      <alignment vertical="center" wrapText="1"/>
    </xf>
    <xf numFmtId="0" fontId="16" fillId="0" borderId="6" xfId="0" applyFont="1" applyFill="1" applyBorder="1" applyAlignment="1">
      <alignment horizontal="center" vertical="center" wrapText="1"/>
    </xf>
    <xf numFmtId="0" fontId="43" fillId="0" borderId="6" xfId="0" applyFont="1" applyFill="1" applyBorder="1" applyAlignment="1">
      <alignment horizontal="center" vertical="center" wrapText="1"/>
    </xf>
    <xf numFmtId="165" fontId="43" fillId="0" borderId="6" xfId="0" applyNumberFormat="1" applyFont="1" applyFill="1" applyBorder="1" applyAlignment="1">
      <alignment vertical="center" wrapText="1"/>
    </xf>
    <xf numFmtId="169" fontId="16" fillId="0" borderId="6" xfId="0" applyNumberFormat="1" applyFont="1" applyFill="1" applyBorder="1" applyAlignment="1">
      <alignment vertical="center" wrapText="1"/>
    </xf>
    <xf numFmtId="0" fontId="43" fillId="0" borderId="6" xfId="0" applyNumberFormat="1" applyFont="1" applyFill="1" applyBorder="1" applyAlignment="1">
      <alignment horizontal="left" vertical="center" wrapText="1"/>
    </xf>
    <xf numFmtId="165" fontId="18" fillId="0" borderId="6" xfId="0" applyNumberFormat="1" applyFont="1" applyFill="1" applyBorder="1" applyAlignment="1">
      <alignment horizontal="center" vertical="center" wrapText="1"/>
    </xf>
    <xf numFmtId="167" fontId="18" fillId="0" borderId="6" xfId="0" applyNumberFormat="1" applyFont="1" applyFill="1" applyBorder="1" applyAlignment="1">
      <alignment vertical="center" wrapText="1"/>
    </xf>
    <xf numFmtId="167" fontId="41" fillId="0" borderId="6" xfId="0" applyNumberFormat="1" applyFont="1" applyFill="1" applyBorder="1" applyAlignment="1">
      <alignment vertical="center" wrapText="1"/>
    </xf>
    <xf numFmtId="0" fontId="18" fillId="0" borderId="7" xfId="0" applyFont="1" applyFill="1" applyBorder="1" applyAlignment="1">
      <alignment vertical="center" wrapText="1"/>
    </xf>
    <xf numFmtId="0" fontId="44" fillId="0" borderId="6" xfId="0" applyFont="1" applyFill="1" applyBorder="1" applyAlignment="1">
      <alignment horizontal="right" vertical="center" wrapText="1"/>
    </xf>
    <xf numFmtId="0" fontId="44" fillId="0" borderId="6" xfId="0" applyFont="1" applyFill="1" applyBorder="1" applyAlignment="1">
      <alignment vertical="center" wrapText="1"/>
    </xf>
    <xf numFmtId="0" fontId="44" fillId="0" borderId="6" xfId="0" applyFont="1" applyFill="1" applyBorder="1" applyAlignment="1">
      <alignment horizontal="center" vertical="center" wrapText="1"/>
    </xf>
    <xf numFmtId="0" fontId="13" fillId="0" borderId="37" xfId="0" applyFont="1" applyFill="1" applyBorder="1" applyAlignment="1">
      <alignment horizontal="center" vertical="center" wrapText="1"/>
    </xf>
    <xf numFmtId="0" fontId="13" fillId="0" borderId="25" xfId="0" applyFont="1" applyFill="1" applyBorder="1" applyAlignment="1">
      <alignment horizontal="center" vertical="center" wrapText="1"/>
    </xf>
    <xf numFmtId="0" fontId="16" fillId="0" borderId="6" xfId="0" applyNumberFormat="1" applyFont="1" applyFill="1" applyBorder="1" applyAlignment="1">
      <alignment vertical="center" wrapText="1"/>
    </xf>
    <xf numFmtId="0" fontId="13" fillId="0" borderId="24" xfId="0" applyFont="1" applyFill="1" applyBorder="1" applyAlignment="1">
      <alignment horizontal="center" vertical="center" wrapText="1"/>
    </xf>
    <xf numFmtId="0" fontId="18" fillId="0" borderId="0" xfId="0" applyFont="1" applyFill="1" applyBorder="1" applyAlignment="1">
      <alignment vertical="center" wrapText="1"/>
    </xf>
    <xf numFmtId="165" fontId="18" fillId="0" borderId="0" xfId="0" applyNumberFormat="1" applyFont="1" applyFill="1" applyBorder="1" applyAlignment="1">
      <alignment vertical="center" wrapText="1"/>
    </xf>
    <xf numFmtId="0" fontId="45" fillId="0" borderId="6" xfId="0" applyFont="1" applyFill="1" applyBorder="1" applyAlignment="1">
      <alignment horizontal="center" vertical="center" wrapText="1"/>
    </xf>
    <xf numFmtId="0" fontId="45" fillId="0" borderId="6" xfId="0" applyFont="1" applyFill="1" applyBorder="1" applyAlignment="1">
      <alignment vertical="center" wrapText="1"/>
    </xf>
    <xf numFmtId="0" fontId="45" fillId="0" borderId="6" xfId="0" applyFont="1" applyFill="1" applyBorder="1" applyAlignment="1">
      <alignment horizontal="right" vertical="center" wrapText="1"/>
    </xf>
    <xf numFmtId="0" fontId="10" fillId="0" borderId="6" xfId="0" applyFont="1" applyFill="1" applyBorder="1" applyAlignment="1">
      <alignment horizontal="left" vertical="center" wrapText="1"/>
    </xf>
    <xf numFmtId="0" fontId="24" fillId="0" borderId="7" xfId="0" applyFont="1" applyFill="1" applyBorder="1" applyAlignment="1">
      <alignment horizontal="center" vertical="center" wrapText="1"/>
    </xf>
    <xf numFmtId="0" fontId="4" fillId="0" borderId="6" xfId="0" applyNumberFormat="1" applyFont="1" applyFill="1" applyBorder="1" applyAlignment="1">
      <alignment horizontal="left" vertical="center" wrapText="1"/>
    </xf>
    <xf numFmtId="0" fontId="4" fillId="0" borderId="6" xfId="0" applyNumberFormat="1" applyFont="1" applyFill="1" applyBorder="1" applyAlignment="1">
      <alignment horizontal="center" vertical="center" wrapText="1"/>
    </xf>
    <xf numFmtId="0" fontId="22" fillId="0" borderId="0" xfId="0" applyNumberFormat="1" applyFont="1" applyFill="1" applyBorder="1" applyAlignment="1">
      <alignment vertical="center" wrapText="1"/>
    </xf>
    <xf numFmtId="0" fontId="4" fillId="0" borderId="6" xfId="0" applyNumberFormat="1" applyFont="1" applyFill="1" applyBorder="1" applyAlignment="1">
      <alignment horizontal="right" vertical="center" wrapText="1"/>
    </xf>
    <xf numFmtId="0" fontId="4" fillId="0" borderId="6" xfId="0" applyNumberFormat="1" applyFont="1" applyFill="1" applyBorder="1" applyAlignment="1">
      <alignment vertical="center" wrapText="1"/>
    </xf>
    <xf numFmtId="0" fontId="21" fillId="0" borderId="6" xfId="0" applyNumberFormat="1" applyFont="1" applyFill="1" applyBorder="1" applyAlignment="1">
      <alignment horizontal="left" vertical="center" wrapText="1"/>
    </xf>
    <xf numFmtId="0" fontId="21" fillId="0" borderId="6" xfId="0" applyNumberFormat="1" applyFont="1" applyFill="1" applyBorder="1" applyAlignment="1">
      <alignment vertical="center" wrapText="1"/>
    </xf>
    <xf numFmtId="0" fontId="4" fillId="0" borderId="16" xfId="0" applyFont="1" applyFill="1" applyBorder="1" applyAlignment="1">
      <alignment vertical="top" wrapText="1"/>
    </xf>
    <xf numFmtId="0" fontId="20" fillId="0" borderId="6" xfId="0" applyNumberFormat="1" applyFont="1" applyFill="1" applyBorder="1" applyAlignment="1">
      <alignment horizontal="center" vertical="center" wrapText="1"/>
    </xf>
    <xf numFmtId="4" fontId="21" fillId="0" borderId="6" xfId="0" applyNumberFormat="1" applyFont="1" applyFill="1" applyBorder="1" applyAlignment="1">
      <alignment vertical="center" wrapText="1"/>
    </xf>
    <xf numFmtId="0" fontId="21" fillId="0" borderId="6" xfId="0" applyNumberFormat="1" applyFont="1" applyFill="1" applyBorder="1" applyAlignment="1">
      <alignment horizontal="right" vertical="center" wrapText="1"/>
    </xf>
    <xf numFmtId="0" fontId="18" fillId="0" borderId="25" xfId="0" applyFont="1" applyFill="1" applyBorder="1" applyAlignment="1">
      <alignment horizontal="center" vertical="center" wrapText="1"/>
    </xf>
    <xf numFmtId="0" fontId="43" fillId="0" borderId="25" xfId="0" applyFont="1" applyFill="1" applyBorder="1" applyAlignment="1">
      <alignment vertical="center" wrapText="1"/>
    </xf>
    <xf numFmtId="0" fontId="18" fillId="0" borderId="32" xfId="0" applyFont="1" applyFill="1" applyBorder="1" applyAlignment="1">
      <alignment horizontal="center" vertical="center" wrapText="1"/>
    </xf>
    <xf numFmtId="165" fontId="18" fillId="0" borderId="25" xfId="0" applyNumberFormat="1" applyFont="1" applyFill="1" applyBorder="1" applyAlignment="1">
      <alignment vertical="center" wrapText="1"/>
    </xf>
    <xf numFmtId="167" fontId="41" fillId="0" borderId="25" xfId="0" applyNumberFormat="1" applyFont="1" applyFill="1" applyBorder="1" applyAlignment="1">
      <alignment vertical="center" wrapText="1"/>
    </xf>
    <xf numFmtId="0" fontId="13" fillId="0" borderId="16" xfId="0" applyFont="1" applyFill="1" applyBorder="1" applyAlignment="1">
      <alignment horizontal="center" vertical="center" wrapText="1"/>
    </xf>
    <xf numFmtId="0" fontId="18" fillId="0" borderId="23" xfId="0" applyFont="1" applyFill="1" applyBorder="1" applyAlignment="1">
      <alignment vertical="center" wrapText="1"/>
    </xf>
    <xf numFmtId="0" fontId="18" fillId="0" borderId="17" xfId="0" applyFont="1" applyFill="1" applyBorder="1" applyAlignment="1">
      <alignment horizontal="center" vertical="center" wrapText="1"/>
    </xf>
    <xf numFmtId="0" fontId="43" fillId="0" borderId="19" xfId="0" applyFont="1" applyFill="1" applyBorder="1" applyAlignment="1">
      <alignment vertical="center" wrapText="1"/>
    </xf>
    <xf numFmtId="0" fontId="18" fillId="0" borderId="19" xfId="0" applyFont="1" applyFill="1" applyBorder="1" applyAlignment="1">
      <alignment horizontal="center" vertical="center" wrapText="1"/>
    </xf>
    <xf numFmtId="165" fontId="18" fillId="0" borderId="19" xfId="0" applyNumberFormat="1" applyFont="1" applyFill="1" applyBorder="1" applyAlignment="1">
      <alignment vertical="center" wrapText="1"/>
    </xf>
    <xf numFmtId="0" fontId="2" fillId="0" borderId="39" xfId="0" applyFont="1" applyFill="1" applyBorder="1" applyAlignment="1">
      <alignment vertical="center" wrapText="1"/>
    </xf>
    <xf numFmtId="0" fontId="40" fillId="0" borderId="34" xfId="0" applyFont="1" applyFill="1" applyBorder="1" applyAlignment="1">
      <alignment vertical="center" wrapText="1"/>
    </xf>
    <xf numFmtId="0" fontId="41" fillId="0" borderId="34" xfId="0" applyFont="1" applyFill="1" applyBorder="1" applyAlignment="1">
      <alignment horizontal="center" vertical="center" wrapText="1"/>
    </xf>
    <xf numFmtId="165" fontId="25" fillId="0" borderId="34" xfId="0" applyNumberFormat="1" applyFont="1" applyFill="1" applyBorder="1" applyAlignment="1">
      <alignment vertical="center" wrapText="1"/>
    </xf>
    <xf numFmtId="165" fontId="41" fillId="0" borderId="0" xfId="0" applyNumberFormat="1" applyFont="1" applyFill="1" applyAlignment="1">
      <alignment vertical="center" wrapText="1"/>
    </xf>
    <xf numFmtId="0" fontId="18" fillId="0" borderId="0" xfId="0" applyNumberFormat="1" applyFont="1" applyFill="1" applyAlignment="1">
      <alignment vertical="center" wrapText="1"/>
    </xf>
    <xf numFmtId="167" fontId="2" fillId="0" borderId="0" xfId="0" applyNumberFormat="1" applyFont="1" applyAlignment="1">
      <alignment vertical="center" wrapText="1"/>
    </xf>
    <xf numFmtId="0" fontId="2" fillId="0" borderId="0" xfId="0" applyFont="1" applyAlignment="1">
      <alignment vertical="center" wrapText="1"/>
    </xf>
    <xf numFmtId="3" fontId="18" fillId="0" borderId="0" xfId="0" applyNumberFormat="1" applyFont="1" applyFill="1" applyAlignment="1">
      <alignment vertical="center" wrapText="1"/>
    </xf>
    <xf numFmtId="165" fontId="18" fillId="0" borderId="0" xfId="4" applyFont="1" applyFill="1" applyAlignment="1">
      <alignment vertical="center" wrapText="1"/>
    </xf>
    <xf numFmtId="0" fontId="41" fillId="0" borderId="7" xfId="0" applyFont="1" applyFill="1" applyBorder="1" applyAlignment="1">
      <alignment vertical="center" wrapText="1"/>
    </xf>
    <xf numFmtId="0" fontId="18" fillId="0" borderId="15" xfId="0" applyFont="1" applyFill="1" applyBorder="1" applyAlignment="1">
      <alignment horizontal="center" vertical="center" wrapText="1"/>
    </xf>
    <xf numFmtId="0" fontId="18" fillId="0" borderId="16" xfId="0" applyFont="1" applyFill="1" applyBorder="1" applyAlignment="1">
      <alignment vertical="center" wrapText="1"/>
    </xf>
    <xf numFmtId="0" fontId="10" fillId="0" borderId="16" xfId="0" applyFont="1" applyFill="1" applyBorder="1" applyAlignment="1">
      <alignment horizontal="left" vertical="center"/>
    </xf>
    <xf numFmtId="0" fontId="8" fillId="0" borderId="23" xfId="0" applyFont="1" applyFill="1" applyBorder="1" applyAlignment="1">
      <alignment vertical="center" wrapText="1"/>
    </xf>
    <xf numFmtId="0" fontId="10" fillId="0" borderId="6" xfId="0" applyFont="1" applyFill="1" applyBorder="1" applyAlignment="1">
      <alignment horizontal="left" vertical="center"/>
    </xf>
    <xf numFmtId="167" fontId="40" fillId="0" borderId="6" xfId="0" applyNumberFormat="1" applyFont="1" applyFill="1" applyBorder="1" applyAlignment="1">
      <alignment vertical="center" wrapText="1"/>
    </xf>
    <xf numFmtId="0" fontId="43" fillId="0" borderId="7" xfId="0" applyFont="1" applyFill="1" applyBorder="1" applyAlignment="1">
      <alignment vertical="center" wrapText="1"/>
    </xf>
    <xf numFmtId="0" fontId="18" fillId="0" borderId="25" xfId="0" applyFont="1" applyFill="1" applyBorder="1" applyAlignment="1">
      <alignment vertical="center" wrapText="1"/>
    </xf>
    <xf numFmtId="0" fontId="43" fillId="0" borderId="15" xfId="0" applyFont="1" applyFill="1" applyBorder="1" applyAlignment="1">
      <alignment horizontal="center" vertical="center" wrapText="1"/>
    </xf>
    <xf numFmtId="0" fontId="10" fillId="0" borderId="6" xfId="0" applyNumberFormat="1" applyFont="1" applyFill="1" applyBorder="1" applyAlignment="1" applyProtection="1">
      <alignment horizontal="left" vertical="center"/>
    </xf>
    <xf numFmtId="0" fontId="40" fillId="0" borderId="9" xfId="0" applyFont="1" applyFill="1" applyBorder="1" applyAlignment="1">
      <alignment vertical="center" wrapText="1"/>
    </xf>
    <xf numFmtId="167" fontId="2" fillId="0" borderId="0" xfId="4" applyNumberFormat="1" applyFont="1" applyFill="1" applyAlignment="1">
      <alignment vertical="center" wrapText="1"/>
    </xf>
    <xf numFmtId="167" fontId="25" fillId="0" borderId="1" xfId="4" applyNumberFormat="1" applyFont="1" applyFill="1" applyBorder="1" applyAlignment="1">
      <alignment vertical="center" wrapText="1"/>
    </xf>
    <xf numFmtId="167" fontId="2" fillId="0" borderId="6" xfId="4" applyNumberFormat="1" applyFont="1" applyFill="1" applyBorder="1" applyAlignment="1">
      <alignment vertical="center" wrapText="1"/>
    </xf>
    <xf numFmtId="167" fontId="31" fillId="0" borderId="6" xfId="4" applyNumberFormat="1" applyFont="1" applyFill="1" applyBorder="1" applyAlignment="1">
      <alignment vertical="center" wrapText="1"/>
    </xf>
    <xf numFmtId="167" fontId="31" fillId="0" borderId="4" xfId="4" applyNumberFormat="1" applyFont="1" applyFill="1" applyBorder="1" applyAlignment="1">
      <alignment vertical="center" wrapText="1"/>
    </xf>
    <xf numFmtId="167" fontId="25" fillId="0" borderId="6" xfId="4" applyNumberFormat="1" applyFont="1" applyFill="1" applyBorder="1" applyAlignment="1">
      <alignment vertical="center" wrapText="1"/>
    </xf>
    <xf numFmtId="167" fontId="24" fillId="0" borderId="6" xfId="4" applyNumberFormat="1" applyFont="1" applyFill="1" applyBorder="1" applyAlignment="1">
      <alignment vertical="center" wrapText="1"/>
    </xf>
    <xf numFmtId="167" fontId="2" fillId="0" borderId="4" xfId="4" applyNumberFormat="1" applyFont="1" applyFill="1" applyBorder="1" applyAlignment="1">
      <alignment vertical="center" wrapText="1"/>
    </xf>
    <xf numFmtId="167" fontId="27" fillId="0" borderId="6" xfId="4" applyNumberFormat="1" applyFont="1" applyFill="1" applyBorder="1" applyAlignment="1">
      <alignment vertical="center" wrapText="1"/>
    </xf>
    <xf numFmtId="167" fontId="30" fillId="0" borderId="6" xfId="4" applyNumberFormat="1" applyFont="1" applyFill="1" applyBorder="1" applyAlignment="1">
      <alignment vertical="center" wrapText="1"/>
    </xf>
    <xf numFmtId="167" fontId="2" fillId="0" borderId="25" xfId="4" applyNumberFormat="1" applyFont="1" applyFill="1" applyBorder="1" applyAlignment="1">
      <alignment vertical="center" wrapText="1"/>
    </xf>
    <xf numFmtId="167" fontId="25" fillId="0" borderId="34" xfId="4" applyNumberFormat="1" applyFont="1" applyFill="1" applyBorder="1" applyAlignment="1">
      <alignment vertical="center" wrapText="1"/>
    </xf>
    <xf numFmtId="167" fontId="13" fillId="0" borderId="6" xfId="4" applyNumberFormat="1" applyFont="1" applyFill="1" applyBorder="1" applyAlignment="1">
      <alignment vertical="center" wrapText="1"/>
    </xf>
    <xf numFmtId="167" fontId="41" fillId="0" borderId="0" xfId="4" applyNumberFormat="1" applyFont="1" applyFill="1" applyBorder="1" applyAlignment="1">
      <alignment horizontal="center" vertical="center" wrapText="1"/>
    </xf>
    <xf numFmtId="167" fontId="18" fillId="0" borderId="0" xfId="4" applyNumberFormat="1" applyFont="1" applyFill="1" applyAlignment="1">
      <alignment vertical="center" wrapText="1"/>
    </xf>
    <xf numFmtId="167" fontId="41" fillId="0" borderId="1" xfId="4" applyNumberFormat="1" applyFont="1" applyFill="1" applyBorder="1" applyAlignment="1">
      <alignment vertical="center" wrapText="1"/>
    </xf>
    <xf numFmtId="167" fontId="18" fillId="0" borderId="4" xfId="4" applyNumberFormat="1" applyFont="1" applyFill="1" applyBorder="1" applyAlignment="1">
      <alignment vertical="center" wrapText="1"/>
    </xf>
    <xf numFmtId="167" fontId="18" fillId="0" borderId="6" xfId="4" applyNumberFormat="1" applyFont="1" applyFill="1" applyBorder="1" applyAlignment="1">
      <alignment vertical="center" wrapText="1"/>
    </xf>
    <xf numFmtId="167" fontId="18" fillId="0" borderId="7" xfId="4" applyNumberFormat="1" applyFont="1" applyFill="1" applyBorder="1" applyAlignment="1">
      <alignment vertical="center" wrapText="1"/>
    </xf>
    <xf numFmtId="167" fontId="18" fillId="0" borderId="25" xfId="4" applyNumberFormat="1" applyFont="1" applyFill="1" applyBorder="1" applyAlignment="1">
      <alignment vertical="center" wrapText="1"/>
    </xf>
    <xf numFmtId="167" fontId="13" fillId="0" borderId="4" xfId="4" applyNumberFormat="1" applyFont="1" applyFill="1" applyBorder="1" applyAlignment="1">
      <alignment vertical="center" wrapText="1"/>
    </xf>
    <xf numFmtId="167" fontId="18" fillId="0" borderId="19" xfId="4" applyNumberFormat="1" applyFont="1" applyFill="1" applyBorder="1" applyAlignment="1">
      <alignment vertical="center" wrapText="1"/>
    </xf>
    <xf numFmtId="0" fontId="2" fillId="3" borderId="7" xfId="0" applyFont="1" applyFill="1" applyBorder="1" applyAlignment="1">
      <alignment vertical="center" wrapText="1"/>
    </xf>
    <xf numFmtId="167" fontId="41" fillId="0" borderId="6" xfId="4" applyNumberFormat="1" applyFont="1" applyFill="1" applyBorder="1" applyAlignment="1">
      <alignment vertical="center" wrapText="1"/>
    </xf>
    <xf numFmtId="3" fontId="41" fillId="0" borderId="0" xfId="0" applyNumberFormat="1" applyFont="1" applyFill="1" applyBorder="1" applyAlignment="1">
      <alignment horizontal="center" vertical="center" wrapText="1"/>
    </xf>
    <xf numFmtId="3" fontId="41" fillId="0" borderId="0" xfId="0" applyNumberFormat="1" applyFont="1" applyFill="1" applyAlignment="1">
      <alignment vertical="center" wrapText="1"/>
    </xf>
    <xf numFmtId="3" fontId="41" fillId="0" borderId="1" xfId="0" applyNumberFormat="1" applyFont="1" applyFill="1" applyBorder="1" applyAlignment="1">
      <alignment vertical="center" wrapText="1"/>
    </xf>
    <xf numFmtId="3" fontId="41" fillId="0" borderId="4" xfId="0" applyNumberFormat="1" applyFont="1" applyFill="1" applyBorder="1" applyAlignment="1">
      <alignment vertical="center" wrapText="1"/>
    </xf>
    <xf numFmtId="3" fontId="41" fillId="0" borderId="6" xfId="0" applyNumberFormat="1" applyFont="1" applyFill="1" applyBorder="1" applyAlignment="1">
      <alignment vertical="center" wrapText="1"/>
    </xf>
    <xf numFmtId="3" fontId="18" fillId="0" borderId="6" xfId="0" applyNumberFormat="1" applyFont="1" applyFill="1" applyBorder="1" applyAlignment="1">
      <alignment vertical="center" wrapText="1"/>
    </xf>
    <xf numFmtId="3" fontId="41" fillId="0" borderId="25" xfId="0" applyNumberFormat="1" applyFont="1" applyFill="1" applyBorder="1" applyAlignment="1">
      <alignment vertical="center" wrapText="1"/>
    </xf>
    <xf numFmtId="3" fontId="41" fillId="0" borderId="19" xfId="0" applyNumberFormat="1" applyFont="1" applyFill="1" applyBorder="1" applyAlignment="1">
      <alignment vertical="center" wrapText="1"/>
    </xf>
    <xf numFmtId="3" fontId="25" fillId="0" borderId="34" xfId="0" applyNumberFormat="1" applyFont="1" applyFill="1" applyBorder="1" applyAlignment="1">
      <alignment vertical="center" wrapText="1"/>
    </xf>
    <xf numFmtId="167" fontId="43" fillId="0" borderId="6" xfId="4" applyNumberFormat="1" applyFont="1" applyFill="1" applyBorder="1" applyAlignment="1">
      <alignment vertical="center" wrapText="1"/>
    </xf>
    <xf numFmtId="0" fontId="25" fillId="0" borderId="0" xfId="0" applyFont="1" applyAlignment="1">
      <alignment vertical="center" wrapText="1"/>
    </xf>
    <xf numFmtId="167" fontId="41" fillId="2" borderId="1" xfId="0" applyNumberFormat="1" applyFont="1" applyFill="1" applyBorder="1" applyAlignment="1">
      <alignment vertical="center" wrapText="1"/>
    </xf>
    <xf numFmtId="0" fontId="13" fillId="5" borderId="6" xfId="0" applyFont="1" applyFill="1" applyBorder="1" applyAlignment="1">
      <alignment vertical="center" wrapText="1"/>
    </xf>
    <xf numFmtId="0" fontId="16" fillId="5" borderId="6" xfId="0" applyFont="1" applyFill="1" applyBorder="1" applyAlignment="1">
      <alignment vertical="center" wrapText="1"/>
    </xf>
    <xf numFmtId="165" fontId="18" fillId="5" borderId="6" xfId="0" applyNumberFormat="1" applyFont="1" applyFill="1" applyBorder="1" applyAlignment="1">
      <alignment vertical="center" wrapText="1"/>
    </xf>
    <xf numFmtId="0" fontId="43" fillId="5" borderId="6" xfId="0" applyFont="1" applyFill="1" applyBorder="1" applyAlignment="1">
      <alignment vertical="center" wrapText="1"/>
    </xf>
    <xf numFmtId="0" fontId="18" fillId="5" borderId="6" xfId="0" applyFont="1" applyFill="1" applyBorder="1" applyAlignment="1">
      <alignment horizontal="center" vertical="center" wrapText="1"/>
    </xf>
    <xf numFmtId="0" fontId="43" fillId="5" borderId="4" xfId="0" applyFont="1" applyFill="1" applyBorder="1" applyAlignment="1">
      <alignment vertical="center" wrapText="1"/>
    </xf>
    <xf numFmtId="165" fontId="18" fillId="0" borderId="4" xfId="0" applyNumberFormat="1" applyFont="1" applyBorder="1" applyAlignment="1">
      <alignment vertical="center" wrapText="1"/>
    </xf>
    <xf numFmtId="167" fontId="41" fillId="0" borderId="4" xfId="0" applyNumberFormat="1" applyFont="1" applyBorder="1" applyAlignment="1">
      <alignment vertical="center" wrapText="1"/>
    </xf>
    <xf numFmtId="0" fontId="43" fillId="5" borderId="0" xfId="0" applyFont="1" applyFill="1" applyAlignment="1">
      <alignment vertical="center" wrapText="1"/>
    </xf>
    <xf numFmtId="165" fontId="18" fillId="0" borderId="0" xfId="0" applyNumberFormat="1" applyFont="1" applyAlignment="1">
      <alignment vertical="center" wrapText="1"/>
    </xf>
    <xf numFmtId="167" fontId="18" fillId="0" borderId="0" xfId="0" applyNumberFormat="1" applyFont="1" applyAlignment="1">
      <alignment vertical="center" wrapText="1"/>
    </xf>
    <xf numFmtId="167" fontId="41" fillId="0" borderId="0" xfId="0" applyNumberFormat="1" applyFont="1" applyAlignment="1">
      <alignment vertical="center" wrapText="1"/>
    </xf>
    <xf numFmtId="0" fontId="18" fillId="0" borderId="0" xfId="0" applyFont="1" applyAlignment="1">
      <alignment vertical="center" wrapText="1"/>
    </xf>
    <xf numFmtId="0" fontId="40" fillId="5" borderId="6" xfId="0" applyFont="1" applyFill="1" applyBorder="1" applyAlignment="1">
      <alignment vertical="center" wrapText="1"/>
    </xf>
    <xf numFmtId="167" fontId="41" fillId="0" borderId="6" xfId="0" applyNumberFormat="1" applyFont="1" applyBorder="1" applyAlignment="1">
      <alignment vertical="center" wrapText="1"/>
    </xf>
    <xf numFmtId="0" fontId="18" fillId="2" borderId="6" xfId="0" applyFont="1" applyFill="1" applyBorder="1" applyAlignment="1">
      <alignment vertical="center" wrapText="1"/>
    </xf>
    <xf numFmtId="0" fontId="18" fillId="0" borderId="6" xfId="0" applyFont="1" applyBorder="1" applyAlignment="1">
      <alignment horizontal="center" vertical="center" wrapText="1"/>
    </xf>
    <xf numFmtId="165" fontId="18" fillId="0" borderId="6" xfId="0" applyNumberFormat="1" applyFont="1" applyBorder="1" applyAlignment="1">
      <alignment vertical="center" wrapText="1"/>
    </xf>
    <xf numFmtId="0" fontId="43" fillId="5" borderId="23" xfId="0" applyFont="1" applyFill="1" applyBorder="1" applyAlignment="1">
      <alignment vertical="center" wrapText="1"/>
    </xf>
    <xf numFmtId="0" fontId="43" fillId="5" borderId="7" xfId="0" applyFont="1" applyFill="1" applyBorder="1" applyAlignment="1">
      <alignment vertical="center" wrapText="1"/>
    </xf>
    <xf numFmtId="0" fontId="24" fillId="5" borderId="0" xfId="0" applyFont="1" applyFill="1" applyAlignment="1">
      <alignment vertical="center" wrapText="1"/>
    </xf>
    <xf numFmtId="0" fontId="43" fillId="0" borderId="7" xfId="0" applyFont="1" applyBorder="1" applyAlignment="1">
      <alignment vertical="center" wrapText="1"/>
    </xf>
    <xf numFmtId="167" fontId="18" fillId="0" borderId="4" xfId="0" applyNumberFormat="1" applyFont="1" applyBorder="1" applyAlignment="1">
      <alignment vertical="center" wrapText="1"/>
    </xf>
    <xf numFmtId="0" fontId="46" fillId="5" borderId="6" xfId="0" applyFont="1" applyFill="1" applyBorder="1" applyAlignment="1">
      <alignment vertical="center" wrapText="1"/>
    </xf>
    <xf numFmtId="0" fontId="41" fillId="2" borderId="6" xfId="0" applyFont="1" applyFill="1" applyBorder="1" applyAlignment="1">
      <alignment vertical="center" wrapText="1"/>
    </xf>
    <xf numFmtId="0" fontId="32" fillId="0" borderId="7" xfId="0" applyFont="1" applyFill="1" applyBorder="1" applyAlignment="1">
      <alignment vertical="top" wrapText="1"/>
    </xf>
    <xf numFmtId="0" fontId="24" fillId="0" borderId="0" xfId="0" applyFont="1" applyAlignment="1">
      <alignment vertical="center" wrapText="1"/>
    </xf>
    <xf numFmtId="165" fontId="43" fillId="0" borderId="6" xfId="0" applyNumberFormat="1" applyFont="1" applyBorder="1" applyAlignment="1">
      <alignment vertical="center" wrapText="1"/>
    </xf>
    <xf numFmtId="167" fontId="40" fillId="0" borderId="6" xfId="0" applyNumberFormat="1" applyFont="1" applyBorder="1" applyAlignment="1">
      <alignment vertical="center" wrapText="1"/>
    </xf>
    <xf numFmtId="0" fontId="18" fillId="0" borderId="6" xfId="6" applyNumberFormat="1" applyFont="1" applyFill="1" applyBorder="1" applyAlignment="1">
      <alignment vertical="center" wrapText="1"/>
    </xf>
    <xf numFmtId="165" fontId="18" fillId="2" borderId="1" xfId="0" applyNumberFormat="1" applyFont="1" applyFill="1" applyBorder="1" applyAlignment="1">
      <alignment vertical="center" wrapText="1"/>
    </xf>
    <xf numFmtId="167" fontId="18" fillId="2" borderId="1" xfId="0" applyNumberFormat="1" applyFont="1" applyFill="1" applyBorder="1" applyAlignment="1">
      <alignment vertical="center" wrapText="1"/>
    </xf>
    <xf numFmtId="0" fontId="18" fillId="5" borderId="23" xfId="0" applyFont="1" applyFill="1" applyBorder="1" applyAlignment="1">
      <alignment vertical="center" wrapText="1"/>
    </xf>
    <xf numFmtId="165" fontId="18" fillId="0" borderId="23" xfId="0" applyNumberFormat="1" applyFont="1" applyBorder="1" applyAlignment="1">
      <alignment vertical="center" wrapText="1"/>
    </xf>
    <xf numFmtId="167" fontId="41" fillId="0" borderId="23" xfId="0" applyNumberFormat="1" applyFont="1" applyBorder="1" applyAlignment="1">
      <alignment vertical="center" wrapText="1"/>
    </xf>
    <xf numFmtId="167" fontId="18" fillId="0" borderId="23" xfId="0" applyNumberFormat="1" applyFont="1" applyBorder="1" applyAlignment="1">
      <alignment vertical="center" wrapText="1"/>
    </xf>
    <xf numFmtId="0" fontId="13" fillId="0" borderId="16" xfId="0" applyFont="1" applyFill="1" applyBorder="1" applyAlignment="1">
      <alignment vertical="top" wrapText="1"/>
    </xf>
    <xf numFmtId="0" fontId="13" fillId="0" borderId="6" xfId="0" applyFont="1" applyFill="1" applyBorder="1" applyAlignment="1">
      <alignment vertical="top" wrapText="1"/>
    </xf>
    <xf numFmtId="0" fontId="10" fillId="0" borderId="16" xfId="0" applyFont="1" applyFill="1" applyBorder="1" applyAlignment="1">
      <alignment horizontal="left" vertical="center" wrapText="1"/>
    </xf>
    <xf numFmtId="165" fontId="2" fillId="0" borderId="0" xfId="0" applyNumberFormat="1" applyFont="1" applyAlignment="1">
      <alignment vertical="center" wrapText="1"/>
    </xf>
    <xf numFmtId="167" fontId="25" fillId="0" borderId="0" xfId="0" applyNumberFormat="1" applyFont="1" applyAlignment="1">
      <alignment vertical="center" wrapText="1"/>
    </xf>
    <xf numFmtId="166" fontId="2" fillId="0" borderId="0" xfId="4" applyNumberFormat="1" applyFont="1" applyFill="1" applyAlignment="1">
      <alignment vertical="center" wrapText="1"/>
    </xf>
    <xf numFmtId="167" fontId="48" fillId="2" borderId="18" xfId="0" applyNumberFormat="1" applyFont="1" applyFill="1" applyBorder="1" applyAlignment="1">
      <alignment horizontal="center" vertical="center" wrapText="1"/>
    </xf>
    <xf numFmtId="166" fontId="25" fillId="0" borderId="0" xfId="4" applyNumberFormat="1" applyFont="1" applyFill="1" applyAlignment="1">
      <alignment vertical="center" wrapText="1"/>
    </xf>
    <xf numFmtId="167" fontId="48" fillId="2" borderId="19" xfId="0" applyNumberFormat="1" applyFont="1" applyFill="1" applyBorder="1" applyAlignment="1">
      <alignment horizontal="center" vertical="center" wrapText="1"/>
    </xf>
    <xf numFmtId="0" fontId="41" fillId="2" borderId="0" xfId="0" applyFont="1" applyFill="1" applyBorder="1" applyAlignment="1">
      <alignment horizontal="center" vertical="center" wrapText="1"/>
    </xf>
    <xf numFmtId="0" fontId="40" fillId="2" borderId="0" xfId="0" applyFont="1" applyFill="1" applyBorder="1" applyAlignment="1">
      <alignment horizontal="center" vertical="center" wrapText="1"/>
    </xf>
    <xf numFmtId="167" fontId="18" fillId="2" borderId="0" xfId="0" applyNumberFormat="1" applyFont="1" applyFill="1" applyBorder="1" applyAlignment="1">
      <alignment horizontal="center" vertical="center" wrapText="1"/>
    </xf>
    <xf numFmtId="167" fontId="41" fillId="2" borderId="0" xfId="0" applyNumberFormat="1" applyFont="1" applyFill="1" applyBorder="1" applyAlignment="1">
      <alignment horizontal="center" vertical="center" wrapText="1"/>
    </xf>
    <xf numFmtId="0" fontId="43" fillId="0" borderId="0" xfId="0" applyFont="1" applyAlignment="1">
      <alignment vertical="center" wrapText="1"/>
    </xf>
    <xf numFmtId="0" fontId="41" fillId="2" borderId="30" xfId="0" applyFont="1" applyFill="1" applyBorder="1" applyAlignment="1">
      <alignment vertical="center" wrapText="1"/>
    </xf>
    <xf numFmtId="0" fontId="41" fillId="2" borderId="8" xfId="0" applyFont="1" applyFill="1" applyBorder="1" applyAlignment="1">
      <alignment vertical="center" wrapText="1"/>
    </xf>
    <xf numFmtId="0" fontId="40" fillId="2" borderId="1" xfId="0" applyFont="1" applyFill="1" applyBorder="1" applyAlignment="1">
      <alignment vertical="center" wrapText="1"/>
    </xf>
    <xf numFmtId="0" fontId="40" fillId="2" borderId="2" xfId="0" applyFont="1" applyFill="1" applyBorder="1" applyAlignment="1">
      <alignment vertical="center" wrapText="1"/>
    </xf>
    <xf numFmtId="0" fontId="18" fillId="0" borderId="3" xfId="0" applyFont="1" applyBorder="1" applyAlignment="1">
      <alignment vertical="center" wrapText="1"/>
    </xf>
    <xf numFmtId="0" fontId="18" fillId="0" borderId="4" xfId="0" applyFont="1" applyBorder="1" applyAlignment="1">
      <alignment vertical="center" wrapText="1"/>
    </xf>
    <xf numFmtId="0" fontId="43" fillId="0" borderId="5" xfId="0" applyFont="1" applyBorder="1" applyAlignment="1">
      <alignment vertical="center" wrapText="1"/>
    </xf>
    <xf numFmtId="0" fontId="18" fillId="0" borderId="20" xfId="0" applyFont="1" applyBorder="1" applyAlignment="1">
      <alignment vertical="center" wrapText="1"/>
    </xf>
    <xf numFmtId="0" fontId="18" fillId="0" borderId="23" xfId="0" applyFont="1" applyBorder="1" applyAlignment="1">
      <alignment vertical="center" wrapText="1"/>
    </xf>
    <xf numFmtId="0" fontId="43" fillId="0" borderId="22" xfId="0" applyFont="1" applyBorder="1" applyAlignment="1">
      <alignment vertical="center" wrapText="1"/>
    </xf>
    <xf numFmtId="0" fontId="43" fillId="5" borderId="15" xfId="0" applyFont="1" applyFill="1" applyBorder="1" applyAlignment="1">
      <alignment vertical="center" wrapText="1"/>
    </xf>
    <xf numFmtId="166" fontId="24" fillId="5" borderId="0" xfId="4" applyNumberFormat="1" applyFont="1" applyFill="1" applyBorder="1" applyAlignment="1">
      <alignment vertical="center" wrapText="1"/>
    </xf>
    <xf numFmtId="0" fontId="24" fillId="5" borderId="0" xfId="0" applyFont="1" applyFill="1" applyBorder="1" applyAlignment="1">
      <alignment vertical="center" wrapText="1"/>
    </xf>
    <xf numFmtId="167" fontId="43" fillId="5" borderId="6" xfId="4" applyNumberFormat="1" applyFont="1" applyFill="1" applyBorder="1" applyAlignment="1">
      <alignment vertical="center" wrapText="1"/>
    </xf>
    <xf numFmtId="0" fontId="43" fillId="5" borderId="15" xfId="0" applyFont="1" applyFill="1" applyBorder="1" applyAlignment="1">
      <alignment horizontal="right" vertical="center" wrapText="1"/>
    </xf>
    <xf numFmtId="0" fontId="43" fillId="5" borderId="13" xfId="0" applyFont="1" applyFill="1" applyBorder="1" applyAlignment="1">
      <alignment vertical="center" wrapText="1"/>
    </xf>
    <xf numFmtId="1" fontId="18" fillId="0" borderId="0" xfId="0" applyNumberFormat="1" applyFont="1" applyFill="1" applyBorder="1" applyAlignment="1">
      <alignment horizontal="center" vertical="center"/>
    </xf>
    <xf numFmtId="165" fontId="18" fillId="0" borderId="9" xfId="0" applyNumberFormat="1" applyFont="1" applyFill="1" applyBorder="1" applyAlignment="1">
      <alignment vertical="center"/>
    </xf>
    <xf numFmtId="0" fontId="43" fillId="5" borderId="9" xfId="0" applyFont="1" applyFill="1" applyBorder="1" applyAlignment="1">
      <alignment vertical="center" wrapText="1"/>
    </xf>
    <xf numFmtId="0" fontId="40" fillId="5" borderId="9" xfId="0" applyFont="1" applyFill="1" applyBorder="1" applyAlignment="1">
      <alignment vertical="center" wrapText="1"/>
    </xf>
    <xf numFmtId="0" fontId="43" fillId="5" borderId="43" xfId="0" applyFont="1" applyFill="1" applyBorder="1" applyAlignment="1">
      <alignment vertical="center" wrapText="1"/>
    </xf>
    <xf numFmtId="0" fontId="49" fillId="0" borderId="20" xfId="0" applyNumberFormat="1" applyFont="1" applyFill="1" applyBorder="1" applyAlignment="1">
      <alignment horizontal="left" vertical="center"/>
    </xf>
    <xf numFmtId="165" fontId="18" fillId="0" borderId="6" xfId="0" applyNumberFormat="1" applyFont="1" applyFill="1" applyBorder="1" applyAlignment="1">
      <alignment vertical="center"/>
    </xf>
    <xf numFmtId="0" fontId="41" fillId="0" borderId="15" xfId="0" applyFont="1" applyBorder="1" applyAlignment="1">
      <alignment vertical="center" wrapText="1"/>
    </xf>
    <xf numFmtId="0" fontId="41" fillId="0" borderId="6" xfId="0" applyFont="1" applyBorder="1" applyAlignment="1">
      <alignment vertical="center" wrapText="1"/>
    </xf>
    <xf numFmtId="0" fontId="40" fillId="0" borderId="7" xfId="0" applyFont="1" applyBorder="1" applyAlignment="1">
      <alignment vertical="center" wrapText="1"/>
    </xf>
    <xf numFmtId="0" fontId="40" fillId="2" borderId="6" xfId="0" applyFont="1" applyFill="1" applyBorder="1" applyAlignment="1">
      <alignment vertical="center" wrapText="1"/>
    </xf>
    <xf numFmtId="0" fontId="40" fillId="2" borderId="7" xfId="0" applyFont="1" applyFill="1" applyBorder="1" applyAlignment="1">
      <alignment vertical="center" wrapText="1"/>
    </xf>
    <xf numFmtId="0" fontId="18" fillId="0" borderId="15" xfId="0" applyFont="1" applyBorder="1" applyAlignment="1">
      <alignment vertical="center" wrapText="1"/>
    </xf>
    <xf numFmtId="0" fontId="18" fillId="0" borderId="6" xfId="0" applyFont="1" applyBorder="1" applyAlignment="1">
      <alignment vertical="center" wrapText="1"/>
    </xf>
    <xf numFmtId="0" fontId="18" fillId="0" borderId="15" xfId="0" applyFont="1" applyFill="1" applyBorder="1" applyAlignment="1">
      <alignment vertical="center" wrapText="1"/>
    </xf>
    <xf numFmtId="43" fontId="43" fillId="0" borderId="7" xfId="0" applyNumberFormat="1" applyFont="1" applyFill="1" applyBorder="1" applyAlignment="1">
      <alignment vertical="center" wrapText="1"/>
    </xf>
    <xf numFmtId="0" fontId="41" fillId="0" borderId="0" xfId="0" applyFont="1" applyAlignment="1">
      <alignment vertical="center" wrapText="1"/>
    </xf>
    <xf numFmtId="0" fontId="18" fillId="0" borderId="6" xfId="0" applyFont="1" applyFill="1" applyBorder="1" applyAlignment="1">
      <alignment horizontal="left" vertical="center" wrapText="1"/>
    </xf>
    <xf numFmtId="0" fontId="10" fillId="0" borderId="23" xfId="0" applyFont="1" applyFill="1" applyBorder="1" applyAlignment="1">
      <alignment vertical="center" wrapText="1"/>
    </xf>
    <xf numFmtId="0" fontId="18" fillId="0" borderId="15" xfId="0" applyFont="1" applyFill="1" applyBorder="1" applyAlignment="1">
      <alignment horizontal="right" vertical="center" wrapText="1"/>
    </xf>
    <xf numFmtId="0" fontId="18" fillId="0" borderId="17" xfId="0" applyFont="1" applyBorder="1" applyAlignment="1">
      <alignment vertical="center" wrapText="1"/>
    </xf>
    <xf numFmtId="0" fontId="41" fillId="0" borderId="6" xfId="0" applyNumberFormat="1" applyFont="1" applyBorder="1" applyAlignment="1">
      <alignment vertical="center" wrapText="1"/>
    </xf>
    <xf numFmtId="166" fontId="2" fillId="0" borderId="0" xfId="4" applyNumberFormat="1" applyFont="1" applyBorder="1" applyAlignment="1">
      <alignment vertical="center" wrapText="1"/>
    </xf>
    <xf numFmtId="0" fontId="28" fillId="0" borderId="0" xfId="0" applyFont="1" applyAlignment="1">
      <alignment vertical="center" wrapText="1"/>
    </xf>
    <xf numFmtId="0" fontId="46" fillId="3" borderId="6" xfId="0" applyFont="1" applyFill="1" applyBorder="1" applyAlignment="1">
      <alignment vertical="center" wrapText="1"/>
    </xf>
    <xf numFmtId="0" fontId="41" fillId="0" borderId="15" xfId="2" applyFont="1" applyFill="1" applyBorder="1" applyAlignment="1">
      <alignment horizontal="right" vertical="center" wrapText="1"/>
    </xf>
    <xf numFmtId="0" fontId="41" fillId="0" borderId="15" xfId="1" applyFont="1" applyFill="1" applyBorder="1" applyAlignment="1">
      <alignment horizontal="right" vertical="center" wrapText="1"/>
    </xf>
    <xf numFmtId="167" fontId="41" fillId="0" borderId="6" xfId="1" applyNumberFormat="1" applyFont="1" applyBorder="1" applyAlignment="1">
      <alignment vertical="center" wrapText="1"/>
    </xf>
    <xf numFmtId="0" fontId="40" fillId="0" borderId="7" xfId="1" applyFont="1" applyBorder="1" applyAlignment="1">
      <alignment vertical="center" wrapText="1"/>
    </xf>
    <xf numFmtId="166" fontId="47" fillId="0" borderId="0" xfId="4" applyNumberFormat="1" applyFont="1" applyFill="1" applyAlignment="1">
      <alignment vertical="center" wrapText="1"/>
    </xf>
    <xf numFmtId="0" fontId="47" fillId="0" borderId="0" xfId="1" applyFill="1" applyAlignment="1">
      <alignment vertical="center" wrapText="1"/>
    </xf>
    <xf numFmtId="0" fontId="47" fillId="0" borderId="0" xfId="1" applyAlignment="1">
      <alignment vertical="center" wrapText="1"/>
    </xf>
    <xf numFmtId="0" fontId="18" fillId="0" borderId="0" xfId="0" applyFont="1" applyBorder="1" applyAlignment="1">
      <alignment vertical="center" wrapText="1"/>
    </xf>
    <xf numFmtId="0" fontId="46" fillId="6" borderId="6" xfId="0" applyNumberFormat="1" applyFont="1" applyFill="1" applyBorder="1" applyAlignment="1">
      <alignment horizontal="left" vertical="center" wrapText="1"/>
    </xf>
    <xf numFmtId="0" fontId="41" fillId="2" borderId="6" xfId="0" applyFont="1" applyFill="1" applyBorder="1" applyAlignment="1">
      <alignment horizontal="right" vertical="center" wrapText="1"/>
    </xf>
    <xf numFmtId="0" fontId="18" fillId="0" borderId="15" xfId="0" applyFont="1" applyBorder="1" applyAlignment="1">
      <alignment horizontal="right" vertical="center" wrapText="1"/>
    </xf>
    <xf numFmtId="0" fontId="40" fillId="5" borderId="6" xfId="0" applyFont="1" applyFill="1" applyBorder="1" applyAlignment="1">
      <alignment horizontal="right" vertical="center" wrapText="1"/>
    </xf>
    <xf numFmtId="0" fontId="10" fillId="0" borderId="6" xfId="0" applyFont="1" applyBorder="1" applyAlignment="1">
      <alignment vertical="center" wrapText="1"/>
    </xf>
    <xf numFmtId="0" fontId="18" fillId="0" borderId="17" xfId="0" applyFont="1" applyFill="1" applyBorder="1" applyAlignment="1">
      <alignment vertical="center" wrapText="1"/>
    </xf>
    <xf numFmtId="0" fontId="51" fillId="0" borderId="0" xfId="0" applyFont="1" applyAlignment="1">
      <alignment vertical="center"/>
    </xf>
    <xf numFmtId="167" fontId="18" fillId="0" borderId="6" xfId="4" applyNumberFormat="1" applyFont="1" applyBorder="1" applyAlignment="1">
      <alignment vertical="center" wrapText="1"/>
    </xf>
    <xf numFmtId="167" fontId="18" fillId="0" borderId="4" xfId="4" applyNumberFormat="1" applyFont="1" applyBorder="1" applyAlignment="1">
      <alignment vertical="center" wrapText="1"/>
    </xf>
    <xf numFmtId="167" fontId="18" fillId="0" borderId="0" xfId="4" applyNumberFormat="1" applyFont="1" applyAlignment="1">
      <alignment vertical="center" wrapText="1"/>
    </xf>
    <xf numFmtId="167" fontId="18" fillId="2" borderId="6" xfId="4" applyNumberFormat="1" applyFont="1" applyFill="1" applyBorder="1" applyAlignment="1">
      <alignment vertical="center" wrapText="1"/>
    </xf>
    <xf numFmtId="167" fontId="43" fillId="0" borderId="6" xfId="4" applyNumberFormat="1" applyFont="1" applyBorder="1" applyAlignment="1">
      <alignment vertical="center" wrapText="1"/>
    </xf>
    <xf numFmtId="167" fontId="18" fillId="2" borderId="1" xfId="4" applyNumberFormat="1" applyFont="1" applyFill="1" applyBorder="1" applyAlignment="1">
      <alignment vertical="center" wrapText="1"/>
    </xf>
    <xf numFmtId="167" fontId="18" fillId="3" borderId="6" xfId="4" applyNumberFormat="1" applyFont="1" applyFill="1" applyBorder="1" applyAlignment="1">
      <alignment vertical="center" wrapText="1"/>
    </xf>
    <xf numFmtId="167" fontId="43" fillId="5" borderId="9" xfId="4" applyNumberFormat="1" applyFont="1" applyFill="1" applyBorder="1" applyAlignment="1">
      <alignment vertical="center" wrapText="1"/>
    </xf>
    <xf numFmtId="0" fontId="4" fillId="0" borderId="7" xfId="0" quotePrefix="1" applyFont="1" applyFill="1" applyBorder="1" applyAlignment="1">
      <alignment vertical="top" wrapText="1"/>
    </xf>
    <xf numFmtId="0" fontId="43" fillId="0" borderId="7" xfId="0" quotePrefix="1" applyFont="1" applyFill="1" applyBorder="1" applyAlignment="1">
      <alignment vertical="center" wrapText="1"/>
    </xf>
    <xf numFmtId="0" fontId="31" fillId="0" borderId="0" xfId="0" applyFont="1" applyFill="1" applyAlignment="1">
      <alignment horizontal="left" vertical="center" wrapText="1"/>
    </xf>
    <xf numFmtId="0" fontId="8" fillId="0" borderId="6" xfId="0" applyNumberFormat="1" applyFont="1" applyFill="1" applyBorder="1" applyAlignment="1">
      <alignment horizontal="left" vertical="center" wrapText="1"/>
    </xf>
    <xf numFmtId="0" fontId="1" fillId="0" borderId="6" xfId="1" applyFont="1" applyFill="1" applyBorder="1" applyAlignment="1">
      <alignment vertical="center" wrapText="1"/>
    </xf>
    <xf numFmtId="0" fontId="1" fillId="5" borderId="6" xfId="2" applyFont="1" applyFill="1" applyBorder="1" applyAlignment="1">
      <alignment horizontal="center" vertical="center" wrapText="1"/>
    </xf>
    <xf numFmtId="0" fontId="1" fillId="5" borderId="6" xfId="1" applyFont="1" applyFill="1" applyBorder="1" applyAlignment="1">
      <alignment vertical="center" wrapText="1"/>
    </xf>
    <xf numFmtId="165" fontId="18" fillId="5" borderId="6" xfId="1" applyNumberFormat="1" applyFont="1" applyFill="1" applyBorder="1" applyAlignment="1">
      <alignment vertical="center" wrapText="1"/>
    </xf>
    <xf numFmtId="0" fontId="1" fillId="0" borderId="6" xfId="2" applyFont="1" applyFill="1" applyBorder="1" applyAlignment="1">
      <alignment horizontal="center" vertical="center" wrapText="1"/>
    </xf>
    <xf numFmtId="0" fontId="24" fillId="0" borderId="6" xfId="2" applyFont="1" applyFill="1" applyBorder="1" applyAlignment="1">
      <alignment vertical="center" wrapText="1"/>
    </xf>
    <xf numFmtId="0" fontId="18" fillId="0" borderId="6" xfId="0" applyFont="1" applyFill="1" applyBorder="1" applyAlignment="1">
      <alignment vertical="center" wrapText="1"/>
    </xf>
    <xf numFmtId="0" fontId="4" fillId="0" borderId="16" xfId="0" applyFont="1" applyFill="1" applyBorder="1" applyAlignment="1">
      <alignment vertical="center" wrapText="1"/>
    </xf>
    <xf numFmtId="0" fontId="2" fillId="0" borderId="10" xfId="0" applyFont="1" applyFill="1" applyBorder="1" applyAlignment="1">
      <alignment horizontal="center" vertical="center" wrapText="1"/>
    </xf>
    <xf numFmtId="0" fontId="2" fillId="0" borderId="0" xfId="0" applyFont="1" applyFill="1" applyBorder="1" applyAlignment="1">
      <alignment horizontal="center" vertical="center" wrapText="1"/>
    </xf>
    <xf numFmtId="0" fontId="2" fillId="0" borderId="11" xfId="0" applyFont="1" applyFill="1" applyBorder="1" applyAlignment="1">
      <alignment horizontal="center" vertical="center" wrapText="1"/>
    </xf>
    <xf numFmtId="0" fontId="18" fillId="0" borderId="0" xfId="0" applyFont="1" applyFill="1" applyBorder="1" applyAlignment="1">
      <alignment horizontal="center" vertical="center" wrapText="1"/>
    </xf>
    <xf numFmtId="0" fontId="18" fillId="0" borderId="28" xfId="0" applyFont="1" applyFill="1" applyBorder="1" applyAlignment="1">
      <alignment horizontal="center" vertical="center" wrapText="1"/>
    </xf>
    <xf numFmtId="0" fontId="1" fillId="0" borderId="0" xfId="2" applyFont="1" applyAlignment="1">
      <alignment horizontal="center" vertical="center" wrapText="1"/>
    </xf>
    <xf numFmtId="0" fontId="24" fillId="2" borderId="0" xfId="0" applyFont="1" applyFill="1" applyBorder="1" applyAlignment="1">
      <alignment horizontal="center" vertical="center" wrapText="1"/>
    </xf>
    <xf numFmtId="0" fontId="1" fillId="2" borderId="0" xfId="2" applyFont="1" applyFill="1" applyBorder="1" applyAlignment="1">
      <alignment horizontal="center" vertical="center" wrapText="1"/>
    </xf>
    <xf numFmtId="165" fontId="18" fillId="2" borderId="0" xfId="0" applyNumberFormat="1" applyFont="1" applyFill="1" applyBorder="1" applyAlignment="1">
      <alignment horizontal="center" vertical="center" wrapText="1"/>
    </xf>
    <xf numFmtId="0" fontId="24" fillId="2" borderId="1" xfId="0" applyFont="1" applyFill="1" applyBorder="1" applyAlignment="1">
      <alignment vertical="center" wrapText="1"/>
    </xf>
    <xf numFmtId="0" fontId="1" fillId="2" borderId="1" xfId="2" applyFont="1" applyFill="1" applyBorder="1" applyAlignment="1">
      <alignment horizontal="center" vertical="center" wrapText="1"/>
    </xf>
    <xf numFmtId="0" fontId="24" fillId="0" borderId="4" xfId="0" applyFont="1" applyBorder="1" applyAlignment="1">
      <alignment vertical="center" wrapText="1"/>
    </xf>
    <xf numFmtId="0" fontId="1" fillId="0" borderId="4" xfId="2" applyFont="1" applyBorder="1" applyAlignment="1">
      <alignment horizontal="center" vertical="center" wrapText="1"/>
    </xf>
    <xf numFmtId="0" fontId="24" fillId="0" borderId="23" xfId="0" applyFont="1" applyBorder="1" applyAlignment="1">
      <alignment vertical="center" wrapText="1"/>
    </xf>
    <xf numFmtId="0" fontId="1" fillId="0" borderId="23" xfId="2" applyFont="1" applyBorder="1" applyAlignment="1">
      <alignment horizontal="center" vertical="center" wrapText="1"/>
    </xf>
    <xf numFmtId="0" fontId="24" fillId="5" borderId="6" xfId="0" applyFont="1" applyFill="1" applyBorder="1" applyAlignment="1">
      <alignment vertical="center" wrapText="1"/>
    </xf>
    <xf numFmtId="0" fontId="1" fillId="5" borderId="6" xfId="2" applyFont="1" applyFill="1" applyBorder="1" applyAlignment="1">
      <alignment vertical="center" wrapText="1"/>
    </xf>
    <xf numFmtId="4" fontId="43" fillId="5" borderId="6" xfId="0" applyNumberFormat="1" applyFont="1" applyFill="1" applyBorder="1" applyAlignment="1">
      <alignment vertical="center" wrapText="1"/>
    </xf>
    <xf numFmtId="0" fontId="24" fillId="5" borderId="13" xfId="0" applyFont="1" applyFill="1" applyBorder="1" applyAlignment="1">
      <alignment vertical="center" wrapText="1"/>
    </xf>
    <xf numFmtId="0" fontId="1" fillId="5" borderId="9" xfId="2" applyFont="1" applyFill="1" applyBorder="1" applyAlignment="1">
      <alignment vertical="center" wrapText="1"/>
    </xf>
    <xf numFmtId="0" fontId="24" fillId="5" borderId="23" xfId="0" applyFont="1" applyFill="1" applyBorder="1" applyAlignment="1">
      <alignment vertical="center" wrapText="1"/>
    </xf>
    <xf numFmtId="0" fontId="24" fillId="5" borderId="4" xfId="0" applyFont="1" applyFill="1" applyBorder="1" applyAlignment="1">
      <alignment vertical="center" wrapText="1"/>
    </xf>
    <xf numFmtId="0" fontId="24" fillId="0" borderId="6" xfId="0" applyFont="1" applyBorder="1" applyAlignment="1">
      <alignment vertical="center" wrapText="1"/>
    </xf>
    <xf numFmtId="0" fontId="1" fillId="0" borderId="6" xfId="2" applyFont="1" applyBorder="1" applyAlignment="1">
      <alignment horizontal="center" vertical="center" wrapText="1"/>
    </xf>
    <xf numFmtId="0" fontId="24" fillId="2" borderId="6" xfId="0" applyFont="1" applyFill="1" applyBorder="1" applyAlignment="1">
      <alignment vertical="center" wrapText="1"/>
    </xf>
    <xf numFmtId="0" fontId="1" fillId="2" borderId="6" xfId="2" applyFont="1" applyFill="1" applyBorder="1" applyAlignment="1">
      <alignment vertical="center" wrapText="1"/>
    </xf>
    <xf numFmtId="0" fontId="1" fillId="0" borderId="6" xfId="2" applyFont="1" applyFill="1" applyBorder="1" applyAlignment="1">
      <alignment horizontal="right" vertical="center" wrapText="1"/>
    </xf>
    <xf numFmtId="0" fontId="24" fillId="0" borderId="6" xfId="0" quotePrefix="1" applyFont="1" applyFill="1" applyBorder="1" applyAlignment="1">
      <alignment horizontal="right" vertical="center" wrapText="1"/>
    </xf>
    <xf numFmtId="0" fontId="1" fillId="0" borderId="23" xfId="1" applyFont="1" applyFill="1" applyBorder="1" applyAlignment="1">
      <alignment vertical="center" wrapText="1"/>
    </xf>
    <xf numFmtId="0" fontId="24" fillId="0" borderId="9" xfId="0" applyFont="1" applyFill="1" applyBorder="1" applyAlignment="1">
      <alignment vertical="center" wrapText="1"/>
    </xf>
    <xf numFmtId="165" fontId="1" fillId="0" borderId="6" xfId="2" applyNumberFormat="1" applyFont="1" applyFill="1" applyBorder="1" applyAlignment="1">
      <alignment horizontal="center" vertical="center" wrapText="1"/>
    </xf>
    <xf numFmtId="0" fontId="1" fillId="0" borderId="6" xfId="2" applyFont="1" applyFill="1" applyBorder="1" applyAlignment="1">
      <alignment vertical="center" wrapText="1"/>
    </xf>
    <xf numFmtId="169" fontId="24" fillId="0" borderId="6" xfId="0" applyNumberFormat="1" applyFont="1" applyFill="1" applyBorder="1" applyAlignment="1">
      <alignment vertical="center" wrapText="1"/>
    </xf>
    <xf numFmtId="0" fontId="1" fillId="0" borderId="6" xfId="1" applyNumberFormat="1" applyFont="1" applyFill="1" applyBorder="1" applyAlignment="1">
      <alignment horizontal="left" vertical="center" wrapText="1"/>
    </xf>
    <xf numFmtId="0" fontId="1" fillId="0" borderId="6" xfId="2" applyFont="1" applyFill="1" applyBorder="1" applyAlignment="1">
      <alignment horizontal="left" vertical="center" wrapText="1"/>
    </xf>
    <xf numFmtId="0" fontId="50" fillId="0" borderId="6" xfId="3" applyFont="1" applyFill="1" applyBorder="1" applyAlignment="1">
      <alignment vertical="center" wrapText="1"/>
    </xf>
    <xf numFmtId="168" fontId="24" fillId="0" borderId="6" xfId="0" applyNumberFormat="1" applyFont="1" applyFill="1" applyBorder="1" applyAlignment="1">
      <alignment vertical="center" wrapText="1"/>
    </xf>
    <xf numFmtId="168" fontId="1" fillId="0" borderId="6" xfId="2" applyNumberFormat="1" applyFont="1" applyFill="1" applyBorder="1" applyAlignment="1">
      <alignment vertical="center" wrapText="1"/>
    </xf>
    <xf numFmtId="0" fontId="24" fillId="0" borderId="6" xfId="0" quotePrefix="1" applyNumberFormat="1" applyFont="1" applyFill="1" applyBorder="1" applyAlignment="1">
      <alignment horizontal="left" vertical="center" wrapText="1"/>
    </xf>
    <xf numFmtId="0" fontId="24" fillId="6" borderId="6" xfId="0" applyNumberFormat="1" applyFont="1" applyFill="1" applyBorder="1" applyAlignment="1">
      <alignment horizontal="left" vertical="center" wrapText="1"/>
    </xf>
    <xf numFmtId="0" fontId="24" fillId="0" borderId="6" xfId="2" applyFont="1" applyBorder="1" applyAlignment="1">
      <alignment vertical="center" wrapText="1"/>
    </xf>
    <xf numFmtId="165" fontId="18" fillId="0" borderId="6" xfId="2" applyNumberFormat="1" applyFont="1" applyBorder="1" applyAlignment="1">
      <alignment vertical="center" wrapText="1"/>
    </xf>
    <xf numFmtId="0" fontId="1" fillId="0" borderId="6" xfId="1" applyFont="1" applyBorder="1" applyAlignment="1">
      <alignment vertical="center" wrapText="1"/>
    </xf>
    <xf numFmtId="0" fontId="24" fillId="0" borderId="6" xfId="0" applyFont="1" applyBorder="1" applyAlignment="1">
      <alignment horizontal="center" vertical="center" wrapText="1"/>
    </xf>
    <xf numFmtId="0" fontId="1" fillId="0" borderId="6" xfId="2" applyNumberFormat="1" applyFont="1" applyFill="1" applyBorder="1" applyAlignment="1">
      <alignment horizontal="left" vertical="center" wrapText="1"/>
    </xf>
    <xf numFmtId="0" fontId="1" fillId="0" borderId="6" xfId="1" applyFont="1" applyFill="1" applyBorder="1" applyAlignment="1">
      <alignment horizontal="left" vertical="center" wrapText="1"/>
    </xf>
    <xf numFmtId="0" fontId="1" fillId="0" borderId="32" xfId="2" applyFont="1" applyFill="1" applyBorder="1" applyAlignment="1">
      <alignment horizontal="center" vertical="center" wrapText="1"/>
    </xf>
    <xf numFmtId="0" fontId="52" fillId="2" borderId="36" xfId="1" applyFont="1" applyFill="1" applyBorder="1" applyAlignment="1">
      <alignment vertical="center" wrapText="1"/>
    </xf>
    <xf numFmtId="165" fontId="12" fillId="2" borderId="18" xfId="0" applyNumberFormat="1" applyFont="1" applyFill="1" applyBorder="1" applyAlignment="1">
      <alignment horizontal="center" vertical="center" wrapText="1"/>
    </xf>
    <xf numFmtId="0" fontId="12" fillId="2" borderId="27" xfId="0" applyFont="1" applyFill="1" applyBorder="1" applyAlignment="1">
      <alignment vertical="center" wrapText="1"/>
    </xf>
    <xf numFmtId="165" fontId="12" fillId="2" borderId="19" xfId="0" applyNumberFormat="1" applyFont="1" applyFill="1" applyBorder="1" applyAlignment="1">
      <alignment horizontal="center" vertical="center" wrapText="1"/>
    </xf>
    <xf numFmtId="0" fontId="25" fillId="0" borderId="10" xfId="0" applyFont="1" applyFill="1" applyBorder="1" applyAlignment="1">
      <alignment vertical="center" wrapText="1"/>
    </xf>
    <xf numFmtId="0" fontId="41" fillId="0" borderId="0" xfId="0" applyFont="1" applyFill="1" applyBorder="1" applyAlignment="1">
      <alignment horizontal="left" vertical="center" wrapText="1"/>
    </xf>
    <xf numFmtId="0" fontId="27" fillId="0" borderId="8" xfId="0" applyFont="1" applyFill="1" applyBorder="1" applyAlignment="1">
      <alignment horizontal="left" vertical="center" wrapText="1"/>
    </xf>
    <xf numFmtId="0" fontId="31" fillId="0" borderId="4" xfId="0" applyFont="1" applyFill="1" applyBorder="1" applyAlignment="1">
      <alignment horizontal="left" vertical="center" wrapText="1"/>
    </xf>
    <xf numFmtId="0" fontId="31" fillId="0" borderId="6" xfId="0" applyFont="1" applyFill="1" applyBorder="1" applyAlignment="1">
      <alignment horizontal="left" vertical="center" wrapText="1"/>
    </xf>
    <xf numFmtId="0" fontId="23" fillId="0" borderId="6" xfId="0" applyFont="1" applyFill="1" applyBorder="1" applyAlignment="1">
      <alignment horizontal="left" vertical="center"/>
    </xf>
    <xf numFmtId="0" fontId="23" fillId="0" borderId="16" xfId="0" applyFont="1" applyFill="1" applyBorder="1" applyAlignment="1">
      <alignment horizontal="left" vertical="center" wrapText="1"/>
    </xf>
    <xf numFmtId="0" fontId="27" fillId="0" borderId="6" xfId="0" applyFont="1" applyFill="1" applyBorder="1" applyAlignment="1">
      <alignment horizontal="left" vertical="center" wrapText="1"/>
    </xf>
    <xf numFmtId="0" fontId="31" fillId="0" borderId="16" xfId="0" applyFont="1" applyFill="1" applyBorder="1" applyAlignment="1">
      <alignment horizontal="left" vertical="center" wrapText="1"/>
    </xf>
    <xf numFmtId="0" fontId="23" fillId="0" borderId="16" xfId="0" applyFont="1" applyFill="1" applyBorder="1" applyAlignment="1">
      <alignment horizontal="left" vertical="center"/>
    </xf>
    <xf numFmtId="0" fontId="27" fillId="0" borderId="0" xfId="0" applyFont="1" applyFill="1" applyBorder="1" applyAlignment="1">
      <alignment horizontal="left" vertical="center" wrapText="1"/>
    </xf>
    <xf numFmtId="0" fontId="31" fillId="0" borderId="23" xfId="0" applyFont="1" applyFill="1" applyBorder="1" applyAlignment="1">
      <alignment horizontal="left" vertical="center" wrapText="1"/>
    </xf>
    <xf numFmtId="0" fontId="23" fillId="0" borderId="6" xfId="0" applyNumberFormat="1" applyFont="1" applyFill="1" applyBorder="1" applyAlignment="1" applyProtection="1">
      <alignment horizontal="left" vertical="center"/>
    </xf>
    <xf numFmtId="0" fontId="27" fillId="0" borderId="0" xfId="0" applyFont="1" applyFill="1" applyAlignment="1">
      <alignment horizontal="left" vertical="center" wrapText="1"/>
    </xf>
    <xf numFmtId="0" fontId="31" fillId="0" borderId="0" xfId="0" applyFont="1" applyFill="1" applyBorder="1" applyAlignment="1">
      <alignment horizontal="left" vertical="center" wrapText="1"/>
    </xf>
    <xf numFmtId="0" fontId="23" fillId="0" borderId="0" xfId="0" applyFont="1" applyFill="1" applyBorder="1" applyAlignment="1">
      <alignment horizontal="left" vertical="center"/>
    </xf>
    <xf numFmtId="0" fontId="11" fillId="0" borderId="6" xfId="0" applyNumberFormat="1" applyFont="1" applyFill="1" applyBorder="1" applyAlignment="1">
      <alignment horizontal="left" vertical="center" wrapText="1"/>
    </xf>
    <xf numFmtId="0" fontId="31" fillId="0" borderId="25" xfId="0" applyFont="1" applyFill="1" applyBorder="1" applyAlignment="1">
      <alignment horizontal="left" vertical="center" wrapText="1"/>
    </xf>
    <xf numFmtId="0" fontId="31" fillId="0" borderId="19" xfId="0" applyFont="1" applyFill="1" applyBorder="1" applyAlignment="1">
      <alignment horizontal="left" vertical="center" wrapText="1"/>
    </xf>
    <xf numFmtId="0" fontId="41" fillId="0" borderId="12" xfId="0" applyFont="1" applyFill="1" applyBorder="1" applyAlignment="1">
      <alignment horizontal="center" vertical="center" wrapText="1"/>
    </xf>
    <xf numFmtId="165" fontId="41" fillId="0" borderId="18" xfId="0" applyNumberFormat="1" applyFont="1" applyFill="1" applyBorder="1" applyAlignment="1">
      <alignment horizontal="center" vertical="center" wrapText="1"/>
    </xf>
    <xf numFmtId="167" fontId="41" fillId="0" borderId="18" xfId="0" applyNumberFormat="1" applyFont="1" applyFill="1" applyBorder="1" applyAlignment="1">
      <alignment horizontal="center" vertical="center" wrapText="1"/>
    </xf>
    <xf numFmtId="0" fontId="41" fillId="0" borderId="3" xfId="0" applyFont="1" applyFill="1" applyBorder="1" applyAlignment="1">
      <alignment horizontal="center" vertical="center"/>
    </xf>
    <xf numFmtId="0" fontId="41" fillId="0" borderId="4" xfId="0" applyFont="1" applyFill="1" applyBorder="1" applyAlignment="1">
      <alignment horizontal="center" vertical="center" wrapText="1"/>
    </xf>
    <xf numFmtId="165" fontId="41" fillId="0" borderId="19" xfId="0" applyNumberFormat="1" applyFont="1" applyFill="1" applyBorder="1" applyAlignment="1">
      <alignment horizontal="center" vertical="center" wrapText="1"/>
    </xf>
    <xf numFmtId="167" fontId="41" fillId="0" borderId="19" xfId="0" applyNumberFormat="1" applyFont="1" applyFill="1" applyBorder="1" applyAlignment="1">
      <alignment horizontal="center" vertical="center" wrapText="1"/>
    </xf>
    <xf numFmtId="0" fontId="18" fillId="0" borderId="42" xfId="0" applyFont="1" applyFill="1" applyBorder="1" applyAlignment="1">
      <alignment horizontal="center" vertical="center" wrapText="1"/>
    </xf>
    <xf numFmtId="167" fontId="18" fillId="0" borderId="0" xfId="0" applyNumberFormat="1" applyFont="1" applyFill="1" applyBorder="1" applyAlignment="1">
      <alignment vertical="center" wrapText="1"/>
    </xf>
    <xf numFmtId="167" fontId="41" fillId="0" borderId="0" xfId="0" applyNumberFormat="1" applyFont="1" applyFill="1" applyBorder="1" applyAlignment="1">
      <alignment vertical="center" wrapText="1"/>
    </xf>
    <xf numFmtId="0" fontId="18" fillId="0" borderId="31" xfId="0" applyFont="1" applyFill="1" applyBorder="1" applyAlignment="1">
      <alignment vertical="center" wrapText="1"/>
    </xf>
    <xf numFmtId="167" fontId="41" fillId="0" borderId="1" xfId="0" applyNumberFormat="1" applyFont="1" applyFill="1" applyBorder="1" applyAlignment="1">
      <alignment vertical="center" wrapText="1"/>
    </xf>
    <xf numFmtId="0" fontId="41" fillId="0" borderId="2" xfId="0" applyFont="1" applyFill="1" applyBorder="1" applyAlignment="1">
      <alignment vertical="center" wrapText="1"/>
    </xf>
    <xf numFmtId="0" fontId="13" fillId="0" borderId="6" xfId="0" applyFont="1" applyFill="1" applyBorder="1" applyAlignment="1">
      <alignment wrapText="1"/>
    </xf>
    <xf numFmtId="0" fontId="16" fillId="0" borderId="6" xfId="0" applyFont="1" applyFill="1" applyBorder="1" applyAlignment="1">
      <alignment wrapText="1"/>
    </xf>
    <xf numFmtId="0" fontId="43" fillId="0" borderId="6" xfId="0" applyFont="1" applyFill="1" applyBorder="1" applyAlignment="1">
      <alignment horizontal="right" wrapText="1"/>
    </xf>
    <xf numFmtId="0" fontId="18" fillId="0" borderId="4" xfId="0" applyFont="1" applyFill="1" applyBorder="1" applyAlignment="1">
      <alignment vertical="center" wrapText="1"/>
    </xf>
    <xf numFmtId="167" fontId="41" fillId="0" borderId="4" xfId="0" applyNumberFormat="1" applyFont="1" applyFill="1" applyBorder="1" applyAlignment="1">
      <alignment vertical="center" wrapText="1"/>
    </xf>
    <xf numFmtId="0" fontId="18" fillId="0" borderId="5" xfId="0" applyFont="1" applyFill="1" applyBorder="1" applyAlignment="1">
      <alignment vertical="center" wrapText="1"/>
    </xf>
    <xf numFmtId="0" fontId="41" fillId="0" borderId="6" xfId="0" applyFont="1" applyFill="1" applyBorder="1" applyAlignment="1">
      <alignment vertical="center" wrapText="1"/>
    </xf>
    <xf numFmtId="43" fontId="18" fillId="0" borderId="7" xfId="0" applyNumberFormat="1" applyFont="1" applyFill="1" applyBorder="1" applyAlignment="1">
      <alignment vertical="center" wrapText="1"/>
    </xf>
    <xf numFmtId="0" fontId="15" fillId="0" borderId="6" xfId="0" applyFont="1" applyFill="1" applyBorder="1" applyAlignment="1">
      <alignment vertical="center" wrapText="1"/>
    </xf>
    <xf numFmtId="0" fontId="42" fillId="0" borderId="7" xfId="0" applyFont="1" applyFill="1" applyBorder="1" applyAlignment="1">
      <alignment vertical="center" wrapText="1"/>
    </xf>
    <xf numFmtId="0" fontId="46" fillId="0" borderId="6" xfId="0" applyFont="1" applyFill="1" applyBorder="1" applyAlignment="1">
      <alignment vertical="center" wrapText="1"/>
    </xf>
    <xf numFmtId="0" fontId="42" fillId="0" borderId="6" xfId="0" applyNumberFormat="1" applyFont="1" applyFill="1" applyBorder="1" applyAlignment="1">
      <alignment horizontal="left" vertical="center" wrapText="1"/>
    </xf>
    <xf numFmtId="0" fontId="19" fillId="0" borderId="6" xfId="0" applyFont="1" applyFill="1" applyBorder="1" applyAlignment="1">
      <alignment vertical="center" wrapText="1"/>
    </xf>
    <xf numFmtId="0" fontId="16" fillId="0" borderId="6" xfId="0" applyFont="1" applyFill="1" applyBorder="1" applyAlignment="1">
      <alignment vertical="center"/>
    </xf>
    <xf numFmtId="0" fontId="43" fillId="0" borderId="0" xfId="0" applyFont="1" applyFill="1" applyBorder="1" applyAlignment="1">
      <alignment vertical="center" wrapText="1"/>
    </xf>
    <xf numFmtId="0" fontId="15" fillId="0" borderId="6" xfId="0" applyNumberFormat="1" applyFont="1" applyFill="1" applyBorder="1" applyAlignment="1">
      <alignment vertical="center" wrapText="1"/>
    </xf>
    <xf numFmtId="0" fontId="42" fillId="0" borderId="6" xfId="0" applyNumberFormat="1" applyFont="1" applyFill="1" applyBorder="1" applyAlignment="1">
      <alignment vertical="center" wrapText="1"/>
    </xf>
    <xf numFmtId="0" fontId="3" fillId="0" borderId="6" xfId="5" applyNumberFormat="1" applyFont="1" applyFill="1" applyBorder="1" applyAlignment="1">
      <alignment horizontal="center" vertical="center" wrapText="1"/>
    </xf>
    <xf numFmtId="165" fontId="4" fillId="0" borderId="6" xfId="0" applyNumberFormat="1" applyFont="1" applyFill="1" applyBorder="1" applyAlignment="1">
      <alignment horizontal="right" vertical="center" wrapText="1"/>
    </xf>
    <xf numFmtId="4" fontId="3" fillId="0" borderId="6" xfId="5" applyNumberFormat="1" applyFont="1" applyFill="1" applyBorder="1" applyAlignment="1">
      <alignment horizontal="center" vertical="center" wrapText="1"/>
    </xf>
    <xf numFmtId="0" fontId="14" fillId="0" borderId="6" xfId="0" applyFont="1" applyFill="1" applyBorder="1" applyAlignment="1">
      <alignment vertical="center" wrapText="1"/>
    </xf>
    <xf numFmtId="0" fontId="41" fillId="0" borderId="15" xfId="0" applyFont="1" applyFill="1" applyBorder="1" applyAlignment="1">
      <alignment horizontal="center" vertical="center" wrapText="1"/>
    </xf>
    <xf numFmtId="167" fontId="12" fillId="0" borderId="6" xfId="4" applyNumberFormat="1" applyFont="1" applyFill="1" applyBorder="1" applyAlignment="1">
      <alignment vertical="center" wrapText="1"/>
    </xf>
    <xf numFmtId="0" fontId="4" fillId="0" borderId="16" xfId="0" applyFont="1" applyFill="1" applyBorder="1" applyAlignment="1">
      <alignment horizontal="left" vertical="center" wrapText="1"/>
    </xf>
    <xf numFmtId="0" fontId="14" fillId="0" borderId="16" xfId="0" applyFont="1" applyFill="1" applyBorder="1" applyAlignment="1">
      <alignment vertical="top" wrapText="1"/>
    </xf>
    <xf numFmtId="0" fontId="4" fillId="0" borderId="16" xfId="0" applyFont="1" applyFill="1" applyBorder="1" applyAlignment="1">
      <alignment horizontal="left" vertical="top" wrapText="1"/>
    </xf>
    <xf numFmtId="0" fontId="18" fillId="0" borderId="3" xfId="0" applyFont="1" applyFill="1" applyBorder="1" applyAlignment="1">
      <alignment horizontal="center" vertical="center" wrapText="1"/>
    </xf>
    <xf numFmtId="0" fontId="0" fillId="0" borderId="26" xfId="0" applyBorder="1"/>
    <xf numFmtId="0" fontId="0" fillId="0" borderId="26" xfId="0" applyBorder="1" applyAlignment="1">
      <alignment horizontal="center"/>
    </xf>
    <xf numFmtId="0" fontId="0" fillId="0" borderId="0" xfId="0" applyAlignment="1">
      <alignment horizontal="center"/>
    </xf>
    <xf numFmtId="0" fontId="52" fillId="0" borderId="26" xfId="0" applyFont="1" applyBorder="1" applyAlignment="1">
      <alignment horizontal="left" vertical="center"/>
    </xf>
    <xf numFmtId="0" fontId="52" fillId="0" borderId="26" xfId="0" applyFont="1" applyBorder="1" applyAlignment="1">
      <alignment horizontal="center" vertical="center"/>
    </xf>
    <xf numFmtId="4" fontId="53" fillId="0" borderId="26" xfId="0" applyNumberFormat="1" applyFont="1" applyBorder="1" applyAlignment="1">
      <alignment horizontal="center" vertical="center"/>
    </xf>
    <xf numFmtId="4" fontId="52" fillId="0" borderId="26" xfId="0" applyNumberFormat="1" applyFont="1" applyBorder="1" applyAlignment="1">
      <alignment horizontal="center" vertical="center"/>
    </xf>
    <xf numFmtId="4" fontId="0" fillId="0" borderId="26" xfId="0" applyNumberFormat="1" applyBorder="1"/>
    <xf numFmtId="4" fontId="0" fillId="0" borderId="0" xfId="0" applyNumberFormat="1"/>
    <xf numFmtId="4" fontId="54" fillId="0" borderId="26" xfId="0" applyNumberFormat="1" applyFont="1" applyBorder="1"/>
    <xf numFmtId="4" fontId="6" fillId="7" borderId="26" xfId="0" applyNumberFormat="1" applyFont="1" applyFill="1" applyBorder="1"/>
    <xf numFmtId="0" fontId="55" fillId="0" borderId="0" xfId="0" applyFont="1"/>
    <xf numFmtId="0" fontId="55" fillId="0" borderId="0" xfId="0" applyFont="1" applyAlignment="1">
      <alignment horizontal="center"/>
    </xf>
    <xf numFmtId="4" fontId="55" fillId="0" borderId="0" xfId="0" applyNumberFormat="1" applyFont="1"/>
    <xf numFmtId="0" fontId="41" fillId="0" borderId="1" xfId="0" applyFont="1" applyFill="1" applyBorder="1" applyAlignment="1">
      <alignment vertical="center" wrapText="1"/>
    </xf>
    <xf numFmtId="0" fontId="0" fillId="0" borderId="0" xfId="0" quotePrefix="1" applyAlignment="1">
      <alignment horizontal="center" vertical="center"/>
    </xf>
    <xf numFmtId="0" fontId="41" fillId="2" borderId="44" xfId="0" applyFont="1" applyFill="1" applyBorder="1" applyAlignment="1">
      <alignment vertical="center" wrapText="1"/>
    </xf>
    <xf numFmtId="0" fontId="41" fillId="2" borderId="41" xfId="0" applyFont="1" applyFill="1" applyBorder="1" applyAlignment="1">
      <alignment vertical="center" wrapText="1"/>
    </xf>
    <xf numFmtId="0" fontId="41" fillId="2" borderId="38" xfId="0" applyFont="1" applyFill="1" applyBorder="1" applyAlignment="1">
      <alignment vertical="center" wrapText="1"/>
    </xf>
    <xf numFmtId="0" fontId="41" fillId="2" borderId="28" xfId="0" applyFont="1" applyFill="1" applyBorder="1" applyAlignment="1">
      <alignment vertical="center" wrapText="1"/>
    </xf>
    <xf numFmtId="167" fontId="41" fillId="0" borderId="1" xfId="0" applyNumberFormat="1" applyFont="1" applyFill="1" applyBorder="1" applyAlignment="1">
      <alignment horizontal="center" vertical="center" wrapText="1"/>
    </xf>
    <xf numFmtId="167" fontId="41" fillId="0" borderId="4" xfId="0" applyNumberFormat="1" applyFont="1" applyFill="1" applyBorder="1" applyAlignment="1">
      <alignment horizontal="center" vertical="center" wrapText="1"/>
    </xf>
    <xf numFmtId="165" fontId="41" fillId="0" borderId="36" xfId="0" applyNumberFormat="1" applyFont="1" applyFill="1" applyBorder="1" applyAlignment="1">
      <alignment horizontal="center" vertical="center" wrapText="1"/>
    </xf>
    <xf numFmtId="165" fontId="41" fillId="0" borderId="41" xfId="0" applyNumberFormat="1" applyFont="1" applyFill="1" applyBorder="1" applyAlignment="1">
      <alignment horizontal="center" vertical="center" wrapText="1"/>
    </xf>
    <xf numFmtId="165" fontId="41" fillId="0" borderId="27" xfId="0" applyNumberFormat="1" applyFont="1" applyFill="1" applyBorder="1" applyAlignment="1">
      <alignment horizontal="center" vertical="center" wrapText="1"/>
    </xf>
    <xf numFmtId="165" fontId="41" fillId="0" borderId="28" xfId="0" applyNumberFormat="1" applyFont="1" applyFill="1" applyBorder="1" applyAlignment="1">
      <alignment horizontal="center" vertical="center" wrapText="1"/>
    </xf>
    <xf numFmtId="0" fontId="49" fillId="2" borderId="2" xfId="0" applyFont="1" applyFill="1" applyBorder="1" applyAlignment="1">
      <alignment horizontal="center" vertical="center" wrapText="1"/>
    </xf>
    <xf numFmtId="0" fontId="49" fillId="2" borderId="5" xfId="0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horizontal="center" vertical="center" wrapText="1"/>
    </xf>
    <xf numFmtId="0" fontId="52" fillId="2" borderId="1" xfId="1" applyFont="1" applyFill="1" applyBorder="1" applyAlignment="1">
      <alignment horizontal="center" vertical="center" wrapText="1"/>
    </xf>
    <xf numFmtId="0" fontId="8" fillId="2" borderId="4" xfId="0" applyFont="1" applyFill="1" applyBorder="1" applyAlignment="1">
      <alignment horizontal="center" vertical="center" wrapText="1"/>
    </xf>
    <xf numFmtId="167" fontId="48" fillId="2" borderId="1" xfId="0" applyNumberFormat="1" applyFont="1" applyFill="1" applyBorder="1" applyAlignment="1">
      <alignment horizontal="center" vertical="center" wrapText="1"/>
    </xf>
    <xf numFmtId="167" fontId="48" fillId="2" borderId="4" xfId="0" applyNumberFormat="1" applyFont="1" applyFill="1" applyBorder="1" applyAlignment="1">
      <alignment horizontal="center" vertical="center" wrapText="1"/>
    </xf>
    <xf numFmtId="0" fontId="25" fillId="0" borderId="2" xfId="0" applyFont="1" applyFill="1" applyBorder="1" applyAlignment="1">
      <alignment horizontal="center" vertical="center" wrapText="1"/>
    </xf>
    <xf numFmtId="0" fontId="25" fillId="0" borderId="5" xfId="0" applyFont="1" applyFill="1" applyBorder="1" applyAlignment="1">
      <alignment horizontal="center" vertical="center" wrapText="1"/>
    </xf>
    <xf numFmtId="167" fontId="25" fillId="0" borderId="18" xfId="4" applyNumberFormat="1" applyFont="1" applyFill="1" applyBorder="1" applyAlignment="1">
      <alignment horizontal="center" vertical="center" wrapText="1"/>
    </xf>
    <xf numFmtId="167" fontId="25" fillId="0" borderId="19" xfId="4" applyNumberFormat="1" applyFont="1" applyFill="1" applyBorder="1" applyAlignment="1">
      <alignment horizontal="center" vertical="center" wrapText="1"/>
    </xf>
    <xf numFmtId="167" fontId="25" fillId="0" borderId="1" xfId="0" applyNumberFormat="1" applyFont="1" applyFill="1" applyBorder="1" applyAlignment="1">
      <alignment horizontal="center" vertical="center" wrapText="1"/>
    </xf>
    <xf numFmtId="167" fontId="25" fillId="0" borderId="4" xfId="0" applyNumberFormat="1" applyFont="1" applyFill="1" applyBorder="1" applyAlignment="1">
      <alignment horizontal="center" vertical="center" wrapText="1"/>
    </xf>
    <xf numFmtId="0" fontId="25" fillId="0" borderId="12" xfId="0" applyFont="1" applyFill="1" applyBorder="1" applyAlignment="1">
      <alignment horizontal="center" vertical="center" wrapText="1"/>
    </xf>
    <xf numFmtId="0" fontId="25" fillId="0" borderId="1" xfId="0" applyFont="1" applyFill="1" applyBorder="1" applyAlignment="1">
      <alignment horizontal="center" vertical="center" wrapText="1"/>
    </xf>
    <xf numFmtId="0" fontId="25" fillId="0" borderId="3" xfId="0" applyFont="1" applyFill="1" applyBorder="1" applyAlignment="1">
      <alignment horizontal="center" vertical="center" wrapText="1"/>
    </xf>
    <xf numFmtId="0" fontId="25" fillId="0" borderId="4" xfId="0" applyFont="1" applyFill="1" applyBorder="1" applyAlignment="1">
      <alignment horizontal="center" vertical="center" wrapText="1"/>
    </xf>
    <xf numFmtId="0" fontId="26" fillId="0" borderId="1" xfId="0" applyFont="1" applyFill="1" applyBorder="1" applyAlignment="1">
      <alignment horizontal="center" vertical="center" wrapText="1"/>
    </xf>
    <xf numFmtId="0" fontId="26" fillId="0" borderId="4" xfId="0" applyFont="1" applyFill="1" applyBorder="1" applyAlignment="1">
      <alignment horizontal="center" vertical="center" wrapText="1"/>
    </xf>
    <xf numFmtId="0" fontId="25" fillId="0" borderId="18" xfId="0" applyFont="1" applyFill="1" applyBorder="1" applyAlignment="1">
      <alignment horizontal="center" vertical="center" wrapText="1"/>
    </xf>
    <xf numFmtId="0" fontId="25" fillId="0" borderId="19" xfId="0" applyFont="1" applyFill="1" applyBorder="1" applyAlignment="1">
      <alignment horizontal="center" vertical="center" wrapText="1"/>
    </xf>
    <xf numFmtId="165" fontId="26" fillId="0" borderId="18" xfId="0" applyNumberFormat="1" applyFont="1" applyFill="1" applyBorder="1" applyAlignment="1">
      <alignment horizontal="center" vertical="center" wrapText="1"/>
    </xf>
    <xf numFmtId="165" fontId="26" fillId="0" borderId="19" xfId="0" applyNumberFormat="1" applyFont="1" applyFill="1" applyBorder="1" applyAlignment="1">
      <alignment horizontal="center" vertical="center" wrapText="1"/>
    </xf>
    <xf numFmtId="0" fontId="25" fillId="0" borderId="33" xfId="0" applyFont="1" applyFill="1" applyBorder="1" applyAlignment="1">
      <alignment horizontal="center" vertical="center" wrapText="1"/>
    </xf>
    <xf numFmtId="0" fontId="25" fillId="0" borderId="40" xfId="0" applyFont="1" applyFill="1" applyBorder="1" applyAlignment="1">
      <alignment horizontal="center" vertical="center" wrapText="1"/>
    </xf>
    <xf numFmtId="0" fontId="25" fillId="0" borderId="34" xfId="0" applyFont="1" applyFill="1" applyBorder="1" applyAlignment="1">
      <alignment horizontal="center" vertical="center" wrapText="1"/>
    </xf>
    <xf numFmtId="167" fontId="41" fillId="0" borderId="18" xfId="4" applyNumberFormat="1" applyFont="1" applyFill="1" applyBorder="1" applyAlignment="1">
      <alignment horizontal="center" vertical="center" wrapText="1"/>
    </xf>
    <xf numFmtId="167" fontId="41" fillId="0" borderId="19" xfId="4" applyNumberFormat="1" applyFont="1" applyFill="1" applyBorder="1" applyAlignment="1">
      <alignment horizontal="center" vertical="center" wrapText="1"/>
    </xf>
    <xf numFmtId="3" fontId="41" fillId="0" borderId="1" xfId="0" applyNumberFormat="1" applyFont="1" applyFill="1" applyBorder="1" applyAlignment="1">
      <alignment horizontal="center" vertical="center" wrapText="1"/>
    </xf>
    <xf numFmtId="3" fontId="41" fillId="0" borderId="4" xfId="0" applyNumberFormat="1" applyFont="1" applyFill="1" applyBorder="1" applyAlignment="1">
      <alignment horizontal="center" vertical="center" wrapText="1"/>
    </xf>
    <xf numFmtId="0" fontId="41" fillId="0" borderId="12" xfId="0" applyFont="1" applyFill="1" applyBorder="1" applyAlignment="1">
      <alignment horizontal="center" vertical="center" wrapText="1"/>
    </xf>
    <xf numFmtId="0" fontId="41" fillId="0" borderId="8" xfId="0" applyFont="1" applyFill="1" applyBorder="1" applyAlignment="1">
      <alignment horizontal="center" vertical="center" wrapText="1"/>
    </xf>
    <xf numFmtId="0" fontId="41" fillId="0" borderId="1" xfId="0" applyFont="1" applyFill="1" applyBorder="1" applyAlignment="1">
      <alignment horizontal="center" vertical="center" wrapText="1"/>
    </xf>
    <xf numFmtId="0" fontId="41" fillId="0" borderId="3" xfId="0" applyFont="1" applyFill="1" applyBorder="1" applyAlignment="1">
      <alignment horizontal="center" vertical="center" wrapText="1"/>
    </xf>
    <xf numFmtId="0" fontId="41" fillId="0" borderId="21" xfId="0" applyFont="1" applyFill="1" applyBorder="1" applyAlignment="1">
      <alignment horizontal="center" vertical="center" wrapText="1"/>
    </xf>
    <xf numFmtId="0" fontId="41" fillId="0" borderId="4" xfId="0" applyFont="1" applyFill="1" applyBorder="1" applyAlignment="1">
      <alignment horizontal="center" vertical="center" wrapText="1"/>
    </xf>
    <xf numFmtId="0" fontId="40" fillId="0" borderId="1" xfId="0" applyFont="1" applyFill="1" applyBorder="1" applyAlignment="1">
      <alignment horizontal="center" vertical="center" wrapText="1"/>
    </xf>
    <xf numFmtId="0" fontId="40" fillId="0" borderId="4" xfId="0" applyFont="1" applyFill="1" applyBorder="1" applyAlignment="1">
      <alignment horizontal="center" vertical="center" wrapText="1"/>
    </xf>
    <xf numFmtId="0" fontId="41" fillId="0" borderId="36" xfId="0" applyFont="1" applyFill="1" applyBorder="1" applyAlignment="1">
      <alignment horizontal="center" vertical="center" wrapText="1"/>
    </xf>
    <xf numFmtId="0" fontId="41" fillId="0" borderId="27" xfId="0" applyFont="1" applyFill="1" applyBorder="1" applyAlignment="1">
      <alignment horizontal="center" vertical="center" wrapText="1"/>
    </xf>
    <xf numFmtId="165" fontId="41" fillId="0" borderId="18" xfId="0" applyNumberFormat="1" applyFont="1" applyFill="1" applyBorder="1" applyAlignment="1">
      <alignment horizontal="center" vertical="center" wrapText="1"/>
    </xf>
    <xf numFmtId="165" fontId="41" fillId="0" borderId="19" xfId="0" applyNumberFormat="1" applyFont="1" applyFill="1" applyBorder="1" applyAlignment="1">
      <alignment horizontal="center" vertical="center" wrapText="1"/>
    </xf>
    <xf numFmtId="0" fontId="2" fillId="3" borderId="0" xfId="0" applyFont="1" applyFill="1" applyAlignment="1">
      <alignment vertical="center" wrapText="1"/>
    </xf>
    <xf numFmtId="0" fontId="25" fillId="3" borderId="0" xfId="0" applyFont="1" applyFill="1" applyAlignment="1">
      <alignment vertical="center" wrapText="1"/>
    </xf>
  </cellXfs>
  <cellStyles count="7">
    <cellStyle name="Bình thường" xfId="0" builtinId="0"/>
    <cellStyle name="ColLevel_1" xfId="2" builtinId="2" iLevel="0"/>
    <cellStyle name="Dấu phảy [0]" xfId="6" builtinId="6"/>
    <cellStyle name="Dấu phẩy" xfId="4" builtinId="3"/>
    <cellStyle name="Phần trăm" xfId="5" builtinId="5"/>
    <cellStyle name="RowLevel_1" xfId="1" builtinId="1" iLevel="0"/>
    <cellStyle name="RowLevel_2" xfId="3" builtinId="1" iLevel="1"/>
  </cellStyles>
  <dxfs count="224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colors>
    <mruColors>
      <color rgb="FF0051F2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3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2.xml"/><Relationship Id="rId12" Type="http://schemas.openxmlformats.org/officeDocument/2006/relationships/externalLink" Target="externalLinks/externalLink7.xml"/><Relationship Id="rId2" Type="http://schemas.openxmlformats.org/officeDocument/2006/relationships/worksheet" Target="worksheets/sheet2.xml"/><Relationship Id="rId16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11" Type="http://schemas.openxmlformats.org/officeDocument/2006/relationships/externalLink" Target="externalLinks/externalLink6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externalLink" Target="externalLinks/externalLink5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4.xml"/><Relationship Id="rId1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kret\c\Documents%20and%20Settings\&#37428;&#26408;&#12288;&#36948;&#21705;\Local%20Settings\Temporary%20Internet%20Files\Content.IE5\XV65FD25\BOURJOIS\BOURJBQ1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Nu2ng\Nu2nG\Nu2nG\NISSAN%20BSD%20Tender\NISSAN%20BSD%20PI\BQ_TIMAHR1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microsoft.com/office/2006/relationships/xlExternalLinkPath/xlPathMissing" Target="DH5%20-%20BOQ%20of%20Electrical%20system-ANTACO.xlsx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er1\phong%20du%20toan\May%205.2\c\Program%20Files\Uninstall%20Information\My%20Documents\Mr.%20Juico\BOM\Fire%20Alarm\cablesch-3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PHONG/DU%20TOAN/TONG%20DOI%201/lan%205%20-%20TONG%20DOI%201/Banggiamau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Du%2520thau%25202015/Deheus-VL/Package%2520-3/DH5%2520-%2520BOQ%2520of%2520Construction%2520and%2520Civil-Tuan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P:\VAN%20TIEN\1.TRADECO\2.Bao%20cao\4.LLG%20VINA\110415-Phan%20Tich%20Bao%20cao%20CL%20LLG%20(A.Phat)%20-%20lan%202\DOCUME~1\gfcsw\LOCALS~1\Temp\2008&#45380;\02-KUMWOO\BOQ\&#47700;&#52852;&#53581;%20&#51088;&#51116;&#51228;&#50808;%20&#52397;&#50868;(&#54028;&#51068;&#53664;&#47785;)&#44228;&#50557;&#45236;&#50669;&#49436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arthwork"/>
      <sheetName val="TenderAnaly"/>
      <sheetName val="AppendixA"/>
      <sheetName val="BQ"/>
      <sheetName val="GrossBQ"/>
      <sheetName val="GrossBQ (2)"/>
      <sheetName val="BQ(2)"/>
      <sheetName val="BQ(3)"/>
      <sheetName val="Summary"/>
      <sheetName val="G1"/>
      <sheetName val="FlrArea"/>
      <sheetName val="Analysis"/>
      <sheetName val="Notes"/>
      <sheetName val="Prelims"/>
      <sheetName val="Site Expense"/>
      <sheetName val="Steelwork"/>
      <sheetName val="ExtWalls"/>
      <sheetName val="Founds"/>
      <sheetName val="Slab"/>
      <sheetName val="Retaining Wall"/>
      <sheetName val="Summary Final"/>
      <sheetName val="G1 Final"/>
      <sheetName val="Thiet bi"/>
      <sheetName val="Nhan cong"/>
      <sheetName val="GrossBQ_(2)"/>
      <sheetName val="負荷集計（断熱不燃）"/>
      <sheetName val="공업용수관로"/>
      <sheetName val="BOURJBQ1"/>
      <sheetName val="MTP"/>
      <sheetName val="PNT-QUOT-#3"/>
      <sheetName val="COAT&amp;WRAP-QIOT-#3"/>
      <sheetName val="general notes   "/>
      <sheetName val="Project Execution Report"/>
      <sheetName val="escon"/>
      <sheetName val="Config"/>
      <sheetName val="D_MUC"/>
      <sheetName val="FitOutConfCentre"/>
      <sheetName val="토공"/>
      <sheetName val="DL1"/>
      <sheetName val="CP THEO 957"/>
      <sheetName val="집계표"/>
      <sheetName val="Sheet1"/>
      <sheetName val="GrossBQ_(2)1"/>
      <sheetName val="Site_Expense"/>
      <sheetName val="Retaining_Wall"/>
      <sheetName val="Summary_Final"/>
      <sheetName val="G1_Final"/>
      <sheetName val="Thiet_bi"/>
      <sheetName val="Nhan_cong"/>
      <sheetName val="Project_Execution_Report"/>
      <sheetName val="DGchitiet "/>
      <sheetName val=""/>
      <sheetName val="Chiet tinh dz35"/>
      <sheetName val="DATA"/>
      <sheetName val="INFOR-ST"/>
      <sheetName val="Du toan"/>
      <sheetName val="Tongke"/>
      <sheetName val="GLV-TB"/>
      <sheetName val="tifico"/>
      <sheetName val="CT Thang Mo"/>
      <sheetName val="CT  PL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/>
      <sheetData sheetId="43"/>
      <sheetData sheetId="44"/>
      <sheetData sheetId="45"/>
      <sheetData sheetId="46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kap rap"/>
      <sheetName val="Sheet1"/>
      <sheetName val="harsat"/>
      <sheetName val="AN BONGKARAN"/>
      <sheetName val="ANALISA"/>
      <sheetName val="AN kusen"/>
      <sheetName val="AN beton"/>
      <sheetName val="REKAP"/>
      <sheetName val="upah bahan"/>
      <sheetName val="RAB BONGKARAN"/>
      <sheetName val="bq tam-penghub"/>
      <sheetName val="RAB AR&amp;STR"/>
      <sheetName val="RAB M&amp;E"/>
      <sheetName val="RAB AR_STR"/>
      <sheetName val="rekap_rap"/>
      <sheetName val="AN_BONGKARAN"/>
      <sheetName val="AN_kusen"/>
      <sheetName val="AN_beton"/>
      <sheetName val="upah_bahan"/>
      <sheetName val="RAB_BONGKARAN"/>
      <sheetName val="bq_tam-penghub"/>
      <sheetName val="RAB_AR&amp;STR"/>
      <sheetName val="RAB_M&amp;E"/>
      <sheetName val="Lat gach san nha"/>
      <sheetName val="Lat_gach_san_nha"/>
      <sheetName val="01.THGTTT"/>
      <sheetName val="HD 15122"/>
      <sheetName val="Earthwork"/>
      <sheetName val="BAG-2"/>
      <sheetName val="GT Bieu hanh lang"/>
      <sheetName val="COMMON AREA"/>
      <sheetName val="rekap_rap1"/>
      <sheetName val="AN_BONGKARAN1"/>
      <sheetName val="AN_kusen1"/>
      <sheetName val="AN_beton1"/>
      <sheetName val="upah_bahan1"/>
      <sheetName val="RAB_BONGKARAN1"/>
      <sheetName val="bq_tam-penghub1"/>
      <sheetName val="RAB_AR&amp;STR1"/>
      <sheetName val="RAB_M&amp;E1"/>
      <sheetName val="Lat_gach_san_nha1"/>
      <sheetName val="RAB_AR_STR"/>
      <sheetName val="CV CHAO GIA 2"/>
      <sheetName val="Sheet2"/>
      <sheetName val="Sheet3"/>
      <sheetName val="Goc CC"/>
      <sheetName val="BQ_TIMAHR1"/>
      <sheetName val="???????-BLDG"/>
      <sheetName val="Data"/>
      <sheetName val="_______-BLDG"/>
      <sheetName val="Quantity"/>
      <sheetName val="MA NS"/>
      <sheetName val="FitOutConfCentre"/>
      <sheetName val="rekap_rap2"/>
      <sheetName val="AN_BONGKARAN2"/>
      <sheetName val="AN_kusen2"/>
      <sheetName val="AN_beton2"/>
      <sheetName val="upah_bahan2"/>
      <sheetName val="RAB_BONGKARAN2"/>
      <sheetName val="bq_tam-penghub2"/>
      <sheetName val="RAB_AR&amp;STR2"/>
      <sheetName val="RAB_M&amp;E2"/>
      <sheetName val="RAB_AR_STR1"/>
      <sheetName val="Lat_gach_san_nha2"/>
      <sheetName val="01_THGTTT"/>
      <sheetName val="HD_15122"/>
      <sheetName val="GT_Bieu_hanh_lang"/>
      <sheetName val="COMMON_AREA"/>
      <sheetName val="CV_CHAO_GIA_2"/>
      <sheetName val="Goc_CC"/>
      <sheetName val="Listrik"/>
      <sheetName val="Bill No 6 Koord &amp; Attendance"/>
      <sheetName val="Pag_hal"/>
      <sheetName val="BQ Kantor&amp;Pabrik(beton)"/>
      <sheetName val="AnalisaSIPIL RIIL"/>
      <sheetName val="Isolasi Luar Dalam"/>
      <sheetName val="Isolasi Luar"/>
      <sheetName val="Upah"/>
      <sheetName val="analis azaa"/>
      <sheetName val="AC"/>
      <sheetName val="SAP"/>
      <sheetName val="SEX"/>
      <sheetName val="tifico"/>
      <sheetName val="Analisa ARS"/>
      <sheetName val="I-KAMAR"/>
      <sheetName val="I_KAMAR"/>
      <sheetName val="01A- RAB"/>
      <sheetName val="DAF-1"/>
      <sheetName val="RAP"/>
      <sheetName val="ESCON"/>
      <sheetName val="rekap.c"/>
      <sheetName val="BQ"/>
      <sheetName val="HRG BHN"/>
      <sheetName val="A"/>
      <sheetName val="Urai _Resap pengikat"/>
      <sheetName val="STAF"/>
      <sheetName val="COVERUSRP"/>
      <sheetName val="SITE"/>
      <sheetName val="ESCOND"/>
      <sheetName val="BQUSRP"/>
      <sheetName val="H.Satuan"/>
      <sheetName val="STR"/>
      <sheetName val="Volume"/>
      <sheetName val="jadwal"/>
      <sheetName val="Thep"/>
      <sheetName val="노임단가"/>
      <sheetName val="??-BLDG"/>
      <sheetName val="Chi tiet"/>
      <sheetName val="PNT-QUOT-#3"/>
      <sheetName val="COAT&amp;WRAP-QIOT-#3"/>
      <sheetName val="List"/>
      <sheetName val="KSG03"/>
      <sheetName val="__-BLDG"/>
      <sheetName val="Bia"/>
      <sheetName val="B1.1Giatri theo HD"/>
      <sheetName val="Danh mục"/>
      <sheetName val="THVT"/>
      <sheetName val="XL4Poppy"/>
      <sheetName val="Chiet tinh dz35"/>
      <sheetName val="Sàn T1"/>
      <sheetName val="Lỗ thông gió"/>
      <sheetName val="Data1"/>
      <sheetName val="Data2"/>
      <sheetName val="INPUT"/>
      <sheetName val="rekap_rap3"/>
      <sheetName val="AN_BONGKARAN3"/>
      <sheetName val="AN_kusen3"/>
      <sheetName val="AN_beton3"/>
      <sheetName val="upah_bahan3"/>
      <sheetName val="RAB_BONGKARAN3"/>
      <sheetName val="bq_tam-penghub3"/>
      <sheetName val="RAB_AR&amp;STR3"/>
      <sheetName val="RAB_M&amp;E3"/>
      <sheetName val="Lat_gach_san_nha3"/>
      <sheetName val="RAB_AR_STR2"/>
      <sheetName val="01_THGTTT1"/>
      <sheetName val="HD_151221"/>
      <sheetName val="GT_Bieu_hanh_lang1"/>
      <sheetName val="CV_CHAO_GIA_21"/>
      <sheetName val="COMMON_AREA1"/>
      <sheetName val="Goc_CC1"/>
      <sheetName val="MA_N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25 - Electrical system"/>
      <sheetName val="Main cable"/>
      <sheetName val="cable"/>
      <sheetName val="Fire alarm"/>
      <sheetName val="Quantity"/>
    </sheetNames>
    <sheetDataSet>
      <sheetData sheetId="0">
        <row r="760">
          <cell r="J760">
            <v>7432588475.0838547</v>
          </cell>
        </row>
      </sheetData>
      <sheetData sheetId="1"/>
      <sheetData sheetId="2"/>
      <sheetData sheetId="3"/>
      <sheetData sheetId="4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AIN GATE HOUSE"/>
      <sheetName val="ADMINISTRATION BUILDING "/>
      <sheetName val="HYDROGEN PLANT BUILDING"/>
      <sheetName val="COAL HANDLING CONTROL BUILDING"/>
      <sheetName val="COAL PLANT BUNKERING SW. BLDG."/>
      <sheetName val="COAL RAIL UNLOADING SW. BLDG."/>
      <sheetName val="FUEL OIL XFER"/>
      <sheetName val="ASH CONTROL"/>
      <sheetName val="ESP CONTROL HOUSE"/>
      <sheetName val="WAREHOUSE"/>
      <sheetName val="WORKSHOP-STORE"/>
      <sheetName val="BULLDOZER GARAGE"/>
      <sheetName val="CHLORINATION BLDG"/>
      <sheetName val="CIRCULATING WATER PUMP HOUSE"/>
      <sheetName val="SWITCH YARD BUILDING"/>
      <sheetName val="BERTH ELECTRICITY HOUSE"/>
      <sheetName val="COMMON SERVICE HOUSE "/>
      <sheetName val="UNIT 1 &amp; UNIT 2 FGD PUMPHOUSE"/>
      <sheetName val="GYPSUM DEWATERING HOUSE"/>
      <sheetName val="LIMESTONE MILLING HOUSE"/>
      <sheetName val="WATER TREATMENT CONTROL HOUSE"/>
      <sheetName val="WASTE WATER TREATMENT BLDG. "/>
      <sheetName val="GARAGE-CIVIL WORSHOP"/>
      <sheetName val="SUB GATE HOUSE"/>
      <sheetName val="EXTERNAL PLANT WORKSHOP"/>
      <sheetName val="UNIT 1 BOILER BUILDING"/>
      <sheetName val="CENTRAL CONTROL BUILDING"/>
      <sheetName val="UNIT 1 TURBINE BUILDING"/>
      <sheetName val="UNIT 1 &amp; UNIT 2 AUX BAY-BUNKER "/>
      <sheetName val="UNIT 2 BOILER BUILDING "/>
      <sheetName val="UNIT 2 TURBINE BUILDING"/>
      <sheetName val="RETURN WATER PUMPHOUSE"/>
      <sheetName val="H.F.O. UNLOADING PUMP HOUSE"/>
      <sheetName val="Sheet1"/>
      <sheetName val="XL4Poppy"/>
      <sheetName val="D_MUC"/>
      <sheetName val="KL"/>
      <sheetName val="THKL"/>
      <sheetName val="CHIETTINH"/>
      <sheetName val="SON"/>
      <sheetName val="DT chi tiet"/>
      <sheetName val="Don gia chung vat lieu chinh"/>
      <sheetName val="TH kinh phi"/>
      <sheetName val="bia"/>
      <sheetName val="SX"/>
      <sheetName val="00000000"/>
      <sheetName val="XXXXXXXX"/>
      <sheetName val="XXXXXXX0"/>
      <sheetName val="Sheet2"/>
      <sheetName val="Sheet3"/>
      <sheetName val="SL dau tien"/>
      <sheetName val="GSUM"/>
      <sheetName val="Chiet tinh dz35"/>
      <sheetName val="预算"/>
      <sheetName val="Chiet tinh dz22"/>
      <sheetName val="CT Thang Mo"/>
      <sheetName val="CT  PL"/>
      <sheetName val="MTP"/>
      <sheetName val="DG3285"/>
      <sheetName val="General"/>
      <sheetName val="Dulieu"/>
      <sheetName val="tuong"/>
      <sheetName val="cablesch-3"/>
      <sheetName val="Quantity"/>
      <sheetName val="MT1"/>
      <sheetName val="MT2"/>
      <sheetName val="LRN"/>
      <sheetName val="MT3"/>
      <sheetName val="MT4"/>
      <sheetName val="MT5"/>
      <sheetName val="NBS"/>
      <sheetName val="LR1"/>
      <sheetName val="LR2"/>
      <sheetName val="mtcs 3"/>
      <sheetName val="THOP"/>
      <sheetName val="10000000"/>
      <sheetName val="20000000"/>
      <sheetName val="30000000"/>
      <sheetName val="40000000"/>
      <sheetName val="50000000"/>
      <sheetName val="60000000"/>
      <sheetName val="70000000"/>
      <sheetName val="80000000"/>
      <sheetName val="90000000"/>
      <sheetName val="a0000000"/>
      <sheetName val="ADMINIST_x0000__x0000_RATION BUIING "/>
      <sheetName val="TD-CS1"/>
      <sheetName val="TD-CS2"/>
      <sheetName val="TD-CS3"/>
      <sheetName val="CS3 (2)"/>
      <sheetName val="CS1 (2)"/>
      <sheetName val="THOP "/>
      <sheetName val="CS2 (2)"/>
      <sheetName val="Đơn giá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 refreshError="1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 refreshError="1"/>
      <sheetData sheetId="93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G"/>
      <sheetName val="BGmoi"/>
    </sheetNames>
    <sheetDataSet>
      <sheetData sheetId="0">
        <row r="4">
          <cell r="A4">
            <v>1</v>
          </cell>
        </row>
        <row r="5">
          <cell r="A5">
            <v>2</v>
          </cell>
        </row>
        <row r="6">
          <cell r="A6">
            <v>2</v>
          </cell>
        </row>
        <row r="7">
          <cell r="A7">
            <v>2</v>
          </cell>
        </row>
        <row r="8">
          <cell r="A8">
            <v>3</v>
          </cell>
        </row>
        <row r="9">
          <cell r="A9">
            <v>4</v>
          </cell>
        </row>
        <row r="10">
          <cell r="A10">
            <v>5</v>
          </cell>
        </row>
        <row r="11">
          <cell r="A11">
            <v>5</v>
          </cell>
        </row>
        <row r="12">
          <cell r="A12">
            <v>6</v>
          </cell>
        </row>
        <row r="13">
          <cell r="A13">
            <v>7</v>
          </cell>
        </row>
        <row r="14">
          <cell r="A14">
            <v>8</v>
          </cell>
        </row>
        <row r="15">
          <cell r="A15">
            <v>9</v>
          </cell>
        </row>
        <row r="16">
          <cell r="A16">
            <v>9</v>
          </cell>
        </row>
        <row r="17">
          <cell r="A17">
            <v>10</v>
          </cell>
        </row>
        <row r="18">
          <cell r="A18">
            <v>10</v>
          </cell>
        </row>
        <row r="19">
          <cell r="A19">
            <v>11</v>
          </cell>
        </row>
        <row r="20">
          <cell r="A20">
            <v>12</v>
          </cell>
        </row>
        <row r="21">
          <cell r="A21">
            <v>13</v>
          </cell>
        </row>
        <row r="22">
          <cell r="A22">
            <v>14</v>
          </cell>
        </row>
        <row r="23">
          <cell r="A23">
            <v>15</v>
          </cell>
        </row>
        <row r="24">
          <cell r="A24">
            <v>16</v>
          </cell>
        </row>
        <row r="25">
          <cell r="A25">
            <v>17</v>
          </cell>
        </row>
        <row r="26">
          <cell r="A26">
            <v>18</v>
          </cell>
        </row>
        <row r="27">
          <cell r="A27">
            <v>19</v>
          </cell>
        </row>
        <row r="28">
          <cell r="A28">
            <v>20</v>
          </cell>
        </row>
        <row r="29">
          <cell r="A29">
            <v>21</v>
          </cell>
        </row>
        <row r="30">
          <cell r="A30">
            <v>22</v>
          </cell>
        </row>
        <row r="31">
          <cell r="A31">
            <v>23</v>
          </cell>
        </row>
        <row r="32">
          <cell r="A32">
            <v>24</v>
          </cell>
        </row>
        <row r="33">
          <cell r="A33">
            <v>25</v>
          </cell>
        </row>
        <row r="34">
          <cell r="A34">
            <v>26</v>
          </cell>
        </row>
        <row r="35">
          <cell r="A35">
            <v>27</v>
          </cell>
        </row>
        <row r="36">
          <cell r="A36">
            <v>28</v>
          </cell>
        </row>
        <row r="37">
          <cell r="A37">
            <v>29</v>
          </cell>
        </row>
        <row r="38">
          <cell r="A38">
            <v>30</v>
          </cell>
        </row>
        <row r="39">
          <cell r="A39">
            <v>31</v>
          </cell>
        </row>
        <row r="40">
          <cell r="A40">
            <v>32</v>
          </cell>
        </row>
        <row r="41">
          <cell r="A41">
            <v>33</v>
          </cell>
        </row>
        <row r="42">
          <cell r="A42">
            <v>34</v>
          </cell>
        </row>
        <row r="43">
          <cell r="A43">
            <v>35</v>
          </cell>
        </row>
        <row r="44">
          <cell r="A44">
            <v>36</v>
          </cell>
        </row>
        <row r="45">
          <cell r="A45">
            <v>37</v>
          </cell>
        </row>
        <row r="46">
          <cell r="A46">
            <v>38</v>
          </cell>
        </row>
        <row r="47">
          <cell r="A47">
            <v>39</v>
          </cell>
        </row>
        <row r="48">
          <cell r="A48">
            <v>40</v>
          </cell>
        </row>
        <row r="49">
          <cell r="A49">
            <v>41</v>
          </cell>
        </row>
        <row r="50">
          <cell r="A50">
            <v>42</v>
          </cell>
        </row>
        <row r="51">
          <cell r="A51">
            <v>43</v>
          </cell>
        </row>
        <row r="52">
          <cell r="A52">
            <v>44</v>
          </cell>
        </row>
        <row r="53">
          <cell r="A53">
            <v>45</v>
          </cell>
        </row>
        <row r="54">
          <cell r="A54">
            <v>46</v>
          </cell>
        </row>
        <row r="55">
          <cell r="A55">
            <v>47</v>
          </cell>
        </row>
        <row r="56">
          <cell r="A56">
            <v>48</v>
          </cell>
        </row>
        <row r="57">
          <cell r="A57">
            <v>49</v>
          </cell>
        </row>
      </sheetData>
      <sheetData sheetId="1" refreshError="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rchi, Struc"/>
      <sheetName val="SUMMARY  "/>
      <sheetName val="1 - Preliminary"/>
      <sheetName val="2 - Intake house"/>
      <sheetName val="3 - Raw material warehouse"/>
      <sheetName val="4 - Grain silos"/>
      <sheetName val="5 - Technical room"/>
      <sheetName val="6 - Finished products"/>
      <sheetName val="7 - Steamboiler"/>
      <sheetName val="8 - ASH STORAGE"/>
      <sheetName val="9 - Pump House"/>
      <sheetName val="10 - Utility"/>
      <sheetName val="11 - OFFICE"/>
      <sheetName val="12 - Car parking"/>
      <sheetName val="13 - Weight bridge"/>
      <sheetName val="14 - Fence, security house,gate"/>
      <sheetName val="15 - Oil tank"/>
      <sheetName val="16 - Bike parking"/>
      <sheetName val="17 - Driver house"/>
      <sheetName val="18 - Toilet for worker"/>
      <sheetName val="19 - Flag pole, signboard"/>
      <sheetName val="20 - Civil "/>
      <sheetName val="Quantity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xplan"/>
      <sheetName val="total ITEMIZE"/>
      <sheetName val="Pile"/>
      <sheetName val="Civil"/>
      <sheetName val="FIELD office"/>
      <sheetName val="Sheet1"/>
      <sheetName val="차액보증"/>
    </sheetNames>
    <sheetDataSet>
      <sheetData sheetId="0"/>
      <sheetData sheetId="1"/>
      <sheetData sheetId="2"/>
      <sheetData sheetId="3"/>
      <sheetData sheetId="4"/>
      <sheetData sheetId="5"/>
      <sheetData sheetId="6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B1:L21"/>
  <sheetViews>
    <sheetView tabSelected="1" topLeftCell="A4" workbookViewId="0">
      <selection activeCell="L5" sqref="L5"/>
    </sheetView>
  </sheetViews>
  <sheetFormatPr defaultRowHeight="15"/>
  <cols>
    <col min="2" max="2" width="17.85546875" customWidth="1"/>
    <col min="3" max="3" width="8.42578125" style="542" customWidth="1"/>
    <col min="4" max="7" width="10.85546875" style="548" customWidth="1"/>
    <col min="8" max="8" width="17.85546875" style="548" customWidth="1"/>
    <col min="11" max="11" width="24.7109375" bestFit="1" customWidth="1"/>
  </cols>
  <sheetData>
    <row r="1" spans="2:12">
      <c r="L1" t="s">
        <v>1414</v>
      </c>
    </row>
    <row r="2" spans="2:12">
      <c r="L2" s="555" t="str">
        <f ca="1">'1'!A2</f>
        <v>1</v>
      </c>
    </row>
    <row r="3" spans="2:12">
      <c r="L3" s="555" t="str">
        <f ca="1">'2'!A2</f>
        <v>1</v>
      </c>
    </row>
    <row r="4" spans="2:12" ht="25.5" customHeight="1">
      <c r="B4" s="543" t="s">
        <v>1403</v>
      </c>
      <c r="C4" s="544" t="s">
        <v>1404</v>
      </c>
      <c r="D4" s="545" t="s">
        <v>1409</v>
      </c>
      <c r="E4" s="545" t="s">
        <v>1410</v>
      </c>
      <c r="F4" s="545" t="s">
        <v>1411</v>
      </c>
      <c r="G4" s="545" t="s">
        <v>1412</v>
      </c>
      <c r="H4" s="546" t="s">
        <v>1405</v>
      </c>
      <c r="L4" s="555" t="str">
        <f ca="1">'3'!A2</f>
        <v>1</v>
      </c>
    </row>
    <row r="5" spans="2:12">
      <c r="B5" s="261" t="s">
        <v>55</v>
      </c>
      <c r="C5" s="541" t="s">
        <v>5</v>
      </c>
      <c r="D5" s="549">
        <f ca="1">SUMIF(INDIRECT("'" &amp; INDIRECT(ADDRESS(2+COLUMN(D1)-4,COLUMN($L$1))) &amp; "'!c4:c5000"),$B5,INDIRECT("'" &amp;  INDIRECT(ADDRESS(2+COLUMN(D1)-4,COLUMN($L$1))) &amp;"'!g4:g5000"))</f>
        <v>1200.2333456691047</v>
      </c>
      <c r="E5" s="549">
        <f ca="1">SUMIF(INDIRECT("'" &amp; INDIRECT(ADDRESS(2+COLUMN(E1)-4,COLUMN($L$1))) &amp; "'!c4:c5000"),$B5,INDIRECT("'" &amp;  INDIRECT(ADDRESS(2+COLUMN(E1)-4,COLUMN($L$1))) &amp;"'!g4:g5000"))</f>
        <v>1200.2333456691047</v>
      </c>
      <c r="F5" s="549">
        <f ca="1">SUMIF(INDIRECT("'" &amp; INDIRECT(ADDRESS(2+COLUMN(F1)-4,COLUMN($L$1))) &amp; "'!c4:c5000"),$B5,INDIRECT("'" &amp;  INDIRECT(ADDRESS(2+COLUMN(F1)-4,COLUMN($L$1))) &amp;"'!g4:g5000"))</f>
        <v>1200.2333456691047</v>
      </c>
      <c r="G5" s="549">
        <f ca="1">SUMIF(INDIRECT("'" &amp; INDIRECT(ADDRESS(2+COLUMN(G1)-4,COLUMN($L$1))) &amp; "'!c4:c5000"),$B5,INDIRECT("'" &amp;  INDIRECT(ADDRESS(2+COLUMN(G1)-4,COLUMN($L$1))) &amp;"'!g4:g5000"))</f>
        <v>1200.2333456691047</v>
      </c>
      <c r="H5" s="550">
        <f ca="1">SUM(D5:G5)</f>
        <v>4800.9333826764187</v>
      </c>
      <c r="L5" s="555" t="str">
        <f ca="1">'4'!A2</f>
        <v>1</v>
      </c>
    </row>
    <row r="6" spans="2:12">
      <c r="B6" s="261" t="s">
        <v>54</v>
      </c>
      <c r="C6" s="541" t="s">
        <v>5</v>
      </c>
      <c r="D6" s="549">
        <f ca="1">SUMIF(INDIRECT("'" &amp; INDIRECT(ADDRESS(2+COLUMN(D2)-4,COLUMN($L$1))) &amp; "'!c4:c5000"),$B6,INDIRECT("'" &amp;  INDIRECT(ADDRESS(2+COLUMN(D2)-4,COLUMN($L$1))) &amp;"'!g4:g5000"))</f>
        <v>187.50710408307353</v>
      </c>
      <c r="E6" s="549">
        <f ca="1">SUMIF(INDIRECT("'" &amp; INDIRECT(ADDRESS(2+COLUMN(E2)-4,COLUMN($L$1))) &amp; "'!c4:c5000"),$B6,INDIRECT("'" &amp;  INDIRECT(ADDRESS(2+COLUMN(E2)-4,COLUMN($L$1))) &amp;"'!g4:g5000"))</f>
        <v>187.50710408307353</v>
      </c>
      <c r="F6" s="549">
        <f ca="1">SUMIF(INDIRECT("'" &amp; INDIRECT(ADDRESS(2+COLUMN(F2)-4,COLUMN($L$1))) &amp; "'!c4:c5000"),$B6,INDIRECT("'" &amp;  INDIRECT(ADDRESS(2+COLUMN(F2)-4,COLUMN($L$1))) &amp;"'!g4:g5000"))</f>
        <v>187.50710408307353</v>
      </c>
      <c r="G6" s="549">
        <f ca="1">SUMIF(INDIRECT("'" &amp; INDIRECT(ADDRESS(2+COLUMN(G2)-4,COLUMN($L$1))) &amp; "'!c4:c5000"),$B6,INDIRECT("'" &amp;  INDIRECT(ADDRESS(2+COLUMN(G2)-4,COLUMN($L$1))) &amp;"'!g4:g5000"))</f>
        <v>187.50710408307353</v>
      </c>
      <c r="H6" s="550">
        <f ca="1">SUMPRODUCT(SUMIF(INDIRECT("'" &amp; $L$2:$L$5 &amp; "'!c4:c5000"),$B6,INDIRECT("'" &amp; $L$2:$L$5 &amp;"'!g4:g5000")))</f>
        <v>750.02841633229411</v>
      </c>
    </row>
    <row r="7" spans="2:12">
      <c r="B7" s="540" t="s">
        <v>43</v>
      </c>
      <c r="C7" s="541"/>
      <c r="D7" s="549">
        <f ca="1">SUMIF(INDIRECT("'" &amp; INDIRECT(ADDRESS(2+COLUMN(D3)-4,COLUMN($L$1))) &amp; "'!c4:c5000"),$B7,INDIRECT("'" &amp;  INDIRECT(ADDRESS(2+COLUMN(D3)-4,COLUMN($L$1))) &amp;"'!g4:g5000"))</f>
        <v>879.40800000000002</v>
      </c>
      <c r="E7" s="549">
        <f ca="1">SUMIF(INDIRECT("'" &amp; INDIRECT(ADDRESS(2+COLUMN(E3)-4,COLUMN($L$1))) &amp; "'!c4:c5000"),$B7,INDIRECT("'" &amp;  INDIRECT(ADDRESS(2+COLUMN(E3)-4,COLUMN($L$1))) &amp;"'!g4:g5000"))</f>
        <v>879.40800000000002</v>
      </c>
      <c r="F7" s="549">
        <f ca="1">SUMIF(INDIRECT("'" &amp; INDIRECT(ADDRESS(2+COLUMN(F3)-4,COLUMN($L$1))) &amp; "'!c4:c5000"),$B7,INDIRECT("'" &amp;  INDIRECT(ADDRESS(2+COLUMN(F3)-4,COLUMN($L$1))) &amp;"'!g4:g5000"))</f>
        <v>879.40800000000002</v>
      </c>
      <c r="G7" s="549">
        <f ca="1">SUMIF(INDIRECT("'" &amp; INDIRECT(ADDRESS(2+COLUMN(G3)-4,COLUMN($L$1))) &amp; "'!c4:c5000"),$B7,INDIRECT("'" &amp;  INDIRECT(ADDRESS(2+COLUMN(G3)-4,COLUMN($L$1))) &amp;"'!g4:g5000"))</f>
        <v>879.40800000000002</v>
      </c>
      <c r="H7" s="550">
        <f ca="1">SUM(D7:G7)</f>
        <v>3517.6320000000001</v>
      </c>
    </row>
    <row r="8" spans="2:12">
      <c r="B8" s="540"/>
      <c r="C8" s="541"/>
      <c r="D8" s="547"/>
      <c r="E8" s="547"/>
      <c r="F8" s="547"/>
      <c r="G8" s="547"/>
      <c r="H8" s="547"/>
    </row>
    <row r="9" spans="2:12">
      <c r="B9" s="540"/>
      <c r="C9" s="541"/>
      <c r="D9" s="547"/>
      <c r="E9" s="547"/>
      <c r="F9" s="547"/>
      <c r="G9" s="547"/>
      <c r="H9" s="547"/>
    </row>
    <row r="10" spans="2:12">
      <c r="B10" s="540"/>
      <c r="C10" s="541"/>
      <c r="D10" s="547"/>
      <c r="E10" s="547"/>
      <c r="F10" s="547"/>
      <c r="G10" s="547"/>
      <c r="H10" s="547"/>
    </row>
    <row r="11" spans="2:12">
      <c r="B11" s="540"/>
      <c r="C11" s="541"/>
      <c r="D11" s="547"/>
      <c r="E11" s="547"/>
      <c r="F11" s="547"/>
      <c r="G11" s="547"/>
      <c r="H11" s="547"/>
    </row>
    <row r="12" spans="2:12">
      <c r="B12" s="540"/>
      <c r="C12" s="541"/>
      <c r="D12" s="547"/>
      <c r="E12" s="547"/>
      <c r="F12" s="547"/>
      <c r="G12" s="547"/>
      <c r="H12" s="547"/>
    </row>
    <row r="13" spans="2:12">
      <c r="B13" s="540"/>
      <c r="C13" s="541"/>
      <c r="D13" s="547"/>
      <c r="E13" s="547"/>
      <c r="F13" s="547"/>
      <c r="G13" s="547"/>
      <c r="H13" s="547"/>
    </row>
    <row r="14" spans="2:12">
      <c r="B14" s="540"/>
      <c r="C14" s="541"/>
      <c r="D14" s="547"/>
      <c r="E14" s="547"/>
      <c r="F14" s="547"/>
      <c r="G14" s="547"/>
      <c r="H14" s="547"/>
    </row>
    <row r="17" spans="2:9" s="551" customFormat="1" ht="21" hidden="1" customHeight="1">
      <c r="B17" s="551" t="s">
        <v>1408</v>
      </c>
      <c r="C17" s="552"/>
      <c r="D17" s="553"/>
      <c r="E17" s="553"/>
      <c r="F17" s="553"/>
      <c r="G17" s="553"/>
      <c r="H17" s="553"/>
    </row>
    <row r="18" spans="2:9" s="551" customFormat="1" ht="21" hidden="1" customHeight="1">
      <c r="B18" s="551" t="s">
        <v>1407</v>
      </c>
      <c r="C18" s="552"/>
      <c r="D18" s="553"/>
      <c r="E18" s="553"/>
      <c r="F18" s="553"/>
      <c r="G18" s="553"/>
      <c r="H18" s="553"/>
    </row>
    <row r="19" spans="2:9" s="551" customFormat="1" ht="42" hidden="1" customHeight="1">
      <c r="B19" s="3" t="s">
        <v>1413</v>
      </c>
      <c r="C19" s="3"/>
      <c r="D19" s="3"/>
      <c r="E19" s="3"/>
      <c r="F19" s="3"/>
      <c r="G19" s="3"/>
      <c r="H19" s="3"/>
      <c r="I19" s="3"/>
    </row>
    <row r="20" spans="2:9" s="551" customFormat="1" ht="21" hidden="1" customHeight="1">
      <c r="B20" s="551" t="s">
        <v>1406</v>
      </c>
      <c r="C20" s="552"/>
      <c r="D20" s="553"/>
      <c r="E20" s="553"/>
      <c r="F20" s="553"/>
      <c r="G20" s="553"/>
      <c r="H20" s="553"/>
    </row>
    <row r="21" spans="2:9" s="551" customFormat="1" ht="15.75">
      <c r="B21" s="551" t="s">
        <v>1415</v>
      </c>
      <c r="C21" s="552"/>
      <c r="D21" s="553"/>
      <c r="E21" s="553"/>
      <c r="F21" s="553"/>
      <c r="G21" s="553"/>
      <c r="H21" s="553"/>
    </row>
  </sheetData>
  <mergeCells count="1">
    <mergeCell ref="B19:I19"/>
  </mergeCells>
  <conditionalFormatting sqref="B5">
    <cfRule type="duplicateValues" dxfId="223" priority="2" stopIfTrue="1"/>
  </conditionalFormatting>
  <conditionalFormatting sqref="B6">
    <cfRule type="duplicateValues" dxfId="222" priority="1" stopIfTrue="1"/>
  </conditionalFormatting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 filterMode="1">
    <tabColor rgb="FFFFFF00"/>
    <outlinePr summaryBelow="0" summaryRight="0"/>
  </sheetPr>
  <dimension ref="A1:N3987"/>
  <sheetViews>
    <sheetView showZeros="0" zoomScaleNormal="100" workbookViewId="0">
      <selection activeCell="A2" sqref="A2"/>
    </sheetView>
  </sheetViews>
  <sheetFormatPr defaultRowHeight="12" outlineLevelRow="2" outlineLevelCol="1"/>
  <cols>
    <col min="1" max="1" width="20.140625" style="21" customWidth="1"/>
    <col min="2" max="2" width="6.140625" style="25" customWidth="1"/>
    <col min="3" max="3" width="17.85546875" style="21" customWidth="1" outlineLevel="1"/>
    <col min="4" max="4" width="35.42578125" style="26" bestFit="1" customWidth="1"/>
    <col min="5" max="5" width="39.140625" style="26" customWidth="1"/>
    <col min="6" max="6" width="6.28515625" style="25" bestFit="1" customWidth="1"/>
    <col min="7" max="7" width="10.42578125" style="116" customWidth="1"/>
    <col min="8" max="8" width="11.140625" style="28" customWidth="1"/>
    <col min="9" max="9" width="15.7109375" style="28" customWidth="1"/>
    <col min="10" max="10" width="15.7109375" style="29" customWidth="1"/>
    <col min="11" max="11" width="15.5703125" style="21" customWidth="1"/>
    <col min="12" max="12" width="14.7109375" style="21" customWidth="1"/>
    <col min="13" max="13" width="17.140625" style="21" customWidth="1"/>
    <col min="14" max="14" width="14.42578125" style="21" customWidth="1"/>
    <col min="15" max="15" width="13.7109375" style="21" customWidth="1"/>
    <col min="16" max="16" width="9.140625" style="21"/>
    <col min="17" max="17" width="10.85546875" style="21" bestFit="1" customWidth="1"/>
    <col min="18" max="16384" width="9.140625" style="21"/>
  </cols>
  <sheetData>
    <row r="1" spans="1:11" ht="12.75" thickBot="1">
      <c r="A1" s="608" t="str">
        <f ca="1">CELL("filename")</f>
        <v>F:\[guilai.xlsx]1</v>
      </c>
    </row>
    <row r="2" spans="1:11" s="22" customFormat="1" ht="36" customHeight="1">
      <c r="A2" s="609" t="str">
        <f ca="1">RIGHT(A1,LEN(A1)-FIND("]",A1))</f>
        <v>1</v>
      </c>
      <c r="B2" s="500" t="s">
        <v>127</v>
      </c>
      <c r="C2" s="166"/>
      <c r="D2" s="562" t="s">
        <v>128</v>
      </c>
      <c r="E2" s="563"/>
      <c r="F2" s="501" t="s">
        <v>7</v>
      </c>
      <c r="G2" s="501" t="s">
        <v>129</v>
      </c>
      <c r="H2" s="502" t="s">
        <v>130</v>
      </c>
      <c r="I2" s="502" t="s">
        <v>131</v>
      </c>
      <c r="J2" s="560" t="s">
        <v>8</v>
      </c>
      <c r="K2" s="1" t="s">
        <v>132</v>
      </c>
    </row>
    <row r="3" spans="1:11" s="22" customFormat="1" ht="13.5" thickBot="1">
      <c r="B3" s="503"/>
      <c r="C3" s="504" t="s">
        <v>675</v>
      </c>
      <c r="D3" s="564"/>
      <c r="E3" s="565"/>
      <c r="F3" s="505"/>
      <c r="G3" s="505"/>
      <c r="H3" s="506"/>
      <c r="I3" s="506"/>
      <c r="J3" s="561"/>
      <c r="K3" s="2"/>
    </row>
    <row r="4" spans="1:11" ht="12" customHeight="1" outlineLevel="1">
      <c r="A4" s="420">
        <f>IF(C4='Tong hop'!$B$6,1,0)</f>
        <v>0</v>
      </c>
      <c r="B4" s="507"/>
      <c r="C4" s="217"/>
      <c r="D4" s="218"/>
      <c r="E4" s="218"/>
      <c r="F4" s="218"/>
      <c r="G4" s="218"/>
      <c r="H4" s="508"/>
      <c r="I4" s="508"/>
      <c r="J4" s="509"/>
      <c r="K4" s="510"/>
    </row>
    <row r="5" spans="1:11" ht="12" hidden="1" customHeight="1" outlineLevel="1">
      <c r="A5" s="420">
        <f>IF(C5='Tong hop'!$B$6,1,0)</f>
        <v>0</v>
      </c>
      <c r="B5" s="507"/>
      <c r="C5" s="217"/>
      <c r="D5" s="218"/>
      <c r="E5" s="218"/>
      <c r="F5" s="218"/>
      <c r="G5" s="218"/>
      <c r="H5" s="508"/>
      <c r="I5" s="508"/>
      <c r="J5" s="509"/>
      <c r="K5" s="510"/>
    </row>
    <row r="6" spans="1:11" ht="12" hidden="1" customHeight="1" outlineLevel="1">
      <c r="A6" s="420">
        <f>IF(C6='Tong hop'!$B$6,1,0)</f>
        <v>0</v>
      </c>
      <c r="B6" s="507"/>
      <c r="C6" s="217"/>
      <c r="D6" s="218"/>
      <c r="E6" s="218"/>
      <c r="F6" s="218"/>
      <c r="G6" s="218"/>
      <c r="H6" s="508"/>
      <c r="I6" s="508"/>
      <c r="J6" s="509"/>
      <c r="K6" s="510"/>
    </row>
    <row r="7" spans="1:11" ht="12" hidden="1" customHeight="1" outlineLevel="1">
      <c r="A7" s="420">
        <f>IF(C7='Tong hop'!$B$6,1,0)</f>
        <v>0</v>
      </c>
      <c r="B7" s="507"/>
      <c r="C7" s="217"/>
      <c r="D7" s="218"/>
      <c r="E7" s="218"/>
      <c r="F7" s="218"/>
      <c r="G7" s="218"/>
      <c r="H7" s="508"/>
      <c r="I7" s="508"/>
      <c r="J7" s="509"/>
      <c r="K7" s="510"/>
    </row>
    <row r="8" spans="1:11" ht="12" hidden="1" customHeight="1" outlineLevel="1">
      <c r="A8" s="420">
        <f>IF(C8='Tong hop'!$B$6,1,0)</f>
        <v>0</v>
      </c>
      <c r="B8" s="507"/>
      <c r="C8" s="217"/>
      <c r="D8" s="218"/>
      <c r="E8" s="218"/>
      <c r="F8" s="218"/>
      <c r="G8" s="218"/>
      <c r="H8" s="508"/>
      <c r="I8" s="508"/>
      <c r="J8" s="509"/>
      <c r="K8" s="510"/>
    </row>
    <row r="9" spans="1:11" ht="24" hidden="1" customHeight="1" outlineLevel="1">
      <c r="A9" s="420">
        <f>IF(C9='Tong hop'!$B$6,1,0)</f>
        <v>0</v>
      </c>
      <c r="B9" s="507"/>
      <c r="C9" s="217"/>
      <c r="D9" s="218"/>
      <c r="E9" s="218"/>
      <c r="F9" s="218"/>
      <c r="G9" s="218"/>
      <c r="H9" s="508"/>
      <c r="I9" s="508"/>
      <c r="J9" s="509"/>
      <c r="K9" s="510"/>
    </row>
    <row r="10" spans="1:11" ht="12" hidden="1" customHeight="1" outlineLevel="1">
      <c r="A10" s="420">
        <f>IF(C10='Tong hop'!$B$6,1,0)</f>
        <v>0</v>
      </c>
      <c r="B10" s="507"/>
      <c r="C10" s="217"/>
      <c r="D10" s="218"/>
      <c r="E10" s="218"/>
      <c r="F10" s="218"/>
      <c r="G10" s="218"/>
      <c r="H10" s="508"/>
      <c r="I10" s="508"/>
      <c r="J10" s="509"/>
      <c r="K10" s="510"/>
    </row>
    <row r="11" spans="1:11" ht="12" hidden="1" customHeight="1" outlineLevel="1">
      <c r="A11" s="420">
        <f>IF(C11='Tong hop'!$B$6,1,0)</f>
        <v>0</v>
      </c>
      <c r="B11" s="507"/>
      <c r="C11" s="217"/>
      <c r="D11" s="218"/>
      <c r="E11" s="218"/>
      <c r="F11" s="218"/>
      <c r="G11" s="218"/>
      <c r="H11" s="508"/>
      <c r="I11" s="508"/>
      <c r="J11" s="509"/>
      <c r="K11" s="510"/>
    </row>
    <row r="12" spans="1:11" ht="12" hidden="1" customHeight="1" outlineLevel="1">
      <c r="A12" s="420">
        <f>IF(C12='Tong hop'!$B$6,1,0)</f>
        <v>0</v>
      </c>
      <c r="B12" s="507"/>
      <c r="C12" s="217"/>
      <c r="D12" s="218"/>
      <c r="E12" s="218"/>
      <c r="F12" s="218"/>
      <c r="G12" s="218"/>
      <c r="H12" s="508"/>
      <c r="I12" s="508"/>
      <c r="J12" s="509"/>
      <c r="K12" s="510"/>
    </row>
    <row r="13" spans="1:11" ht="12" hidden="1" customHeight="1" outlineLevel="1">
      <c r="A13" s="420">
        <f>IF(C13='Tong hop'!$B$6,1,0)</f>
        <v>0</v>
      </c>
      <c r="B13" s="507"/>
      <c r="C13" s="217"/>
      <c r="D13" s="218"/>
      <c r="E13" s="218"/>
      <c r="F13" s="218"/>
      <c r="G13" s="218"/>
      <c r="H13" s="508"/>
      <c r="I13" s="508"/>
      <c r="J13" s="509"/>
      <c r="K13" s="510"/>
    </row>
    <row r="14" spans="1:11" ht="12" hidden="1" customHeight="1" outlineLevel="1">
      <c r="A14" s="420">
        <f>IF(C14='Tong hop'!$B$6,1,0)</f>
        <v>0</v>
      </c>
      <c r="B14" s="507"/>
      <c r="C14" s="217"/>
      <c r="D14" s="218"/>
      <c r="E14" s="218"/>
      <c r="F14" s="218"/>
      <c r="G14" s="218"/>
      <c r="H14" s="508"/>
      <c r="I14" s="508"/>
      <c r="J14" s="509"/>
      <c r="K14" s="510"/>
    </row>
    <row r="15" spans="1:11" ht="12" hidden="1" customHeight="1" outlineLevel="1">
      <c r="A15" s="420">
        <f>IF(C15='Tong hop'!$B$6,1,0)</f>
        <v>0</v>
      </c>
      <c r="B15" s="507"/>
      <c r="C15" s="217"/>
      <c r="D15" s="218"/>
      <c r="E15" s="218"/>
      <c r="F15" s="218"/>
      <c r="G15" s="218"/>
      <c r="H15" s="508"/>
      <c r="I15" s="508"/>
      <c r="J15" s="509"/>
      <c r="K15" s="510"/>
    </row>
    <row r="16" spans="1:11" ht="12.75" hidden="1" customHeight="1" thickBot="1">
      <c r="A16" s="420">
        <f>IF(C16='Tong hop'!$B$6,1,0)</f>
        <v>0</v>
      </c>
      <c r="B16" s="507"/>
      <c r="C16" s="217"/>
      <c r="D16" s="218"/>
      <c r="E16" s="507"/>
      <c r="F16" s="217"/>
      <c r="G16" s="218"/>
      <c r="H16" s="507"/>
      <c r="I16" s="508"/>
      <c r="J16" s="509"/>
      <c r="K16" s="510"/>
    </row>
    <row r="17" spans="1:12" s="22" customFormat="1" ht="25.5" hidden="1">
      <c r="A17" s="420">
        <f>IF(C17='Tong hop'!$B$6,1,0)</f>
        <v>0</v>
      </c>
      <c r="B17" s="166" t="s">
        <v>0</v>
      </c>
      <c r="C17" s="166"/>
      <c r="D17" s="167" t="s">
        <v>676</v>
      </c>
      <c r="E17" s="167" t="s">
        <v>134</v>
      </c>
      <c r="F17" s="167"/>
      <c r="G17" s="167"/>
      <c r="H17" s="167"/>
      <c r="I17" s="167"/>
      <c r="J17" s="511">
        <f>SUM(I17:I95)</f>
        <v>0</v>
      </c>
      <c r="K17" s="512"/>
    </row>
    <row r="18" spans="1:12" s="22" customFormat="1" ht="25.5" hidden="1">
      <c r="A18" s="420">
        <f>IF(C18='Tong hop'!$B$6,1,0)</f>
        <v>0</v>
      </c>
      <c r="B18" s="240">
        <v>1</v>
      </c>
      <c r="C18" s="15"/>
      <c r="D18" s="15" t="s">
        <v>677</v>
      </c>
      <c r="E18" s="18" t="s">
        <v>415</v>
      </c>
      <c r="F18" s="16" t="s">
        <v>72</v>
      </c>
      <c r="G18" s="17">
        <v>6</v>
      </c>
      <c r="H18" s="280"/>
      <c r="I18" s="280"/>
      <c r="J18" s="208"/>
      <c r="K18" s="256"/>
      <c r="L18" s="420"/>
    </row>
    <row r="19" spans="1:12" s="22" customFormat="1" ht="12.75" hidden="1" outlineLevel="1">
      <c r="A19" s="420">
        <f>IF(C19='Tong hop'!$B$6,1,0)</f>
        <v>0</v>
      </c>
      <c r="B19" s="240"/>
      <c r="C19" s="15"/>
      <c r="D19" s="15"/>
      <c r="E19" s="18" t="s">
        <v>416</v>
      </c>
      <c r="F19" s="16"/>
      <c r="G19" s="17"/>
      <c r="H19" s="280"/>
      <c r="I19" s="280"/>
      <c r="J19" s="208"/>
      <c r="K19" s="256"/>
      <c r="L19" s="420"/>
    </row>
    <row r="20" spans="1:12" s="22" customFormat="1" ht="12.75" hidden="1" outlineLevel="1">
      <c r="A20" s="420">
        <f>IF(C20='Tong hop'!$B$6,1,0)</f>
        <v>0</v>
      </c>
      <c r="B20" s="240"/>
      <c r="C20" s="15"/>
      <c r="D20" s="15"/>
      <c r="E20" s="18" t="s">
        <v>417</v>
      </c>
      <c r="F20" s="16"/>
      <c r="G20" s="17"/>
      <c r="H20" s="280"/>
      <c r="I20" s="280"/>
      <c r="J20" s="208"/>
      <c r="K20" s="256"/>
      <c r="L20" s="420"/>
    </row>
    <row r="21" spans="1:12" s="22" customFormat="1" ht="12.75" hidden="1" outlineLevel="1">
      <c r="A21" s="420">
        <f>IF(C21='Tong hop'!$B$6,1,0)</f>
        <v>0</v>
      </c>
      <c r="B21" s="240"/>
      <c r="C21" s="15"/>
      <c r="D21" s="15"/>
      <c r="E21" s="18"/>
      <c r="F21" s="16"/>
      <c r="G21" s="17"/>
      <c r="H21" s="280"/>
      <c r="I21" s="280"/>
      <c r="J21" s="208"/>
      <c r="K21" s="256"/>
      <c r="L21" s="420"/>
    </row>
    <row r="22" spans="1:12" s="22" customFormat="1" ht="12.75" hidden="1" outlineLevel="1">
      <c r="A22" s="420">
        <f>IF(C22='Tong hop'!$B$6,1,0)</f>
        <v>0</v>
      </c>
      <c r="B22" s="240"/>
      <c r="C22" s="15"/>
      <c r="D22" s="15"/>
      <c r="E22" s="18"/>
      <c r="F22" s="16"/>
      <c r="G22" s="17"/>
      <c r="H22" s="280"/>
      <c r="I22" s="280"/>
      <c r="J22" s="208"/>
      <c r="K22" s="256"/>
      <c r="L22" s="420"/>
    </row>
    <row r="23" spans="1:12" s="22" customFormat="1" ht="54.75" hidden="1" customHeight="1">
      <c r="A23" s="420">
        <f>IF(C23='Tong hop'!$B$6,1,0)</f>
        <v>0</v>
      </c>
      <c r="B23" s="240">
        <v>2</v>
      </c>
      <c r="C23" s="15"/>
      <c r="D23" s="15" t="s">
        <v>418</v>
      </c>
      <c r="E23" s="18" t="s">
        <v>419</v>
      </c>
      <c r="F23" s="16" t="s">
        <v>6</v>
      </c>
      <c r="G23" s="17">
        <v>10836</v>
      </c>
      <c r="H23" s="280"/>
      <c r="I23" s="280"/>
      <c r="J23" s="208"/>
      <c r="K23" s="256"/>
      <c r="L23" s="420"/>
    </row>
    <row r="24" spans="1:12" ht="12.75" hidden="1" outlineLevel="1">
      <c r="A24" s="420">
        <f>IF(C24='Tong hop'!$B$6,1,0)</f>
        <v>0</v>
      </c>
      <c r="B24" s="16"/>
      <c r="C24" s="428"/>
      <c r="D24" s="179" t="str">
        <f t="shared" ref="D24:F39" si="0">D320</f>
        <v>F1</v>
      </c>
      <c r="E24" s="178" t="str">
        <f t="shared" si="0"/>
        <v>2000x3200x1200</v>
      </c>
      <c r="F24" s="179">
        <f t="shared" si="0"/>
        <v>0</v>
      </c>
      <c r="G24" s="184"/>
      <c r="H24" s="280"/>
      <c r="I24" s="280"/>
      <c r="J24" s="208"/>
      <c r="K24" s="209"/>
    </row>
    <row r="25" spans="1:12" ht="12.75" hidden="1" outlineLevel="1">
      <c r="A25" s="420">
        <f>IF(C25='Tong hop'!$B$6,1,0)</f>
        <v>0</v>
      </c>
      <c r="B25" s="16"/>
      <c r="C25" s="428"/>
      <c r="D25" s="179" t="str">
        <f t="shared" si="0"/>
        <v>F1A</v>
      </c>
      <c r="E25" s="178" t="str">
        <f t="shared" si="0"/>
        <v>2020x3220x1200</v>
      </c>
      <c r="F25" s="179">
        <f t="shared" si="0"/>
        <v>0</v>
      </c>
      <c r="G25" s="184"/>
      <c r="H25" s="280"/>
      <c r="I25" s="280"/>
      <c r="J25" s="208"/>
      <c r="K25" s="209"/>
    </row>
    <row r="26" spans="1:12" ht="12.75" hidden="1" outlineLevel="1">
      <c r="A26" s="420">
        <f>IF(C26='Tong hop'!$B$6,1,0)</f>
        <v>0</v>
      </c>
      <c r="B26" s="16"/>
      <c r="C26" s="428"/>
      <c r="D26" s="179" t="str">
        <f t="shared" si="0"/>
        <v>F1B</v>
      </c>
      <c r="E26" s="178" t="str">
        <f t="shared" si="0"/>
        <v>2000x3200x1200</v>
      </c>
      <c r="F26" s="179">
        <f t="shared" si="0"/>
        <v>0</v>
      </c>
      <c r="G26" s="184"/>
      <c r="H26" s="280"/>
      <c r="I26" s="280"/>
      <c r="J26" s="208"/>
      <c r="K26" s="209"/>
    </row>
    <row r="27" spans="1:12" ht="12.75" hidden="1" outlineLevel="1">
      <c r="A27" s="420">
        <f>IF(C27='Tong hop'!$B$6,1,0)</f>
        <v>0</v>
      </c>
      <c r="B27" s="16"/>
      <c r="C27" s="428"/>
      <c r="D27" s="179" t="str">
        <f t="shared" si="0"/>
        <v>F2</v>
      </c>
      <c r="E27" s="178" t="str">
        <f t="shared" si="0"/>
        <v>2600x2600x1200</v>
      </c>
      <c r="F27" s="179">
        <f t="shared" si="0"/>
        <v>0</v>
      </c>
      <c r="G27" s="184"/>
      <c r="H27" s="280"/>
      <c r="I27" s="280"/>
      <c r="J27" s="208"/>
      <c r="K27" s="209"/>
    </row>
    <row r="28" spans="1:12" ht="12.75" hidden="1" outlineLevel="1">
      <c r="A28" s="420">
        <f>IF(C28='Tong hop'!$B$6,1,0)</f>
        <v>0</v>
      </c>
      <c r="B28" s="16"/>
      <c r="C28" s="428"/>
      <c r="D28" s="179" t="str">
        <f t="shared" si="0"/>
        <v>F2a</v>
      </c>
      <c r="E28" s="178" t="str">
        <f t="shared" si="0"/>
        <v>2800x2600x1200</v>
      </c>
      <c r="F28" s="179">
        <f t="shared" si="0"/>
        <v>0</v>
      </c>
      <c r="G28" s="184"/>
      <c r="H28" s="280"/>
      <c r="I28" s="280"/>
      <c r="J28" s="208"/>
      <c r="K28" s="209"/>
    </row>
    <row r="29" spans="1:12" ht="12.75" hidden="1" outlineLevel="1">
      <c r="A29" s="420">
        <f>IF(C29='Tong hop'!$B$6,1,0)</f>
        <v>0</v>
      </c>
      <c r="B29" s="16"/>
      <c r="C29" s="428"/>
      <c r="D29" s="179" t="str">
        <f t="shared" si="0"/>
        <v>F2b</v>
      </c>
      <c r="E29" s="178" t="str">
        <f t="shared" si="0"/>
        <v>2620x2600x1200</v>
      </c>
      <c r="F29" s="179">
        <f t="shared" si="0"/>
        <v>0</v>
      </c>
      <c r="G29" s="184"/>
      <c r="H29" s="280"/>
      <c r="I29" s="280"/>
      <c r="J29" s="208"/>
      <c r="K29" s="209"/>
    </row>
    <row r="30" spans="1:12" ht="12.75" hidden="1" outlineLevel="1">
      <c r="A30" s="420">
        <f>IF(C30='Tong hop'!$B$6,1,0)</f>
        <v>0</v>
      </c>
      <c r="B30" s="16"/>
      <c r="C30" s="428"/>
      <c r="D30" s="179" t="str">
        <f t="shared" si="0"/>
        <v>F3</v>
      </c>
      <c r="E30" s="178" t="str">
        <f t="shared" si="0"/>
        <v>2000x2000x1000</v>
      </c>
      <c r="F30" s="179">
        <f t="shared" si="0"/>
        <v>0</v>
      </c>
      <c r="G30" s="184"/>
      <c r="H30" s="280"/>
      <c r="I30" s="280"/>
      <c r="J30" s="208"/>
      <c r="K30" s="209"/>
    </row>
    <row r="31" spans="1:12" ht="12.75" hidden="1" outlineLevel="1">
      <c r="A31" s="420">
        <f>IF(C31='Tong hop'!$B$6,1,0)</f>
        <v>0</v>
      </c>
      <c r="B31" s="16"/>
      <c r="C31" s="428"/>
      <c r="D31" s="179" t="str">
        <f t="shared" si="0"/>
        <v>F3a</v>
      </c>
      <c r="E31" s="178" t="str">
        <f t="shared" si="0"/>
        <v>2000x2000x1000</v>
      </c>
      <c r="F31" s="179">
        <f t="shared" si="0"/>
        <v>0</v>
      </c>
      <c r="G31" s="184"/>
      <c r="H31" s="280"/>
      <c r="I31" s="280"/>
      <c r="J31" s="208"/>
      <c r="K31" s="209"/>
    </row>
    <row r="32" spans="1:12" ht="12.75" hidden="1" outlineLevel="1">
      <c r="A32" s="420">
        <f>IF(C32='Tong hop'!$B$6,1,0)</f>
        <v>0</v>
      </c>
      <c r="B32" s="16"/>
      <c r="C32" s="428"/>
      <c r="D32" s="179" t="str">
        <f t="shared" si="0"/>
        <v>F4</v>
      </c>
      <c r="E32" s="178" t="str">
        <f t="shared" si="0"/>
        <v>2600x2600x1200</v>
      </c>
      <c r="F32" s="179">
        <f t="shared" si="0"/>
        <v>0</v>
      </c>
      <c r="G32" s="184"/>
      <c r="H32" s="280"/>
      <c r="I32" s="280"/>
      <c r="J32" s="208"/>
      <c r="K32" s="209"/>
    </row>
    <row r="33" spans="1:12" ht="12.75" hidden="1" outlineLevel="1">
      <c r="A33" s="420">
        <f>IF(C33='Tong hop'!$B$6,1,0)</f>
        <v>0</v>
      </c>
      <c r="B33" s="16"/>
      <c r="C33" s="428"/>
      <c r="D33" s="179" t="str">
        <f t="shared" si="0"/>
        <v>F5</v>
      </c>
      <c r="E33" s="178" t="str">
        <f t="shared" si="0"/>
        <v>2000x2000x1200</v>
      </c>
      <c r="F33" s="179">
        <f t="shared" si="0"/>
        <v>0</v>
      </c>
      <c r="G33" s="184"/>
      <c r="H33" s="280"/>
      <c r="I33" s="280"/>
      <c r="J33" s="208"/>
      <c r="K33" s="209"/>
    </row>
    <row r="34" spans="1:12" ht="12.75" hidden="1" outlineLevel="1">
      <c r="A34" s="420">
        <f>IF(C34='Tong hop'!$B$6,1,0)</f>
        <v>0</v>
      </c>
      <c r="B34" s="16"/>
      <c r="C34" s="428"/>
      <c r="D34" s="179" t="str">
        <f t="shared" si="0"/>
        <v>F6</v>
      </c>
      <c r="E34" s="178" t="str">
        <f t="shared" si="0"/>
        <v>1000x2000x1000</v>
      </c>
      <c r="F34" s="179">
        <f t="shared" si="0"/>
        <v>0</v>
      </c>
      <c r="G34" s="184"/>
      <c r="H34" s="280"/>
      <c r="I34" s="280"/>
      <c r="J34" s="208"/>
      <c r="K34" s="209"/>
    </row>
    <row r="35" spans="1:12" ht="12.75" hidden="1" outlineLevel="1">
      <c r="A35" s="420">
        <f>IF(C35='Tong hop'!$B$6,1,0)</f>
        <v>0</v>
      </c>
      <c r="B35" s="16"/>
      <c r="C35" s="428"/>
      <c r="D35" s="179" t="str">
        <f t="shared" si="0"/>
        <v>F6a</v>
      </c>
      <c r="E35" s="178" t="str">
        <f t="shared" si="0"/>
        <v>2020x1000x1000</v>
      </c>
      <c r="F35" s="179">
        <f t="shared" si="0"/>
        <v>0</v>
      </c>
      <c r="G35" s="184"/>
      <c r="H35" s="280"/>
      <c r="I35" s="280"/>
      <c r="J35" s="208"/>
      <c r="K35" s="209"/>
    </row>
    <row r="36" spans="1:12" ht="12.75" hidden="1" outlineLevel="1">
      <c r="A36" s="420">
        <f>IF(C36='Tong hop'!$B$6,1,0)</f>
        <v>0</v>
      </c>
      <c r="B36" s="16"/>
      <c r="C36" s="428"/>
      <c r="D36" s="179" t="str">
        <f t="shared" si="0"/>
        <v>F8</v>
      </c>
      <c r="E36" s="178" t="str">
        <f t="shared" si="0"/>
        <v>700x700x1000</v>
      </c>
      <c r="F36" s="179">
        <f t="shared" si="0"/>
        <v>0</v>
      </c>
      <c r="G36" s="184"/>
      <c r="H36" s="280"/>
      <c r="I36" s="280"/>
      <c r="J36" s="208"/>
      <c r="K36" s="209"/>
    </row>
    <row r="37" spans="1:12" ht="12.75" hidden="1" outlineLevel="1">
      <c r="A37" s="420">
        <f>IF(C37='Tong hop'!$B$6,1,0)</f>
        <v>0</v>
      </c>
      <c r="B37" s="16"/>
      <c r="C37" s="428"/>
      <c r="D37" s="179" t="str">
        <f t="shared" si="0"/>
        <v>F8A</v>
      </c>
      <c r="E37" s="178" t="str">
        <f t="shared" si="0"/>
        <v>700x700x1000</v>
      </c>
      <c r="F37" s="179">
        <f t="shared" si="0"/>
        <v>0</v>
      </c>
      <c r="G37" s="184"/>
      <c r="H37" s="280"/>
      <c r="I37" s="280"/>
      <c r="J37" s="208"/>
      <c r="K37" s="209"/>
    </row>
    <row r="38" spans="1:12" ht="12.75" hidden="1" outlineLevel="1">
      <c r="A38" s="420">
        <f>IF(C38='Tong hop'!$B$6,1,0)</f>
        <v>0</v>
      </c>
      <c r="B38" s="16"/>
      <c r="C38" s="428"/>
      <c r="D38" s="179" t="str">
        <f t="shared" si="0"/>
        <v>Fc2</v>
      </c>
      <c r="E38" s="178" t="str">
        <f t="shared" si="0"/>
        <v>700x700x700</v>
      </c>
      <c r="F38" s="179">
        <f t="shared" si="0"/>
        <v>0</v>
      </c>
      <c r="G38" s="184"/>
      <c r="H38" s="280"/>
      <c r="I38" s="280"/>
      <c r="J38" s="208"/>
      <c r="K38" s="209"/>
    </row>
    <row r="39" spans="1:12" ht="12.75" hidden="1" outlineLevel="1">
      <c r="A39" s="420">
        <f>IF(C39='Tong hop'!$B$6,1,0)</f>
        <v>0</v>
      </c>
      <c r="B39" s="16"/>
      <c r="C39" s="428"/>
      <c r="D39" s="179" t="str">
        <f t="shared" si="0"/>
        <v>Fc3</v>
      </c>
      <c r="E39" s="178" t="str">
        <f t="shared" si="0"/>
        <v>700x700x700</v>
      </c>
      <c r="F39" s="179">
        <f t="shared" si="0"/>
        <v>0</v>
      </c>
      <c r="G39" s="184"/>
      <c r="H39" s="280"/>
      <c r="I39" s="280"/>
      <c r="J39" s="208"/>
      <c r="K39" s="209"/>
    </row>
    <row r="40" spans="1:12" ht="12.75" hidden="1" outlineLevel="1">
      <c r="A40" s="420">
        <f>IF(C40='Tong hop'!$B$6,1,0)</f>
        <v>0</v>
      </c>
      <c r="B40" s="16"/>
      <c r="C40" s="428"/>
      <c r="D40" s="179" t="str">
        <f t="shared" ref="D40:F40" si="1">D336</f>
        <v>Fd</v>
      </c>
      <c r="E40" s="178" t="str">
        <f t="shared" si="1"/>
        <v>1200x1200x600</v>
      </c>
      <c r="F40" s="179">
        <f t="shared" si="1"/>
        <v>0</v>
      </c>
      <c r="G40" s="184"/>
      <c r="H40" s="280"/>
      <c r="I40" s="280"/>
      <c r="J40" s="208"/>
      <c r="K40" s="209"/>
    </row>
    <row r="41" spans="1:12" ht="12.75" hidden="1" outlineLevel="1">
      <c r="A41" s="420">
        <f>IF(C41='Tong hop'!$B$6,1,0)</f>
        <v>0</v>
      </c>
      <c r="B41" s="16"/>
      <c r="C41" s="428"/>
      <c r="D41" s="179"/>
      <c r="E41" s="178"/>
      <c r="F41" s="179"/>
      <c r="G41" s="184"/>
      <c r="H41" s="280"/>
      <c r="I41" s="280"/>
      <c r="J41" s="208"/>
      <c r="K41" s="209"/>
    </row>
    <row r="42" spans="1:12" ht="12.75" hidden="1" outlineLevel="1">
      <c r="A42" s="420">
        <f>IF(C42='Tong hop'!$B$6,1,0)</f>
        <v>0</v>
      </c>
      <c r="B42" s="16"/>
      <c r="C42" s="428"/>
      <c r="D42" s="181"/>
      <c r="E42" s="182"/>
      <c r="F42" s="183"/>
      <c r="G42" s="184"/>
      <c r="H42" s="280"/>
      <c r="I42" s="280"/>
      <c r="J42" s="208"/>
      <c r="K42" s="209"/>
    </row>
    <row r="43" spans="1:12" s="22" customFormat="1" ht="55.5" hidden="1" customHeight="1">
      <c r="A43" s="420">
        <f>IF(C43='Tong hop'!$B$6,1,0)</f>
        <v>0</v>
      </c>
      <c r="B43" s="240">
        <v>3</v>
      </c>
      <c r="C43" s="15"/>
      <c r="D43" s="15" t="s">
        <v>678</v>
      </c>
      <c r="E43" s="18" t="s">
        <v>679</v>
      </c>
      <c r="F43" s="16" t="s">
        <v>6</v>
      </c>
      <c r="G43" s="17">
        <v>324</v>
      </c>
      <c r="H43" s="280"/>
      <c r="I43" s="280"/>
      <c r="J43" s="208"/>
      <c r="K43" s="256"/>
      <c r="L43" s="420"/>
    </row>
    <row r="44" spans="1:12" ht="12.75" hidden="1" outlineLevel="1">
      <c r="A44" s="420">
        <f>IF(C44='Tong hop'!$B$6,1,0)</f>
        <v>0</v>
      </c>
      <c r="B44" s="16"/>
      <c r="C44" s="428"/>
      <c r="D44" s="179" t="str">
        <f>D36</f>
        <v>F8</v>
      </c>
      <c r="E44" s="178" t="str">
        <f>E36</f>
        <v>700x700x1000</v>
      </c>
      <c r="F44" s="179">
        <f>F36</f>
        <v>0</v>
      </c>
      <c r="G44" s="184"/>
      <c r="H44" s="280"/>
      <c r="I44" s="280"/>
      <c r="J44" s="208"/>
      <c r="K44" s="209"/>
    </row>
    <row r="45" spans="1:12" ht="12.75" hidden="1" outlineLevel="1">
      <c r="A45" s="420">
        <f>IF(C45='Tong hop'!$B$6,1,0)</f>
        <v>0</v>
      </c>
      <c r="B45" s="16"/>
      <c r="C45" s="428"/>
      <c r="D45" s="179" t="str">
        <f t="shared" ref="D45:F48" si="2">D37</f>
        <v>F8A</v>
      </c>
      <c r="E45" s="178" t="str">
        <f t="shared" si="2"/>
        <v>700x700x1000</v>
      </c>
      <c r="F45" s="179">
        <f t="shared" si="2"/>
        <v>0</v>
      </c>
      <c r="G45" s="184"/>
      <c r="H45" s="280"/>
      <c r="I45" s="280"/>
      <c r="J45" s="208"/>
      <c r="K45" s="209"/>
    </row>
    <row r="46" spans="1:12" ht="12.75" hidden="1" outlineLevel="1">
      <c r="A46" s="420">
        <f>IF(C46='Tong hop'!$B$6,1,0)</f>
        <v>0</v>
      </c>
      <c r="B46" s="16"/>
      <c r="C46" s="428"/>
      <c r="D46" s="179" t="str">
        <f t="shared" si="2"/>
        <v>Fc2</v>
      </c>
      <c r="E46" s="178" t="str">
        <f t="shared" si="2"/>
        <v>700x700x700</v>
      </c>
      <c r="F46" s="179">
        <f t="shared" si="2"/>
        <v>0</v>
      </c>
      <c r="G46" s="184"/>
      <c r="H46" s="280"/>
      <c r="I46" s="280"/>
      <c r="J46" s="208"/>
      <c r="K46" s="209"/>
    </row>
    <row r="47" spans="1:12" ht="12.75" hidden="1" outlineLevel="1">
      <c r="A47" s="420">
        <f>IF(C47='Tong hop'!$B$6,1,0)</f>
        <v>0</v>
      </c>
      <c r="B47" s="16"/>
      <c r="C47" s="428"/>
      <c r="D47" s="179" t="str">
        <f t="shared" si="2"/>
        <v>Fc3</v>
      </c>
      <c r="E47" s="178" t="str">
        <f t="shared" si="2"/>
        <v>700x700x700</v>
      </c>
      <c r="F47" s="179">
        <f t="shared" si="2"/>
        <v>0</v>
      </c>
      <c r="G47" s="184"/>
      <c r="H47" s="280"/>
      <c r="I47" s="280"/>
      <c r="J47" s="208"/>
      <c r="K47" s="209"/>
    </row>
    <row r="48" spans="1:12" ht="12.75" hidden="1" outlineLevel="1">
      <c r="A48" s="420">
        <f>IF(C48='Tong hop'!$B$6,1,0)</f>
        <v>0</v>
      </c>
      <c r="B48" s="16"/>
      <c r="C48" s="428"/>
      <c r="D48" s="179" t="str">
        <f t="shared" si="2"/>
        <v>Fd</v>
      </c>
      <c r="E48" s="178" t="str">
        <f t="shared" si="2"/>
        <v>1200x1200x600</v>
      </c>
      <c r="F48" s="179">
        <f t="shared" si="2"/>
        <v>0</v>
      </c>
      <c r="G48" s="184"/>
      <c r="H48" s="280"/>
      <c r="I48" s="280"/>
      <c r="J48" s="208"/>
      <c r="K48" s="209"/>
    </row>
    <row r="49" spans="1:11" ht="12.75" hidden="1" outlineLevel="1">
      <c r="A49" s="420">
        <f>IF(C49='Tong hop'!$B$6,1,0)</f>
        <v>0</v>
      </c>
      <c r="B49" s="16"/>
      <c r="C49" s="428"/>
      <c r="D49" s="179"/>
      <c r="E49" s="178"/>
      <c r="F49" s="179"/>
      <c r="G49" s="184"/>
      <c r="H49" s="280"/>
      <c r="I49" s="280"/>
      <c r="J49" s="208"/>
      <c r="K49" s="209"/>
    </row>
    <row r="50" spans="1:11" ht="12.75" hidden="1" outlineLevel="1">
      <c r="A50" s="420">
        <f>IF(C50='Tong hop'!$B$6,1,0)</f>
        <v>0</v>
      </c>
      <c r="B50" s="16"/>
      <c r="C50" s="428"/>
      <c r="D50" s="181"/>
      <c r="E50" s="182"/>
      <c r="F50" s="183"/>
      <c r="G50" s="184"/>
      <c r="H50" s="280"/>
      <c r="I50" s="280"/>
      <c r="J50" s="208"/>
      <c r="K50" s="209"/>
    </row>
    <row r="51" spans="1:11" s="22" customFormat="1" ht="30.75" hidden="1" customHeight="1">
      <c r="A51" s="420">
        <f>IF(C51='Tong hop'!$B$6,1,0)</f>
        <v>0</v>
      </c>
      <c r="B51" s="240">
        <v>4</v>
      </c>
      <c r="C51" s="15"/>
      <c r="D51" s="15" t="s">
        <v>680</v>
      </c>
      <c r="E51" s="18" t="s">
        <v>421</v>
      </c>
      <c r="F51" s="16" t="s">
        <v>6</v>
      </c>
      <c r="G51" s="17">
        <v>10728</v>
      </c>
      <c r="H51" s="280"/>
      <c r="I51" s="280"/>
      <c r="J51" s="208"/>
      <c r="K51" s="256"/>
    </row>
    <row r="52" spans="1:11" s="22" customFormat="1" ht="30.75" hidden="1" customHeight="1">
      <c r="A52" s="420">
        <f>IF(C52='Tong hop'!$B$6,1,0)</f>
        <v>0</v>
      </c>
      <c r="B52" s="240">
        <v>5</v>
      </c>
      <c r="C52" s="15"/>
      <c r="D52" s="15" t="s">
        <v>681</v>
      </c>
      <c r="E52" s="18" t="s">
        <v>143</v>
      </c>
      <c r="F52" s="16" t="s">
        <v>6</v>
      </c>
      <c r="G52" s="17">
        <v>324</v>
      </c>
      <c r="H52" s="280"/>
      <c r="I52" s="280"/>
      <c r="J52" s="208"/>
      <c r="K52" s="256"/>
    </row>
    <row r="53" spans="1:11" s="22" customFormat="1" ht="30.75" hidden="1" customHeight="1">
      <c r="A53" s="420">
        <f>IF(C53='Tong hop'!$B$6,1,0)</f>
        <v>0</v>
      </c>
      <c r="B53" s="240">
        <v>6</v>
      </c>
      <c r="C53" s="15" t="s">
        <v>23</v>
      </c>
      <c r="D53" s="513" t="s">
        <v>682</v>
      </c>
      <c r="E53" s="18" t="s">
        <v>423</v>
      </c>
      <c r="F53" s="16" t="s">
        <v>72</v>
      </c>
      <c r="G53" s="17">
        <v>602</v>
      </c>
      <c r="H53" s="280"/>
      <c r="I53" s="280"/>
      <c r="J53" s="208"/>
      <c r="K53" s="256"/>
    </row>
    <row r="54" spans="1:11" ht="12.75" hidden="1" outlineLevel="1">
      <c r="A54" s="420">
        <f>IF(C54='Tong hop'!$B$6,1,0)</f>
        <v>0</v>
      </c>
      <c r="B54" s="16"/>
      <c r="C54" s="428"/>
      <c r="D54" s="514" t="str">
        <f t="shared" ref="D54:F65" si="3">D24</f>
        <v>F1</v>
      </c>
      <c r="E54" s="178" t="str">
        <f t="shared" si="3"/>
        <v>2000x3200x1200</v>
      </c>
      <c r="F54" s="179">
        <f t="shared" si="3"/>
        <v>0</v>
      </c>
      <c r="G54" s="17"/>
      <c r="H54" s="280"/>
      <c r="I54" s="280"/>
      <c r="J54" s="208"/>
      <c r="K54" s="209"/>
    </row>
    <row r="55" spans="1:11" ht="12.75" hidden="1" outlineLevel="1">
      <c r="A55" s="420">
        <f>IF(C55='Tong hop'!$B$6,1,0)</f>
        <v>0</v>
      </c>
      <c r="B55" s="16"/>
      <c r="C55" s="428"/>
      <c r="D55" s="514" t="str">
        <f t="shared" si="3"/>
        <v>F1A</v>
      </c>
      <c r="E55" s="178" t="str">
        <f t="shared" si="3"/>
        <v>2020x3220x1200</v>
      </c>
      <c r="F55" s="179">
        <f t="shared" si="3"/>
        <v>0</v>
      </c>
      <c r="G55" s="17"/>
      <c r="H55" s="280"/>
      <c r="I55" s="280"/>
      <c r="J55" s="208"/>
      <c r="K55" s="209"/>
    </row>
    <row r="56" spans="1:11" ht="12.75" hidden="1" outlineLevel="1">
      <c r="A56" s="420">
        <f>IF(C56='Tong hop'!$B$6,1,0)</f>
        <v>0</v>
      </c>
      <c r="B56" s="16"/>
      <c r="C56" s="428"/>
      <c r="D56" s="514" t="str">
        <f t="shared" si="3"/>
        <v>F1B</v>
      </c>
      <c r="E56" s="178" t="str">
        <f t="shared" si="3"/>
        <v>2000x3200x1200</v>
      </c>
      <c r="F56" s="179">
        <f t="shared" si="3"/>
        <v>0</v>
      </c>
      <c r="G56" s="17"/>
      <c r="H56" s="280"/>
      <c r="I56" s="280"/>
      <c r="J56" s="208"/>
      <c r="K56" s="209"/>
    </row>
    <row r="57" spans="1:11" ht="12.75" hidden="1" outlineLevel="1">
      <c r="A57" s="420">
        <f>IF(C57='Tong hop'!$B$6,1,0)</f>
        <v>0</v>
      </c>
      <c r="B57" s="16"/>
      <c r="C57" s="428"/>
      <c r="D57" s="514" t="str">
        <f t="shared" si="3"/>
        <v>F2</v>
      </c>
      <c r="E57" s="178" t="str">
        <f t="shared" si="3"/>
        <v>2600x2600x1200</v>
      </c>
      <c r="F57" s="179">
        <f t="shared" si="3"/>
        <v>0</v>
      </c>
      <c r="G57" s="17"/>
      <c r="H57" s="280"/>
      <c r="I57" s="280"/>
      <c r="J57" s="208"/>
      <c r="K57" s="209"/>
    </row>
    <row r="58" spans="1:11" ht="12.75" hidden="1" outlineLevel="1">
      <c r="A58" s="420">
        <f>IF(C58='Tong hop'!$B$6,1,0)</f>
        <v>0</v>
      </c>
      <c r="B58" s="16"/>
      <c r="C58" s="428"/>
      <c r="D58" s="514" t="str">
        <f t="shared" si="3"/>
        <v>F2a</v>
      </c>
      <c r="E58" s="178" t="str">
        <f t="shared" si="3"/>
        <v>2800x2600x1200</v>
      </c>
      <c r="F58" s="179">
        <f t="shared" si="3"/>
        <v>0</v>
      </c>
      <c r="G58" s="17"/>
      <c r="H58" s="280"/>
      <c r="I58" s="280"/>
      <c r="J58" s="208"/>
      <c r="K58" s="209"/>
    </row>
    <row r="59" spans="1:11" ht="12.75" hidden="1" outlineLevel="1">
      <c r="A59" s="420">
        <f>IF(C59='Tong hop'!$B$6,1,0)</f>
        <v>0</v>
      </c>
      <c r="B59" s="16"/>
      <c r="C59" s="428"/>
      <c r="D59" s="514" t="str">
        <f t="shared" si="3"/>
        <v>F2b</v>
      </c>
      <c r="E59" s="178" t="str">
        <f t="shared" si="3"/>
        <v>2620x2600x1200</v>
      </c>
      <c r="F59" s="179">
        <f t="shared" si="3"/>
        <v>0</v>
      </c>
      <c r="G59" s="17"/>
      <c r="H59" s="280"/>
      <c r="I59" s="280"/>
      <c r="J59" s="208"/>
      <c r="K59" s="209"/>
    </row>
    <row r="60" spans="1:11" ht="12.75" hidden="1" outlineLevel="1">
      <c r="A60" s="420">
        <f>IF(C60='Tong hop'!$B$6,1,0)</f>
        <v>0</v>
      </c>
      <c r="B60" s="16"/>
      <c r="C60" s="428"/>
      <c r="D60" s="514" t="str">
        <f t="shared" si="3"/>
        <v>F3</v>
      </c>
      <c r="E60" s="178" t="str">
        <f t="shared" si="3"/>
        <v>2000x2000x1000</v>
      </c>
      <c r="F60" s="179">
        <f t="shared" si="3"/>
        <v>0</v>
      </c>
      <c r="G60" s="17"/>
      <c r="H60" s="280"/>
      <c r="I60" s="280"/>
      <c r="J60" s="208"/>
      <c r="K60" s="209"/>
    </row>
    <row r="61" spans="1:11" ht="12.75" hidden="1" outlineLevel="1">
      <c r="A61" s="420">
        <f>IF(C61='Tong hop'!$B$6,1,0)</f>
        <v>0</v>
      </c>
      <c r="B61" s="16"/>
      <c r="C61" s="428"/>
      <c r="D61" s="514" t="str">
        <f t="shared" si="3"/>
        <v>F3a</v>
      </c>
      <c r="E61" s="178" t="str">
        <f t="shared" si="3"/>
        <v>2000x2000x1000</v>
      </c>
      <c r="F61" s="179">
        <f t="shared" si="3"/>
        <v>0</v>
      </c>
      <c r="G61" s="17"/>
      <c r="H61" s="280"/>
      <c r="I61" s="280"/>
      <c r="J61" s="208"/>
      <c r="K61" s="209"/>
    </row>
    <row r="62" spans="1:11" ht="12.75" hidden="1" outlineLevel="1">
      <c r="A62" s="420">
        <f>IF(C62='Tong hop'!$B$6,1,0)</f>
        <v>0</v>
      </c>
      <c r="B62" s="16"/>
      <c r="C62" s="428"/>
      <c r="D62" s="514" t="str">
        <f t="shared" si="3"/>
        <v>F4</v>
      </c>
      <c r="E62" s="178" t="str">
        <f t="shared" si="3"/>
        <v>2600x2600x1200</v>
      </c>
      <c r="F62" s="179">
        <f t="shared" si="3"/>
        <v>0</v>
      </c>
      <c r="G62" s="17"/>
      <c r="H62" s="280"/>
      <c r="I62" s="280"/>
      <c r="J62" s="208"/>
      <c r="K62" s="209"/>
    </row>
    <row r="63" spans="1:11" ht="12.75" hidden="1" outlineLevel="1">
      <c r="A63" s="420">
        <f>IF(C63='Tong hop'!$B$6,1,0)</f>
        <v>0</v>
      </c>
      <c r="B63" s="16"/>
      <c r="C63" s="428"/>
      <c r="D63" s="514" t="str">
        <f t="shared" si="3"/>
        <v>F5</v>
      </c>
      <c r="E63" s="178" t="str">
        <f t="shared" si="3"/>
        <v>2000x2000x1200</v>
      </c>
      <c r="F63" s="179">
        <f t="shared" si="3"/>
        <v>0</v>
      </c>
      <c r="G63" s="17"/>
      <c r="H63" s="280"/>
      <c r="I63" s="280"/>
      <c r="J63" s="208"/>
      <c r="K63" s="209"/>
    </row>
    <row r="64" spans="1:11" ht="12.75" hidden="1" outlineLevel="1">
      <c r="A64" s="420">
        <f>IF(C64='Tong hop'!$B$6,1,0)</f>
        <v>0</v>
      </c>
      <c r="B64" s="16"/>
      <c r="C64" s="428"/>
      <c r="D64" s="514" t="str">
        <f t="shared" si="3"/>
        <v>F6</v>
      </c>
      <c r="E64" s="178" t="str">
        <f t="shared" si="3"/>
        <v>1000x2000x1000</v>
      </c>
      <c r="F64" s="179">
        <f t="shared" si="3"/>
        <v>0</v>
      </c>
      <c r="G64" s="17"/>
      <c r="H64" s="280"/>
      <c r="I64" s="280"/>
      <c r="J64" s="208"/>
      <c r="K64" s="209"/>
    </row>
    <row r="65" spans="1:11" ht="12.75" hidden="1" outlineLevel="1">
      <c r="A65" s="420">
        <f>IF(C65='Tong hop'!$B$6,1,0)</f>
        <v>0</v>
      </c>
      <c r="B65" s="16"/>
      <c r="C65" s="428"/>
      <c r="D65" s="514" t="str">
        <f t="shared" si="3"/>
        <v>F6a</v>
      </c>
      <c r="E65" s="178" t="str">
        <f t="shared" si="3"/>
        <v>2020x1000x1000</v>
      </c>
      <c r="F65" s="179">
        <f t="shared" si="3"/>
        <v>0</v>
      </c>
      <c r="G65" s="17"/>
      <c r="H65" s="280"/>
      <c r="I65" s="280"/>
      <c r="J65" s="208"/>
      <c r="K65" s="209"/>
    </row>
    <row r="66" spans="1:11" ht="12.75" hidden="1" outlineLevel="1">
      <c r="A66" s="420">
        <f>IF(C66='Tong hop'!$B$6,1,0)</f>
        <v>0</v>
      </c>
      <c r="B66" s="16"/>
      <c r="C66" s="428"/>
      <c r="D66" s="514"/>
      <c r="E66" s="178"/>
      <c r="F66" s="179"/>
      <c r="G66" s="17"/>
      <c r="H66" s="280"/>
      <c r="I66" s="280"/>
      <c r="J66" s="208"/>
      <c r="K66" s="209"/>
    </row>
    <row r="67" spans="1:11" ht="12.75" hidden="1" outlineLevel="1">
      <c r="A67" s="420">
        <f>IF(C67='Tong hop'!$B$6,1,0)</f>
        <v>0</v>
      </c>
      <c r="B67" s="16"/>
      <c r="C67" s="428"/>
      <c r="D67" s="514"/>
      <c r="E67" s="178"/>
      <c r="F67" s="183"/>
      <c r="G67" s="17"/>
      <c r="H67" s="280"/>
      <c r="I67" s="280"/>
      <c r="J67" s="208"/>
      <c r="K67" s="209"/>
    </row>
    <row r="68" spans="1:11" ht="12.75" hidden="1" outlineLevel="1">
      <c r="A68" s="420">
        <f>IF(C68='Tong hop'!$B$6,1,0)</f>
        <v>0</v>
      </c>
      <c r="B68" s="16"/>
      <c r="C68" s="428"/>
      <c r="D68" s="514"/>
      <c r="E68" s="185" t="s">
        <v>424</v>
      </c>
      <c r="F68" s="183"/>
      <c r="G68" s="17"/>
      <c r="H68" s="280"/>
      <c r="I68" s="280"/>
      <c r="J68" s="208"/>
      <c r="K68" s="209"/>
    </row>
    <row r="69" spans="1:11" ht="12.75" hidden="1" outlineLevel="2">
      <c r="A69" s="420">
        <f>IF(C69='Tong hop'!$B$6,1,0)</f>
        <v>0</v>
      </c>
      <c r="B69" s="16"/>
      <c r="C69" s="261" t="s">
        <v>26</v>
      </c>
      <c r="D69" s="514"/>
      <c r="E69" s="178" t="s">
        <v>425</v>
      </c>
      <c r="F69" s="183"/>
      <c r="G69" s="17"/>
      <c r="H69" s="280"/>
      <c r="I69" s="280"/>
      <c r="J69" s="208"/>
      <c r="K69" s="209"/>
    </row>
    <row r="70" spans="1:11" ht="12.75" outlineLevel="2">
      <c r="A70" s="420">
        <f>IF(C70='Tong hop'!$B$6,1,0)</f>
        <v>1</v>
      </c>
      <c r="B70" s="16"/>
      <c r="C70" s="261" t="s">
        <v>54</v>
      </c>
      <c r="D70" s="514"/>
      <c r="E70" s="178" t="s">
        <v>426</v>
      </c>
      <c r="F70" s="183"/>
      <c r="G70" s="17"/>
      <c r="H70" s="280"/>
      <c r="I70" s="280"/>
      <c r="J70" s="208"/>
      <c r="K70" s="209"/>
    </row>
    <row r="71" spans="1:11" ht="12.75" outlineLevel="2">
      <c r="A71" s="420">
        <f>IF(C71='Tong hop'!$B$6,1,0)</f>
        <v>1</v>
      </c>
      <c r="B71" s="16"/>
      <c r="C71" s="261" t="s">
        <v>54</v>
      </c>
      <c r="D71" s="514"/>
      <c r="E71" s="178" t="s">
        <v>427</v>
      </c>
      <c r="F71" s="183"/>
      <c r="G71" s="17"/>
      <c r="H71" s="280"/>
      <c r="I71" s="280"/>
      <c r="J71" s="208"/>
      <c r="K71" s="209"/>
    </row>
    <row r="72" spans="1:11" ht="12.75" hidden="1" outlineLevel="2">
      <c r="A72" s="420">
        <f>IF(C72='Tong hop'!$B$6,1,0)</f>
        <v>0</v>
      </c>
      <c r="B72" s="16"/>
      <c r="C72" s="342" t="s">
        <v>60</v>
      </c>
      <c r="D72" s="514"/>
      <c r="E72" s="178" t="s">
        <v>428</v>
      </c>
      <c r="F72" s="183"/>
      <c r="G72" s="17"/>
      <c r="H72" s="280"/>
      <c r="I72" s="280"/>
      <c r="J72" s="208"/>
      <c r="K72" s="209"/>
    </row>
    <row r="73" spans="1:11" ht="12.75" hidden="1" outlineLevel="2">
      <c r="A73" s="420">
        <f>IF(C73='Tong hop'!$B$6,1,0)</f>
        <v>0</v>
      </c>
      <c r="B73" s="16"/>
      <c r="C73" s="428"/>
      <c r="D73" s="514"/>
      <c r="E73" s="178" t="s">
        <v>429</v>
      </c>
      <c r="F73" s="183"/>
      <c r="G73" s="17"/>
      <c r="H73" s="280"/>
      <c r="I73" s="280"/>
      <c r="J73" s="208"/>
      <c r="K73" s="209"/>
    </row>
    <row r="74" spans="1:11" ht="12.75" hidden="1" outlineLevel="2">
      <c r="A74" s="420">
        <f>IF(C74='Tong hop'!$B$6,1,0)</f>
        <v>0</v>
      </c>
      <c r="B74" s="16"/>
      <c r="C74" s="428"/>
      <c r="D74" s="514"/>
      <c r="E74" s="178"/>
      <c r="F74" s="183"/>
      <c r="G74" s="17"/>
      <c r="H74" s="280"/>
      <c r="I74" s="280"/>
      <c r="J74" s="208"/>
      <c r="K74" s="209"/>
    </row>
    <row r="75" spans="1:11" ht="12.75" hidden="1" outlineLevel="1">
      <c r="A75" s="420">
        <f>IF(C75='Tong hop'!$B$6,1,0)</f>
        <v>0</v>
      </c>
      <c r="B75" s="16"/>
      <c r="C75" s="428"/>
      <c r="D75" s="515"/>
      <c r="E75" s="182"/>
      <c r="F75" s="183"/>
      <c r="G75" s="17"/>
      <c r="H75" s="280"/>
      <c r="I75" s="280"/>
      <c r="J75" s="208"/>
      <c r="K75" s="209"/>
    </row>
    <row r="76" spans="1:11" s="22" customFormat="1" ht="30.75" hidden="1" customHeight="1">
      <c r="A76" s="420">
        <f>IF(C76='Tong hop'!$B$6,1,0)</f>
        <v>0</v>
      </c>
      <c r="B76" s="240">
        <v>7</v>
      </c>
      <c r="C76" s="15" t="s">
        <v>22</v>
      </c>
      <c r="D76" s="513" t="s">
        <v>683</v>
      </c>
      <c r="E76" s="18" t="s">
        <v>147</v>
      </c>
      <c r="F76" s="16" t="s">
        <v>72</v>
      </c>
      <c r="G76" s="17">
        <v>18</v>
      </c>
      <c r="H76" s="280"/>
      <c r="I76" s="280"/>
      <c r="J76" s="208"/>
      <c r="K76" s="256"/>
    </row>
    <row r="77" spans="1:11" ht="12.75" hidden="1" outlineLevel="1">
      <c r="A77" s="420">
        <f>IF(C77='Tong hop'!$B$6,1,0)</f>
        <v>0</v>
      </c>
      <c r="B77" s="16"/>
      <c r="C77" s="428"/>
      <c r="D77" s="179" t="str">
        <f>D44</f>
        <v>F8</v>
      </c>
      <c r="E77" s="178" t="str">
        <f>E44</f>
        <v>700x700x1000</v>
      </c>
      <c r="F77" s="179">
        <f>F44</f>
        <v>0</v>
      </c>
      <c r="G77" s="17"/>
      <c r="H77" s="280"/>
      <c r="I77" s="280"/>
      <c r="J77" s="208"/>
      <c r="K77" s="209"/>
    </row>
    <row r="78" spans="1:11" ht="12.75" hidden="1" outlineLevel="1">
      <c r="A78" s="420">
        <f>IF(C78='Tong hop'!$B$6,1,0)</f>
        <v>0</v>
      </c>
      <c r="B78" s="16"/>
      <c r="C78" s="428"/>
      <c r="D78" s="179" t="str">
        <f t="shared" ref="D78:F81" si="4">D45</f>
        <v>F8A</v>
      </c>
      <c r="E78" s="178" t="str">
        <f t="shared" si="4"/>
        <v>700x700x1000</v>
      </c>
      <c r="F78" s="179">
        <f t="shared" si="4"/>
        <v>0</v>
      </c>
      <c r="G78" s="17"/>
      <c r="H78" s="280"/>
      <c r="I78" s="280"/>
      <c r="J78" s="208"/>
      <c r="K78" s="209"/>
    </row>
    <row r="79" spans="1:11" ht="12.75" hidden="1" outlineLevel="1">
      <c r="A79" s="420">
        <f>IF(C79='Tong hop'!$B$6,1,0)</f>
        <v>0</v>
      </c>
      <c r="B79" s="16"/>
      <c r="C79" s="428"/>
      <c r="D79" s="179" t="str">
        <f t="shared" si="4"/>
        <v>Fc2</v>
      </c>
      <c r="E79" s="178" t="str">
        <f t="shared" si="4"/>
        <v>700x700x700</v>
      </c>
      <c r="F79" s="179">
        <f t="shared" si="4"/>
        <v>0</v>
      </c>
      <c r="G79" s="17"/>
      <c r="H79" s="280"/>
      <c r="I79" s="280"/>
      <c r="J79" s="208"/>
      <c r="K79" s="209"/>
    </row>
    <row r="80" spans="1:11" ht="12.75" hidden="1" outlineLevel="1">
      <c r="A80" s="420">
        <f>IF(C80='Tong hop'!$B$6,1,0)</f>
        <v>0</v>
      </c>
      <c r="B80" s="16"/>
      <c r="C80" s="428"/>
      <c r="D80" s="179" t="str">
        <f t="shared" si="4"/>
        <v>Fc3</v>
      </c>
      <c r="E80" s="178" t="str">
        <f t="shared" si="4"/>
        <v>700x700x700</v>
      </c>
      <c r="F80" s="179">
        <f t="shared" si="4"/>
        <v>0</v>
      </c>
      <c r="G80" s="17"/>
      <c r="H80" s="280"/>
      <c r="I80" s="280"/>
      <c r="J80" s="208"/>
      <c r="K80" s="209"/>
    </row>
    <row r="81" spans="1:11" ht="12.75" hidden="1" outlineLevel="1">
      <c r="A81" s="420">
        <f>IF(C81='Tong hop'!$B$6,1,0)</f>
        <v>0</v>
      </c>
      <c r="B81" s="16"/>
      <c r="C81" s="428"/>
      <c r="D81" s="179" t="str">
        <f t="shared" si="4"/>
        <v>Fd</v>
      </c>
      <c r="E81" s="178" t="str">
        <f t="shared" si="4"/>
        <v>1200x1200x600</v>
      </c>
      <c r="F81" s="179">
        <f t="shared" si="4"/>
        <v>0</v>
      </c>
      <c r="G81" s="17"/>
      <c r="H81" s="280"/>
      <c r="I81" s="280"/>
      <c r="J81" s="208"/>
      <c r="K81" s="209"/>
    </row>
    <row r="82" spans="1:11" ht="12.75" hidden="1" outlineLevel="1">
      <c r="A82" s="420">
        <f>IF(C82='Tong hop'!$B$6,1,0)</f>
        <v>0</v>
      </c>
      <c r="B82" s="16"/>
      <c r="C82" s="428"/>
      <c r="D82" s="179"/>
      <c r="E82" s="178"/>
      <c r="F82" s="179"/>
      <c r="G82" s="17"/>
      <c r="H82" s="280"/>
      <c r="I82" s="280"/>
      <c r="J82" s="208"/>
      <c r="K82" s="209"/>
    </row>
    <row r="83" spans="1:11" ht="12.75" hidden="1" outlineLevel="1">
      <c r="A83" s="420">
        <f>IF(C83='Tong hop'!$B$6,1,0)</f>
        <v>0</v>
      </c>
      <c r="B83" s="16"/>
      <c r="C83" s="428"/>
      <c r="D83" s="179"/>
      <c r="E83" s="178"/>
      <c r="F83" s="183"/>
      <c r="G83" s="17"/>
      <c r="H83" s="280"/>
      <c r="I83" s="280"/>
      <c r="J83" s="208"/>
      <c r="K83" s="209"/>
    </row>
    <row r="84" spans="1:11" ht="12.75" hidden="1" outlineLevel="1">
      <c r="A84" s="420">
        <f>IF(C84='Tong hop'!$B$6,1,0)</f>
        <v>0</v>
      </c>
      <c r="B84" s="16"/>
      <c r="C84" s="428"/>
      <c r="D84" s="179"/>
      <c r="E84" s="185" t="s">
        <v>424</v>
      </c>
      <c r="F84" s="183"/>
      <c r="G84" s="17"/>
      <c r="H84" s="280"/>
      <c r="I84" s="280"/>
      <c r="J84" s="208"/>
      <c r="K84" s="209"/>
    </row>
    <row r="85" spans="1:11" ht="12.75" hidden="1" outlineLevel="2">
      <c r="A85" s="420">
        <f>IF(C85='Tong hop'!$B$6,1,0)</f>
        <v>0</v>
      </c>
      <c r="B85" s="16"/>
      <c r="C85" s="261" t="s">
        <v>26</v>
      </c>
      <c r="D85" s="179"/>
      <c r="E85" s="178" t="s">
        <v>684</v>
      </c>
      <c r="F85" s="183"/>
      <c r="G85" s="17"/>
      <c r="H85" s="280"/>
      <c r="I85" s="280"/>
      <c r="J85" s="208"/>
      <c r="K85" s="209"/>
    </row>
    <row r="86" spans="1:11" ht="12.75" outlineLevel="2">
      <c r="A86" s="420">
        <f>IF(C86='Tong hop'!$B$6,1,0)</f>
        <v>1</v>
      </c>
      <c r="B86" s="16"/>
      <c r="C86" s="261" t="s">
        <v>54</v>
      </c>
      <c r="D86" s="179"/>
      <c r="E86" s="178" t="s">
        <v>426</v>
      </c>
      <c r="F86" s="183"/>
      <c r="G86" s="17"/>
      <c r="H86" s="280"/>
      <c r="I86" s="280"/>
      <c r="J86" s="208"/>
      <c r="K86" s="209"/>
    </row>
    <row r="87" spans="1:11" ht="12.75" outlineLevel="2">
      <c r="A87" s="420">
        <f>IF(C87='Tong hop'!$B$6,1,0)</f>
        <v>1</v>
      </c>
      <c r="B87" s="16"/>
      <c r="C87" s="261" t="s">
        <v>54</v>
      </c>
      <c r="D87" s="179"/>
      <c r="E87" s="178" t="s">
        <v>427</v>
      </c>
      <c r="F87" s="183"/>
      <c r="G87" s="17"/>
      <c r="H87" s="280"/>
      <c r="I87" s="280"/>
      <c r="J87" s="208"/>
      <c r="K87" s="209"/>
    </row>
    <row r="88" spans="1:11" ht="12.75" hidden="1" outlineLevel="2">
      <c r="A88" s="420">
        <f>IF(C88='Tong hop'!$B$6,1,0)</f>
        <v>0</v>
      </c>
      <c r="B88" s="16"/>
      <c r="C88" s="342" t="s">
        <v>60</v>
      </c>
      <c r="D88" s="179"/>
      <c r="E88" s="178" t="s">
        <v>428</v>
      </c>
      <c r="F88" s="183"/>
      <c r="G88" s="17"/>
      <c r="H88" s="280"/>
      <c r="I88" s="280"/>
      <c r="J88" s="208"/>
      <c r="K88" s="209"/>
    </row>
    <row r="89" spans="1:11" ht="12.75" hidden="1" outlineLevel="2">
      <c r="A89" s="420">
        <f>IF(C89='Tong hop'!$B$6,1,0)</f>
        <v>0</v>
      </c>
      <c r="B89" s="16"/>
      <c r="C89" s="428"/>
      <c r="D89" s="179"/>
      <c r="E89" s="178" t="s">
        <v>429</v>
      </c>
      <c r="F89" s="183"/>
      <c r="G89" s="17"/>
      <c r="H89" s="280"/>
      <c r="I89" s="280"/>
      <c r="J89" s="208"/>
      <c r="K89" s="209"/>
    </row>
    <row r="90" spans="1:11" ht="12.75" hidden="1" outlineLevel="2">
      <c r="A90" s="420">
        <f>IF(C90='Tong hop'!$B$6,1,0)</f>
        <v>0</v>
      </c>
      <c r="B90" s="16"/>
      <c r="C90" s="428"/>
      <c r="D90" s="179"/>
      <c r="E90" s="178"/>
      <c r="F90" s="183"/>
      <c r="G90" s="17"/>
      <c r="H90" s="280"/>
      <c r="I90" s="280"/>
      <c r="J90" s="208"/>
      <c r="K90" s="209"/>
    </row>
    <row r="91" spans="1:11" ht="12.75" hidden="1" outlineLevel="1">
      <c r="A91" s="420">
        <f>IF(C91='Tong hop'!$B$6,1,0)</f>
        <v>0</v>
      </c>
      <c r="B91" s="16"/>
      <c r="C91" s="428"/>
      <c r="D91" s="181"/>
      <c r="E91" s="182"/>
      <c r="F91" s="183"/>
      <c r="G91" s="17"/>
      <c r="H91" s="280"/>
      <c r="I91" s="280"/>
      <c r="J91" s="208"/>
      <c r="K91" s="209"/>
    </row>
    <row r="92" spans="1:11" s="22" customFormat="1" ht="37.5" hidden="1" customHeight="1" collapsed="1">
      <c r="A92" s="420">
        <f>IF(C92='Tong hop'!$B$6,1,0)</f>
        <v>0</v>
      </c>
      <c r="B92" s="240">
        <v>8</v>
      </c>
      <c r="C92" s="15"/>
      <c r="D92" s="15" t="s">
        <v>685</v>
      </c>
      <c r="E92" s="18" t="s">
        <v>686</v>
      </c>
      <c r="F92" s="16" t="s">
        <v>6</v>
      </c>
      <c r="G92" s="17">
        <v>4960</v>
      </c>
      <c r="H92" s="280"/>
      <c r="I92" s="280"/>
      <c r="J92" s="208"/>
      <c r="K92" s="256"/>
    </row>
    <row r="93" spans="1:11" s="22" customFormat="1" ht="22.5" hidden="1" customHeight="1">
      <c r="A93" s="420">
        <f>IF(C93='Tong hop'!$B$6,1,0)</f>
        <v>0</v>
      </c>
      <c r="B93" s="240">
        <v>9</v>
      </c>
      <c r="C93" s="15"/>
      <c r="D93" s="15" t="s">
        <v>687</v>
      </c>
      <c r="E93" s="18" t="s">
        <v>151</v>
      </c>
      <c r="F93" s="16" t="s">
        <v>9</v>
      </c>
      <c r="G93" s="17">
        <v>1</v>
      </c>
      <c r="H93" s="280"/>
      <c r="I93" s="280"/>
      <c r="J93" s="208"/>
      <c r="K93" s="256"/>
    </row>
    <row r="94" spans="1:11" s="22" customFormat="1" ht="12.75" hidden="1">
      <c r="A94" s="420">
        <f>IF(C94='Tong hop'!$B$6,1,0)</f>
        <v>0</v>
      </c>
      <c r="B94" s="173"/>
      <c r="C94" s="173"/>
      <c r="D94" s="191"/>
      <c r="E94" s="174"/>
      <c r="F94" s="174"/>
      <c r="G94" s="174"/>
      <c r="H94" s="280"/>
      <c r="I94" s="280"/>
      <c r="J94" s="208"/>
      <c r="K94" s="256"/>
    </row>
    <row r="95" spans="1:11" ht="13.5" hidden="1" thickBot="1">
      <c r="A95" s="420">
        <f>IF(C95='Tong hop'!$B$6,1,0)</f>
        <v>0</v>
      </c>
      <c r="B95" s="170"/>
      <c r="C95" s="516"/>
      <c r="D95" s="169"/>
      <c r="E95" s="169"/>
      <c r="F95" s="170"/>
      <c r="G95" s="171"/>
      <c r="H95" s="288"/>
      <c r="I95" s="288"/>
      <c r="J95" s="517"/>
      <c r="K95" s="518"/>
    </row>
    <row r="96" spans="1:11" ht="12.75" hidden="1">
      <c r="A96" s="420">
        <f>IF(C96='Tong hop'!$B$6,1,0)</f>
        <v>0</v>
      </c>
      <c r="B96" s="159"/>
      <c r="C96" s="154"/>
      <c r="D96" s="160"/>
      <c r="E96" s="160"/>
      <c r="F96" s="159"/>
      <c r="G96" s="161"/>
      <c r="H96" s="282"/>
      <c r="I96" s="282"/>
      <c r="J96" s="163"/>
      <c r="K96" s="154"/>
    </row>
    <row r="97" spans="1:11" s="22" customFormat="1" ht="12.75" hidden="1">
      <c r="A97" s="420">
        <f>IF(C97='Tong hop'!$B$6,1,0)</f>
        <v>0</v>
      </c>
      <c r="B97" s="167" t="s">
        <v>1</v>
      </c>
      <c r="C97" s="554"/>
      <c r="D97" s="167" t="s">
        <v>152</v>
      </c>
      <c r="E97" s="167" t="s">
        <v>153</v>
      </c>
      <c r="F97" s="167"/>
      <c r="G97" s="167"/>
      <c r="H97" s="283"/>
      <c r="I97" s="283"/>
      <c r="J97" s="511">
        <f>SUM(I97:I1161)</f>
        <v>0</v>
      </c>
      <c r="K97" s="512"/>
    </row>
    <row r="98" spans="1:11" s="22" customFormat="1" ht="12.75" hidden="1">
      <c r="A98" s="420">
        <f>IF(C98='Tong hop'!$B$6,1,0)</f>
        <v>0</v>
      </c>
      <c r="B98" s="173"/>
      <c r="C98" s="519"/>
      <c r="D98" s="190"/>
      <c r="E98" s="190"/>
      <c r="F98" s="173"/>
      <c r="G98" s="174"/>
      <c r="H98" s="291"/>
      <c r="I98" s="291"/>
      <c r="J98" s="208"/>
      <c r="K98" s="256"/>
    </row>
    <row r="99" spans="1:11" ht="25.5" hidden="1">
      <c r="A99" s="420">
        <f>IF(C99='Tong hop'!$B$6,1,0)</f>
        <v>0</v>
      </c>
      <c r="B99" s="173" t="s">
        <v>154</v>
      </c>
      <c r="C99" s="519"/>
      <c r="D99" s="428" t="s">
        <v>688</v>
      </c>
      <c r="E99" s="428" t="s">
        <v>156</v>
      </c>
      <c r="F99" s="428"/>
      <c r="G99" s="428"/>
      <c r="H99" s="285"/>
      <c r="I99" s="285"/>
      <c r="J99" s="428"/>
      <c r="K99" s="256"/>
    </row>
    <row r="100" spans="1:11" ht="12.75" hidden="1">
      <c r="A100" s="420">
        <f>IF(C100='Tong hop'!$B$6,1,0)</f>
        <v>0</v>
      </c>
      <c r="B100" s="173"/>
      <c r="C100" s="519"/>
      <c r="D100" s="190"/>
      <c r="E100" s="191"/>
      <c r="F100" s="183"/>
      <c r="G100" s="184"/>
      <c r="H100" s="285"/>
      <c r="I100" s="285"/>
      <c r="J100" s="208"/>
      <c r="K100" s="209"/>
    </row>
    <row r="101" spans="1:11" ht="28.5" hidden="1" customHeight="1">
      <c r="A101" s="420">
        <f>IF(C101='Tong hop'!$B$6,1,0)</f>
        <v>0</v>
      </c>
      <c r="B101" s="183">
        <v>1</v>
      </c>
      <c r="C101" s="19" t="s">
        <v>13</v>
      </c>
      <c r="D101" s="191" t="s">
        <v>434</v>
      </c>
      <c r="E101" s="191" t="s">
        <v>435</v>
      </c>
      <c r="F101" s="183" t="s">
        <v>3</v>
      </c>
      <c r="G101" s="184">
        <v>4502.1625580000027</v>
      </c>
      <c r="H101" s="285"/>
      <c r="I101" s="285"/>
      <c r="J101" s="208"/>
      <c r="K101" s="209"/>
    </row>
    <row r="102" spans="1:11" ht="12" hidden="1" customHeight="1" outlineLevel="1">
      <c r="A102" s="420">
        <f>IF(C102='Tong hop'!$B$6,1,0)</f>
        <v>0</v>
      </c>
      <c r="B102" s="183"/>
      <c r="C102" s="428"/>
      <c r="D102" s="179" t="str">
        <f t="shared" ref="D102:E117" si="5">D249</f>
        <v>F1</v>
      </c>
      <c r="E102" s="179" t="str">
        <f t="shared" si="5"/>
        <v>2000x3200x1200</v>
      </c>
      <c r="F102" s="183"/>
      <c r="G102" s="184"/>
      <c r="H102" s="285"/>
      <c r="I102" s="285"/>
      <c r="J102" s="208"/>
      <c r="K102" s="209"/>
    </row>
    <row r="103" spans="1:11" ht="12" hidden="1" customHeight="1" outlineLevel="1">
      <c r="A103" s="420">
        <f>IF(C103='Tong hop'!$B$6,1,0)</f>
        <v>0</v>
      </c>
      <c r="B103" s="183"/>
      <c r="C103" s="428"/>
      <c r="D103" s="179" t="str">
        <f t="shared" si="5"/>
        <v>F1A</v>
      </c>
      <c r="E103" s="179" t="str">
        <f t="shared" si="5"/>
        <v>2020x3220x1200</v>
      </c>
      <c r="F103" s="183"/>
      <c r="G103" s="184"/>
      <c r="H103" s="285"/>
      <c r="I103" s="285"/>
      <c r="J103" s="208"/>
      <c r="K103" s="209"/>
    </row>
    <row r="104" spans="1:11" ht="12" hidden="1" customHeight="1" outlineLevel="1">
      <c r="A104" s="420">
        <f>IF(C104='Tong hop'!$B$6,1,0)</f>
        <v>0</v>
      </c>
      <c r="B104" s="183"/>
      <c r="C104" s="428"/>
      <c r="D104" s="179" t="str">
        <f t="shared" si="5"/>
        <v>F1B</v>
      </c>
      <c r="E104" s="179" t="str">
        <f t="shared" si="5"/>
        <v>2000x3200x1200</v>
      </c>
      <c r="F104" s="183"/>
      <c r="G104" s="184"/>
      <c r="H104" s="285"/>
      <c r="I104" s="285"/>
      <c r="J104" s="208"/>
      <c r="K104" s="209"/>
    </row>
    <row r="105" spans="1:11" ht="12" hidden="1" customHeight="1" outlineLevel="1">
      <c r="A105" s="420">
        <f>IF(C105='Tong hop'!$B$6,1,0)</f>
        <v>0</v>
      </c>
      <c r="B105" s="183"/>
      <c r="C105" s="428"/>
      <c r="D105" s="179" t="str">
        <f t="shared" si="5"/>
        <v>F2</v>
      </c>
      <c r="E105" s="179" t="str">
        <f t="shared" si="5"/>
        <v>2600x2600x1200</v>
      </c>
      <c r="F105" s="183"/>
      <c r="G105" s="184"/>
      <c r="H105" s="285"/>
      <c r="I105" s="285"/>
      <c r="J105" s="208"/>
      <c r="K105" s="209"/>
    </row>
    <row r="106" spans="1:11" ht="12" hidden="1" customHeight="1" outlineLevel="1">
      <c r="A106" s="420">
        <f>IF(C106='Tong hop'!$B$6,1,0)</f>
        <v>0</v>
      </c>
      <c r="B106" s="183"/>
      <c r="C106" s="428"/>
      <c r="D106" s="179" t="str">
        <f t="shared" si="5"/>
        <v>F2a</v>
      </c>
      <c r="E106" s="179" t="str">
        <f t="shared" si="5"/>
        <v>2800x2600x1200</v>
      </c>
      <c r="F106" s="183"/>
      <c r="G106" s="184"/>
      <c r="H106" s="285"/>
      <c r="I106" s="285"/>
      <c r="J106" s="208"/>
      <c r="K106" s="209"/>
    </row>
    <row r="107" spans="1:11" ht="12" hidden="1" customHeight="1" outlineLevel="1">
      <c r="A107" s="420">
        <f>IF(C107='Tong hop'!$B$6,1,0)</f>
        <v>0</v>
      </c>
      <c r="B107" s="183"/>
      <c r="C107" s="428"/>
      <c r="D107" s="179" t="str">
        <f t="shared" si="5"/>
        <v>F2b</v>
      </c>
      <c r="E107" s="179" t="str">
        <f t="shared" si="5"/>
        <v>2620x2600x1200</v>
      </c>
      <c r="F107" s="183"/>
      <c r="G107" s="184"/>
      <c r="H107" s="285"/>
      <c r="I107" s="285"/>
      <c r="J107" s="208"/>
      <c r="K107" s="209"/>
    </row>
    <row r="108" spans="1:11" ht="12" hidden="1" customHeight="1" outlineLevel="1">
      <c r="A108" s="420">
        <f>IF(C108='Tong hop'!$B$6,1,0)</f>
        <v>0</v>
      </c>
      <c r="B108" s="183"/>
      <c r="C108" s="428"/>
      <c r="D108" s="179" t="str">
        <f t="shared" si="5"/>
        <v>F3</v>
      </c>
      <c r="E108" s="179" t="str">
        <f t="shared" si="5"/>
        <v>2000x2000x1000</v>
      </c>
      <c r="F108" s="183"/>
      <c r="G108" s="184"/>
      <c r="H108" s="285"/>
      <c r="I108" s="285"/>
      <c r="J108" s="208"/>
      <c r="K108" s="209"/>
    </row>
    <row r="109" spans="1:11" ht="12" hidden="1" customHeight="1" outlineLevel="1">
      <c r="A109" s="420">
        <f>IF(C109='Tong hop'!$B$6,1,0)</f>
        <v>0</v>
      </c>
      <c r="B109" s="183"/>
      <c r="C109" s="428"/>
      <c r="D109" s="179" t="str">
        <f t="shared" si="5"/>
        <v>F3a</v>
      </c>
      <c r="E109" s="179" t="str">
        <f t="shared" si="5"/>
        <v>2000x2000x1000</v>
      </c>
      <c r="F109" s="183"/>
      <c r="G109" s="184"/>
      <c r="H109" s="285"/>
      <c r="I109" s="285"/>
      <c r="J109" s="208"/>
      <c r="K109" s="209"/>
    </row>
    <row r="110" spans="1:11" ht="12" hidden="1" customHeight="1" outlineLevel="1">
      <c r="A110" s="420">
        <f>IF(C110='Tong hop'!$B$6,1,0)</f>
        <v>0</v>
      </c>
      <c r="B110" s="183"/>
      <c r="C110" s="428"/>
      <c r="D110" s="179" t="str">
        <f t="shared" si="5"/>
        <v>F4</v>
      </c>
      <c r="E110" s="179" t="str">
        <f t="shared" si="5"/>
        <v>2600x2600x1200</v>
      </c>
      <c r="F110" s="183"/>
      <c r="G110" s="184"/>
      <c r="H110" s="285"/>
      <c r="I110" s="285"/>
      <c r="J110" s="208"/>
      <c r="K110" s="209"/>
    </row>
    <row r="111" spans="1:11" ht="12" hidden="1" customHeight="1" outlineLevel="1">
      <c r="A111" s="420">
        <f>IF(C111='Tong hop'!$B$6,1,0)</f>
        <v>0</v>
      </c>
      <c r="B111" s="183"/>
      <c r="C111" s="428"/>
      <c r="D111" s="179" t="str">
        <f t="shared" si="5"/>
        <v>F5</v>
      </c>
      <c r="E111" s="179" t="str">
        <f t="shared" si="5"/>
        <v>2000x2000x1200</v>
      </c>
      <c r="F111" s="183"/>
      <c r="G111" s="184"/>
      <c r="H111" s="285"/>
      <c r="I111" s="285"/>
      <c r="J111" s="208"/>
      <c r="K111" s="209"/>
    </row>
    <row r="112" spans="1:11" ht="12" hidden="1" customHeight="1" outlineLevel="1">
      <c r="A112" s="420">
        <f>IF(C112='Tong hop'!$B$6,1,0)</f>
        <v>0</v>
      </c>
      <c r="B112" s="183"/>
      <c r="C112" s="428"/>
      <c r="D112" s="179" t="str">
        <f t="shared" si="5"/>
        <v>F6</v>
      </c>
      <c r="E112" s="179" t="str">
        <f t="shared" si="5"/>
        <v>1000x2000x1000</v>
      </c>
      <c r="F112" s="183"/>
      <c r="G112" s="184"/>
      <c r="H112" s="285"/>
      <c r="I112" s="285"/>
      <c r="J112" s="208"/>
      <c r="K112" s="209"/>
    </row>
    <row r="113" spans="1:11" ht="12" hidden="1" customHeight="1" outlineLevel="1">
      <c r="A113" s="420">
        <f>IF(C113='Tong hop'!$B$6,1,0)</f>
        <v>0</v>
      </c>
      <c r="B113" s="183"/>
      <c r="C113" s="428"/>
      <c r="D113" s="179" t="str">
        <f t="shared" si="5"/>
        <v>F6a</v>
      </c>
      <c r="E113" s="179" t="str">
        <f t="shared" si="5"/>
        <v>2020x1000x1000</v>
      </c>
      <c r="F113" s="183"/>
      <c r="G113" s="184"/>
      <c r="H113" s="285"/>
      <c r="I113" s="285"/>
      <c r="J113" s="208"/>
      <c r="K113" s="209"/>
    </row>
    <row r="114" spans="1:11" ht="12" hidden="1" customHeight="1" outlineLevel="1">
      <c r="A114" s="420">
        <f>IF(C114='Tong hop'!$B$6,1,0)</f>
        <v>0</v>
      </c>
      <c r="B114" s="183"/>
      <c r="C114" s="428"/>
      <c r="D114" s="179" t="str">
        <f t="shared" si="5"/>
        <v>F8</v>
      </c>
      <c r="E114" s="179" t="str">
        <f t="shared" si="5"/>
        <v>700x700x1000</v>
      </c>
      <c r="F114" s="183"/>
      <c r="G114" s="184"/>
      <c r="H114" s="285"/>
      <c r="I114" s="285"/>
      <c r="J114" s="208"/>
      <c r="K114" s="209"/>
    </row>
    <row r="115" spans="1:11" ht="12" hidden="1" customHeight="1" outlineLevel="1">
      <c r="A115" s="420">
        <f>IF(C115='Tong hop'!$B$6,1,0)</f>
        <v>0</v>
      </c>
      <c r="B115" s="183"/>
      <c r="C115" s="428"/>
      <c r="D115" s="179" t="str">
        <f t="shared" si="5"/>
        <v>F8A</v>
      </c>
      <c r="E115" s="179" t="str">
        <f t="shared" si="5"/>
        <v>700x700x1000</v>
      </c>
      <c r="F115" s="183"/>
      <c r="G115" s="184"/>
      <c r="H115" s="285"/>
      <c r="I115" s="285"/>
      <c r="J115" s="208"/>
      <c r="K115" s="209"/>
    </row>
    <row r="116" spans="1:11" ht="12" hidden="1" customHeight="1" outlineLevel="1">
      <c r="A116" s="420">
        <f>IF(C116='Tong hop'!$B$6,1,0)</f>
        <v>0</v>
      </c>
      <c r="B116" s="183"/>
      <c r="C116" s="428"/>
      <c r="D116" s="179" t="str">
        <f t="shared" si="5"/>
        <v>Fc2</v>
      </c>
      <c r="E116" s="179" t="str">
        <f t="shared" si="5"/>
        <v>700x700x700</v>
      </c>
      <c r="F116" s="183"/>
      <c r="G116" s="184"/>
      <c r="H116" s="285"/>
      <c r="I116" s="285"/>
      <c r="J116" s="208"/>
      <c r="K116" s="209"/>
    </row>
    <row r="117" spans="1:11" ht="12" hidden="1" customHeight="1" outlineLevel="1">
      <c r="A117" s="420">
        <f>IF(C117='Tong hop'!$B$6,1,0)</f>
        <v>0</v>
      </c>
      <c r="B117" s="183"/>
      <c r="C117" s="428"/>
      <c r="D117" s="179" t="str">
        <f t="shared" si="5"/>
        <v>Fc3</v>
      </c>
      <c r="E117" s="179" t="str">
        <f t="shared" si="5"/>
        <v>700x700x700</v>
      </c>
      <c r="F117" s="183"/>
      <c r="G117" s="184"/>
      <c r="H117" s="285"/>
      <c r="I117" s="285"/>
      <c r="J117" s="208"/>
      <c r="K117" s="209"/>
    </row>
    <row r="118" spans="1:11" ht="12" hidden="1" customHeight="1" outlineLevel="1">
      <c r="A118" s="420">
        <f>IF(C118='Tong hop'!$B$6,1,0)</f>
        <v>0</v>
      </c>
      <c r="B118" s="183"/>
      <c r="C118" s="428"/>
      <c r="D118" s="179" t="str">
        <f t="shared" ref="D118:E118" si="6">D265</f>
        <v>Fd</v>
      </c>
      <c r="E118" s="179" t="str">
        <f t="shared" si="6"/>
        <v>1200x1200x600</v>
      </c>
      <c r="F118" s="183"/>
      <c r="G118" s="184"/>
      <c r="H118" s="285"/>
      <c r="I118" s="285"/>
      <c r="J118" s="208"/>
      <c r="K118" s="209"/>
    </row>
    <row r="119" spans="1:11" ht="12" hidden="1" customHeight="1" outlineLevel="1">
      <c r="A119" s="420">
        <f>IF(C119='Tong hop'!$B$6,1,0)</f>
        <v>0</v>
      </c>
      <c r="B119" s="183"/>
      <c r="C119" s="428"/>
      <c r="D119" s="179"/>
      <c r="E119" s="179"/>
      <c r="F119" s="183"/>
      <c r="G119" s="184"/>
      <c r="H119" s="285"/>
      <c r="I119" s="285"/>
      <c r="J119" s="208"/>
      <c r="K119" s="209"/>
    </row>
    <row r="120" spans="1:11" ht="12" hidden="1" customHeight="1" outlineLevel="1">
      <c r="A120" s="420">
        <f>IF(C120='Tong hop'!$B$6,1,0)</f>
        <v>0</v>
      </c>
      <c r="B120" s="183"/>
      <c r="C120" s="428"/>
      <c r="D120" s="179"/>
      <c r="E120" s="194"/>
      <c r="F120" s="183"/>
      <c r="G120" s="184"/>
      <c r="H120" s="285"/>
      <c r="I120" s="285"/>
      <c r="J120" s="208"/>
      <c r="K120" s="209"/>
    </row>
    <row r="121" spans="1:11" ht="12.75" hidden="1" outlineLevel="1">
      <c r="A121" s="420">
        <f>IF(C121='Tong hop'!$B$6,1,0)</f>
        <v>0</v>
      </c>
      <c r="B121" s="183"/>
      <c r="C121" s="428"/>
      <c r="D121" s="179" t="str">
        <f>D269</f>
        <v>GB1</v>
      </c>
      <c r="E121" s="179" t="str">
        <f>E269</f>
        <v>300x700</v>
      </c>
      <c r="F121" s="183"/>
      <c r="G121" s="184"/>
      <c r="H121" s="285"/>
      <c r="I121" s="285"/>
      <c r="J121" s="208"/>
      <c r="K121" s="209"/>
    </row>
    <row r="122" spans="1:11" ht="12.75" hidden="1" outlineLevel="1">
      <c r="A122" s="420">
        <f>IF(C122='Tong hop'!$B$6,1,0)</f>
        <v>0</v>
      </c>
      <c r="B122" s="183"/>
      <c r="C122" s="428"/>
      <c r="D122" s="179" t="str">
        <f t="shared" ref="D122:E137" si="7">D270</f>
        <v>GB2</v>
      </c>
      <c r="E122" s="179" t="str">
        <f t="shared" si="7"/>
        <v>300x700</v>
      </c>
      <c r="F122" s="183"/>
      <c r="G122" s="184"/>
      <c r="H122" s="285"/>
      <c r="I122" s="285"/>
      <c r="J122" s="208"/>
      <c r="K122" s="209"/>
    </row>
    <row r="123" spans="1:11" ht="12.75" hidden="1" outlineLevel="1">
      <c r="A123" s="420">
        <f>IF(C123='Tong hop'!$B$6,1,0)</f>
        <v>0</v>
      </c>
      <c r="B123" s="183"/>
      <c r="C123" s="428"/>
      <c r="D123" s="179" t="str">
        <f t="shared" si="7"/>
        <v>GB3</v>
      </c>
      <c r="E123" s="179" t="str">
        <f t="shared" si="7"/>
        <v>300x700</v>
      </c>
      <c r="F123" s="183"/>
      <c r="G123" s="184"/>
      <c r="H123" s="285"/>
      <c r="I123" s="285"/>
      <c r="J123" s="208"/>
      <c r="K123" s="209"/>
    </row>
    <row r="124" spans="1:11" ht="12.75" hidden="1" outlineLevel="1">
      <c r="A124" s="420">
        <f>IF(C124='Tong hop'!$B$6,1,0)</f>
        <v>0</v>
      </c>
      <c r="B124" s="183"/>
      <c r="C124" s="428"/>
      <c r="D124" s="179" t="str">
        <f t="shared" si="7"/>
        <v>GB4</v>
      </c>
      <c r="E124" s="179" t="str">
        <f t="shared" si="7"/>
        <v>300X700</v>
      </c>
      <c r="F124" s="183"/>
      <c r="G124" s="184"/>
      <c r="H124" s="285"/>
      <c r="I124" s="285"/>
      <c r="J124" s="208"/>
      <c r="K124" s="209"/>
    </row>
    <row r="125" spans="1:11" ht="12.75" hidden="1" outlineLevel="1">
      <c r="A125" s="420">
        <f>IF(C125='Tong hop'!$B$6,1,0)</f>
        <v>0</v>
      </c>
      <c r="B125" s="183"/>
      <c r="C125" s="428"/>
      <c r="D125" s="179" t="str">
        <f t="shared" si="7"/>
        <v>GB8</v>
      </c>
      <c r="E125" s="179" t="str">
        <f t="shared" si="7"/>
        <v>300X700</v>
      </c>
      <c r="F125" s="183"/>
      <c r="G125" s="184"/>
      <c r="H125" s="285"/>
      <c r="I125" s="285"/>
      <c r="J125" s="208"/>
      <c r="K125" s="209"/>
    </row>
    <row r="126" spans="1:11" ht="12.75" hidden="1" outlineLevel="1">
      <c r="A126" s="420">
        <f>IF(C126='Tong hop'!$B$6,1,0)</f>
        <v>0</v>
      </c>
      <c r="B126" s="183"/>
      <c r="C126" s="428"/>
      <c r="D126" s="179" t="str">
        <f t="shared" si="7"/>
        <v>GB5</v>
      </c>
      <c r="E126" s="179" t="str">
        <f t="shared" si="7"/>
        <v>300X700</v>
      </c>
      <c r="F126" s="183"/>
      <c r="G126" s="184"/>
      <c r="H126" s="285"/>
      <c r="I126" s="285"/>
      <c r="J126" s="208"/>
      <c r="K126" s="209"/>
    </row>
    <row r="127" spans="1:11" ht="12.75" hidden="1" outlineLevel="1">
      <c r="A127" s="420">
        <f>IF(C127='Tong hop'!$B$6,1,0)</f>
        <v>0</v>
      </c>
      <c r="B127" s="183"/>
      <c r="C127" s="428"/>
      <c r="D127" s="179" t="str">
        <f t="shared" si="7"/>
        <v>GB6</v>
      </c>
      <c r="E127" s="179" t="str">
        <f t="shared" si="7"/>
        <v>300X700</v>
      </c>
      <c r="F127" s="183"/>
      <c r="G127" s="184"/>
      <c r="H127" s="285"/>
      <c r="I127" s="285"/>
      <c r="J127" s="208"/>
      <c r="K127" s="209"/>
    </row>
    <row r="128" spans="1:11" ht="12.75" hidden="1" outlineLevel="1">
      <c r="A128" s="420">
        <f>IF(C128='Tong hop'!$B$6,1,0)</f>
        <v>0</v>
      </c>
      <c r="B128" s="183"/>
      <c r="C128" s="428"/>
      <c r="D128" s="179" t="str">
        <f t="shared" si="7"/>
        <v>GB9</v>
      </c>
      <c r="E128" s="179" t="str">
        <f t="shared" si="7"/>
        <v>300x700</v>
      </c>
      <c r="F128" s="183"/>
      <c r="G128" s="184"/>
      <c r="H128" s="285"/>
      <c r="I128" s="285"/>
      <c r="J128" s="208"/>
      <c r="K128" s="209"/>
    </row>
    <row r="129" spans="1:11" ht="12.75" hidden="1" outlineLevel="1">
      <c r="A129" s="420">
        <f>IF(C129='Tong hop'!$B$6,1,0)</f>
        <v>0</v>
      </c>
      <c r="B129" s="183"/>
      <c r="C129" s="428"/>
      <c r="D129" s="179" t="str">
        <f t="shared" si="7"/>
        <v>GB9a</v>
      </c>
      <c r="E129" s="179" t="str">
        <f t="shared" si="7"/>
        <v>200x700</v>
      </c>
      <c r="F129" s="183"/>
      <c r="G129" s="184"/>
      <c r="H129" s="285"/>
      <c r="I129" s="285"/>
      <c r="J129" s="208"/>
      <c r="K129" s="209"/>
    </row>
    <row r="130" spans="1:11" ht="12.75" hidden="1" outlineLevel="1">
      <c r="A130" s="420">
        <f>IF(C130='Tong hop'!$B$6,1,0)</f>
        <v>0</v>
      </c>
      <c r="B130" s="183"/>
      <c r="C130" s="428"/>
      <c r="D130" s="179">
        <f t="shared" si="7"/>
        <v>0</v>
      </c>
      <c r="E130" s="179">
        <f t="shared" si="7"/>
        <v>0</v>
      </c>
      <c r="F130" s="183"/>
      <c r="G130" s="184"/>
      <c r="H130" s="285"/>
      <c r="I130" s="285"/>
      <c r="J130" s="208"/>
      <c r="K130" s="209"/>
    </row>
    <row r="131" spans="1:11" ht="12.75" hidden="1" outlineLevel="1">
      <c r="A131" s="420">
        <f>IF(C131='Tong hop'!$B$6,1,0)</f>
        <v>0</v>
      </c>
      <c r="B131" s="183"/>
      <c r="C131" s="428"/>
      <c r="D131" s="179" t="str">
        <f t="shared" si="7"/>
        <v>GB10</v>
      </c>
      <c r="E131" s="179" t="str">
        <f t="shared" si="7"/>
        <v>300X700</v>
      </c>
      <c r="F131" s="183"/>
      <c r="G131" s="184"/>
      <c r="H131" s="285"/>
      <c r="I131" s="285"/>
      <c r="J131" s="208"/>
      <c r="K131" s="209"/>
    </row>
    <row r="132" spans="1:11" ht="12.75" hidden="1" outlineLevel="1">
      <c r="A132" s="420">
        <f>IF(C132='Tong hop'!$B$6,1,0)</f>
        <v>0</v>
      </c>
      <c r="B132" s="183"/>
      <c r="C132" s="428"/>
      <c r="D132" s="179" t="str">
        <f t="shared" si="7"/>
        <v>GB10</v>
      </c>
      <c r="E132" s="179" t="str">
        <f t="shared" si="7"/>
        <v>300X700</v>
      </c>
      <c r="F132" s="183"/>
      <c r="G132" s="184"/>
      <c r="H132" s="285"/>
      <c r="I132" s="285"/>
      <c r="J132" s="208"/>
      <c r="K132" s="209"/>
    </row>
    <row r="133" spans="1:11" ht="12.75" hidden="1" outlineLevel="1">
      <c r="A133" s="420">
        <f>IF(C133='Tong hop'!$B$6,1,0)</f>
        <v>0</v>
      </c>
      <c r="B133" s="183"/>
      <c r="C133" s="428"/>
      <c r="D133" s="179" t="str">
        <f t="shared" si="7"/>
        <v>GB11</v>
      </c>
      <c r="E133" s="179" t="str">
        <f t="shared" si="7"/>
        <v>300X700</v>
      </c>
      <c r="F133" s="183"/>
      <c r="G133" s="184"/>
      <c r="H133" s="285"/>
      <c r="I133" s="285"/>
      <c r="J133" s="208"/>
      <c r="K133" s="209"/>
    </row>
    <row r="134" spans="1:11" ht="12.75" hidden="1" outlineLevel="1">
      <c r="A134" s="420">
        <f>IF(C134='Tong hop'!$B$6,1,0)</f>
        <v>0</v>
      </c>
      <c r="B134" s="183"/>
      <c r="C134" s="428"/>
      <c r="D134" s="179" t="str">
        <f t="shared" si="7"/>
        <v>GB12</v>
      </c>
      <c r="E134" s="179" t="str">
        <f t="shared" si="7"/>
        <v>200X700</v>
      </c>
      <c r="F134" s="183"/>
      <c r="G134" s="184"/>
      <c r="H134" s="285"/>
      <c r="I134" s="285"/>
      <c r="J134" s="208"/>
      <c r="K134" s="209"/>
    </row>
    <row r="135" spans="1:11" ht="12.75" hidden="1" outlineLevel="1">
      <c r="A135" s="420">
        <f>IF(C135='Tong hop'!$B$6,1,0)</f>
        <v>0</v>
      </c>
      <c r="B135" s="183"/>
      <c r="C135" s="428"/>
      <c r="D135" s="179" t="str">
        <f t="shared" si="7"/>
        <v>GB13</v>
      </c>
      <c r="E135" s="179" t="str">
        <f t="shared" si="7"/>
        <v>200x700</v>
      </c>
      <c r="F135" s="183"/>
      <c r="G135" s="184"/>
      <c r="H135" s="285"/>
      <c r="I135" s="285"/>
      <c r="J135" s="208"/>
      <c r="K135" s="209"/>
    </row>
    <row r="136" spans="1:11" ht="12.75" hidden="1" outlineLevel="1">
      <c r="A136" s="420">
        <f>IF(C136='Tong hop'!$B$6,1,0)</f>
        <v>0</v>
      </c>
      <c r="B136" s="183"/>
      <c r="C136" s="428"/>
      <c r="D136" s="179" t="str">
        <f t="shared" si="7"/>
        <v>GB14</v>
      </c>
      <c r="E136" s="179" t="str">
        <f t="shared" si="7"/>
        <v>200x700</v>
      </c>
      <c r="F136" s="183"/>
      <c r="G136" s="184"/>
      <c r="H136" s="285"/>
      <c r="I136" s="285"/>
      <c r="J136" s="208"/>
      <c r="K136" s="209"/>
    </row>
    <row r="137" spans="1:11" ht="12.75" hidden="1" outlineLevel="1">
      <c r="A137" s="420">
        <f>IF(C137='Tong hop'!$B$6,1,0)</f>
        <v>0</v>
      </c>
      <c r="B137" s="183"/>
      <c r="C137" s="428"/>
      <c r="D137" s="179" t="str">
        <f t="shared" si="7"/>
        <v>GB15</v>
      </c>
      <c r="E137" s="179" t="str">
        <f t="shared" si="7"/>
        <v>200x700</v>
      </c>
      <c r="F137" s="183"/>
      <c r="G137" s="184"/>
      <c r="H137" s="285"/>
      <c r="I137" s="285"/>
      <c r="J137" s="208"/>
      <c r="K137" s="209"/>
    </row>
    <row r="138" spans="1:11" ht="12.75" hidden="1" outlineLevel="1">
      <c r="A138" s="420">
        <f>IF(C138='Tong hop'!$B$6,1,0)</f>
        <v>0</v>
      </c>
      <c r="B138" s="183"/>
      <c r="C138" s="428"/>
      <c r="D138" s="179" t="str">
        <f t="shared" ref="D138:E153" si="8">D286</f>
        <v>GB16</v>
      </c>
      <c r="E138" s="179" t="str">
        <f t="shared" si="8"/>
        <v>200x700</v>
      </c>
      <c r="F138" s="183"/>
      <c r="G138" s="184"/>
      <c r="H138" s="285"/>
      <c r="I138" s="285"/>
      <c r="J138" s="208"/>
      <c r="K138" s="209"/>
    </row>
    <row r="139" spans="1:11" ht="12.75" hidden="1" outlineLevel="1">
      <c r="A139" s="420">
        <f>IF(C139='Tong hop'!$B$6,1,0)</f>
        <v>0</v>
      </c>
      <c r="B139" s="183"/>
      <c r="C139" s="428"/>
      <c r="D139" s="179" t="str">
        <f t="shared" si="8"/>
        <v>GB16A</v>
      </c>
      <c r="E139" s="179" t="str">
        <f t="shared" si="8"/>
        <v>200x700</v>
      </c>
      <c r="F139" s="183"/>
      <c r="G139" s="184"/>
      <c r="H139" s="285"/>
      <c r="I139" s="285"/>
      <c r="J139" s="208"/>
      <c r="K139" s="209"/>
    </row>
    <row r="140" spans="1:11" ht="12.75" hidden="1" outlineLevel="1">
      <c r="A140" s="420">
        <f>IF(C140='Tong hop'!$B$6,1,0)</f>
        <v>0</v>
      </c>
      <c r="B140" s="183"/>
      <c r="C140" s="428"/>
      <c r="D140" s="179" t="str">
        <f t="shared" si="8"/>
        <v>GB18</v>
      </c>
      <c r="E140" s="179" t="str">
        <f t="shared" si="8"/>
        <v>250x700</v>
      </c>
      <c r="F140" s="183"/>
      <c r="G140" s="184"/>
      <c r="H140" s="285"/>
      <c r="I140" s="285"/>
      <c r="J140" s="208"/>
      <c r="K140" s="209"/>
    </row>
    <row r="141" spans="1:11" ht="12.75" hidden="1" outlineLevel="1">
      <c r="A141" s="420">
        <f>IF(C141='Tong hop'!$B$6,1,0)</f>
        <v>0</v>
      </c>
      <c r="B141" s="183"/>
      <c r="C141" s="428"/>
      <c r="D141" s="179">
        <f t="shared" si="8"/>
        <v>0</v>
      </c>
      <c r="E141" s="179">
        <f t="shared" si="8"/>
        <v>0</v>
      </c>
      <c r="F141" s="183"/>
      <c r="G141" s="184"/>
      <c r="H141" s="285"/>
      <c r="I141" s="285"/>
      <c r="J141" s="208"/>
      <c r="K141" s="209"/>
    </row>
    <row r="142" spans="1:11" ht="12.75" hidden="1" outlineLevel="1">
      <c r="A142" s="420">
        <f>IF(C142='Tong hop'!$B$6,1,0)</f>
        <v>0</v>
      </c>
      <c r="B142" s="183"/>
      <c r="C142" s="428"/>
      <c r="D142" s="179" t="str">
        <f t="shared" si="8"/>
        <v>GB19</v>
      </c>
      <c r="E142" s="179" t="str">
        <f t="shared" si="8"/>
        <v>200x700</v>
      </c>
      <c r="F142" s="183"/>
      <c r="G142" s="184"/>
      <c r="H142" s="285"/>
      <c r="I142" s="285"/>
      <c r="J142" s="208"/>
      <c r="K142" s="209"/>
    </row>
    <row r="143" spans="1:11" ht="12.75" hidden="1" outlineLevel="1">
      <c r="A143" s="420">
        <f>IF(C143='Tong hop'!$B$6,1,0)</f>
        <v>0</v>
      </c>
      <c r="B143" s="183"/>
      <c r="C143" s="428"/>
      <c r="D143" s="179" t="str">
        <f t="shared" si="8"/>
        <v>GB19</v>
      </c>
      <c r="E143" s="179" t="str">
        <f t="shared" si="8"/>
        <v>200x700</v>
      </c>
      <c r="F143" s="183"/>
      <c r="G143" s="184"/>
      <c r="H143" s="285"/>
      <c r="I143" s="285"/>
      <c r="J143" s="208"/>
      <c r="K143" s="209"/>
    </row>
    <row r="144" spans="1:11" ht="12.75" hidden="1" outlineLevel="1">
      <c r="A144" s="420">
        <f>IF(C144='Tong hop'!$B$6,1,0)</f>
        <v>0</v>
      </c>
      <c r="B144" s="183"/>
      <c r="C144" s="428"/>
      <c r="D144" s="179" t="str">
        <f t="shared" si="8"/>
        <v>GB20</v>
      </c>
      <c r="E144" s="179" t="str">
        <f t="shared" si="8"/>
        <v>250x700</v>
      </c>
      <c r="F144" s="183"/>
      <c r="G144" s="184"/>
      <c r="H144" s="285"/>
      <c r="I144" s="285"/>
      <c r="J144" s="208"/>
      <c r="K144" s="209"/>
    </row>
    <row r="145" spans="1:11" ht="12.75" hidden="1" outlineLevel="1">
      <c r="A145" s="420">
        <f>IF(C145='Tong hop'!$B$6,1,0)</f>
        <v>0</v>
      </c>
      <c r="B145" s="183"/>
      <c r="C145" s="428"/>
      <c r="D145" s="179" t="str">
        <f t="shared" si="8"/>
        <v>GB20a</v>
      </c>
      <c r="E145" s="179" t="str">
        <f t="shared" si="8"/>
        <v>200x700</v>
      </c>
      <c r="F145" s="183"/>
      <c r="G145" s="184"/>
      <c r="H145" s="285"/>
      <c r="I145" s="285"/>
      <c r="J145" s="208"/>
      <c r="K145" s="209"/>
    </row>
    <row r="146" spans="1:11" ht="12.75" hidden="1" outlineLevel="1">
      <c r="A146" s="420">
        <f>IF(C146='Tong hop'!$B$6,1,0)</f>
        <v>0</v>
      </c>
      <c r="B146" s="183"/>
      <c r="C146" s="428"/>
      <c r="D146" s="179" t="str">
        <f t="shared" si="8"/>
        <v>GB21</v>
      </c>
      <c r="E146" s="179" t="str">
        <f t="shared" si="8"/>
        <v>200x700</v>
      </c>
      <c r="F146" s="183"/>
      <c r="G146" s="184"/>
      <c r="H146" s="285"/>
      <c r="I146" s="285"/>
      <c r="J146" s="208"/>
      <c r="K146" s="209"/>
    </row>
    <row r="147" spans="1:11" ht="12.75" hidden="1" outlineLevel="1">
      <c r="A147" s="420">
        <f>IF(C147='Tong hop'!$B$6,1,0)</f>
        <v>0</v>
      </c>
      <c r="B147" s="183"/>
      <c r="C147" s="428"/>
      <c r="D147" s="179" t="str">
        <f t="shared" si="8"/>
        <v>GB22</v>
      </c>
      <c r="E147" s="179" t="str">
        <f t="shared" si="8"/>
        <v>200x700</v>
      </c>
      <c r="F147" s="183"/>
      <c r="G147" s="184"/>
      <c r="H147" s="285"/>
      <c r="I147" s="285"/>
      <c r="J147" s="208"/>
      <c r="K147" s="209"/>
    </row>
    <row r="148" spans="1:11" ht="12.75" hidden="1" outlineLevel="1">
      <c r="A148" s="420">
        <f>IF(C148='Tong hop'!$B$6,1,0)</f>
        <v>0</v>
      </c>
      <c r="B148" s="183"/>
      <c r="C148" s="428"/>
      <c r="D148" s="179" t="str">
        <f t="shared" si="8"/>
        <v>GB23</v>
      </c>
      <c r="E148" s="179" t="str">
        <f t="shared" si="8"/>
        <v>200x500</v>
      </c>
      <c r="F148" s="183"/>
      <c r="G148" s="184"/>
      <c r="H148" s="285"/>
      <c r="I148" s="285"/>
      <c r="J148" s="208"/>
      <c r="K148" s="209"/>
    </row>
    <row r="149" spans="1:11" ht="12.75" hidden="1" outlineLevel="1">
      <c r="A149" s="420">
        <f>IF(C149='Tong hop'!$B$6,1,0)</f>
        <v>0</v>
      </c>
      <c r="B149" s="183"/>
      <c r="C149" s="428"/>
      <c r="D149" s="179" t="str">
        <f t="shared" si="8"/>
        <v>GB24</v>
      </c>
      <c r="E149" s="179" t="str">
        <f t="shared" si="8"/>
        <v>200x400</v>
      </c>
      <c r="F149" s="183"/>
      <c r="G149" s="184"/>
      <c r="H149" s="285"/>
      <c r="I149" s="285"/>
      <c r="J149" s="208"/>
      <c r="K149" s="209"/>
    </row>
    <row r="150" spans="1:11" ht="12.75" hidden="1" outlineLevel="1">
      <c r="A150" s="420">
        <f>IF(C150='Tong hop'!$B$6,1,0)</f>
        <v>0</v>
      </c>
      <c r="B150" s="183"/>
      <c r="C150" s="428"/>
      <c r="D150" s="179" t="str">
        <f t="shared" si="8"/>
        <v>GB25</v>
      </c>
      <c r="E150" s="179" t="str">
        <f t="shared" si="8"/>
        <v>200x500</v>
      </c>
      <c r="F150" s="183"/>
      <c r="G150" s="184"/>
      <c r="H150" s="285"/>
      <c r="I150" s="285"/>
      <c r="J150" s="208"/>
      <c r="K150" s="209"/>
    </row>
    <row r="151" spans="1:11" ht="12.75" hidden="1" outlineLevel="1">
      <c r="A151" s="420">
        <f>IF(C151='Tong hop'!$B$6,1,0)</f>
        <v>0</v>
      </c>
      <c r="B151" s="183"/>
      <c r="C151" s="428"/>
      <c r="D151" s="179" t="str">
        <f t="shared" si="8"/>
        <v>GB26</v>
      </c>
      <c r="E151" s="179" t="str">
        <f t="shared" si="8"/>
        <v>200x400</v>
      </c>
      <c r="F151" s="183"/>
      <c r="G151" s="184"/>
      <c r="H151" s="285"/>
      <c r="I151" s="285"/>
      <c r="J151" s="208"/>
      <c r="K151" s="209"/>
    </row>
    <row r="152" spans="1:11" ht="12.75" hidden="1" outlineLevel="1">
      <c r="A152" s="420">
        <f>IF(C152='Tong hop'!$B$6,1,0)</f>
        <v>0</v>
      </c>
      <c r="B152" s="183"/>
      <c r="C152" s="428"/>
      <c r="D152" s="179" t="str">
        <f t="shared" si="8"/>
        <v>GB23</v>
      </c>
      <c r="E152" s="179" t="str">
        <f t="shared" si="8"/>
        <v>200x500</v>
      </c>
      <c r="F152" s="183"/>
      <c r="G152" s="184"/>
      <c r="H152" s="285"/>
      <c r="I152" s="285"/>
      <c r="J152" s="208"/>
      <c r="K152" s="209"/>
    </row>
    <row r="153" spans="1:11" ht="12.75" hidden="1" outlineLevel="1">
      <c r="A153" s="420">
        <f>IF(C153='Tong hop'!$B$6,1,0)</f>
        <v>0</v>
      </c>
      <c r="B153" s="183"/>
      <c r="C153" s="428"/>
      <c r="D153" s="179" t="str">
        <f t="shared" si="8"/>
        <v>GB23</v>
      </c>
      <c r="E153" s="179" t="str">
        <f t="shared" si="8"/>
        <v>200x500</v>
      </c>
      <c r="F153" s="183"/>
      <c r="G153" s="184"/>
      <c r="H153" s="285"/>
      <c r="I153" s="285"/>
      <c r="J153" s="208"/>
      <c r="K153" s="209"/>
    </row>
    <row r="154" spans="1:11" ht="12.75" hidden="1" outlineLevel="1">
      <c r="A154" s="420">
        <f>IF(C154='Tong hop'!$B$6,1,0)</f>
        <v>0</v>
      </c>
      <c r="B154" s="183"/>
      <c r="C154" s="428"/>
      <c r="D154" s="179" t="str">
        <f t="shared" ref="D154:E164" si="9">D302</f>
        <v>GB23</v>
      </c>
      <c r="E154" s="179" t="str">
        <f t="shared" si="9"/>
        <v>200x500</v>
      </c>
      <c r="F154" s="183"/>
      <c r="G154" s="184"/>
      <c r="H154" s="285"/>
      <c r="I154" s="285"/>
      <c r="J154" s="208"/>
      <c r="K154" s="209"/>
    </row>
    <row r="155" spans="1:11" ht="12.75" hidden="1" outlineLevel="1">
      <c r="A155" s="420">
        <f>IF(C155='Tong hop'!$B$6,1,0)</f>
        <v>0</v>
      </c>
      <c r="B155" s="183"/>
      <c r="C155" s="428"/>
      <c r="D155" s="179" t="str">
        <f t="shared" si="9"/>
        <v>GB23</v>
      </c>
      <c r="E155" s="179" t="str">
        <f t="shared" si="9"/>
        <v>200x500</v>
      </c>
      <c r="F155" s="183"/>
      <c r="G155" s="184"/>
      <c r="H155" s="285"/>
      <c r="I155" s="285"/>
      <c r="J155" s="208"/>
      <c r="K155" s="209"/>
    </row>
    <row r="156" spans="1:11" ht="12.75" hidden="1" outlineLevel="1">
      <c r="A156" s="420">
        <f>IF(C156='Tong hop'!$B$6,1,0)</f>
        <v>0</v>
      </c>
      <c r="B156" s="183"/>
      <c r="C156" s="428"/>
      <c r="D156" s="179" t="str">
        <f t="shared" si="9"/>
        <v>GB19</v>
      </c>
      <c r="E156" s="179" t="str">
        <f t="shared" si="9"/>
        <v>200x700</v>
      </c>
      <c r="F156" s="183"/>
      <c r="G156" s="184"/>
      <c r="H156" s="285"/>
      <c r="I156" s="285"/>
      <c r="J156" s="208"/>
      <c r="K156" s="209"/>
    </row>
    <row r="157" spans="1:11" ht="12.75" hidden="1" outlineLevel="1">
      <c r="A157" s="420">
        <f>IF(C157='Tong hop'!$B$6,1,0)</f>
        <v>0</v>
      </c>
      <c r="B157" s="183"/>
      <c r="C157" s="428"/>
      <c r="D157" s="179" t="str">
        <f t="shared" si="9"/>
        <v>GB23</v>
      </c>
      <c r="E157" s="179" t="str">
        <f t="shared" si="9"/>
        <v>200x500</v>
      </c>
      <c r="F157" s="183"/>
      <c r="G157" s="184"/>
      <c r="H157" s="285"/>
      <c r="I157" s="285"/>
      <c r="J157" s="208"/>
      <c r="K157" s="209"/>
    </row>
    <row r="158" spans="1:11" ht="12.75" hidden="1" outlineLevel="1">
      <c r="A158" s="420">
        <f>IF(C158='Tong hop'!$B$6,1,0)</f>
        <v>0</v>
      </c>
      <c r="B158" s="183"/>
      <c r="C158" s="428"/>
      <c r="D158" s="179" t="str">
        <f t="shared" si="9"/>
        <v>GB25</v>
      </c>
      <c r="E158" s="179" t="str">
        <f t="shared" si="9"/>
        <v>200x500</v>
      </c>
      <c r="F158" s="183"/>
      <c r="G158" s="184"/>
      <c r="H158" s="285"/>
      <c r="I158" s="285"/>
      <c r="J158" s="208"/>
      <c r="K158" s="209"/>
    </row>
    <row r="159" spans="1:11" ht="12.75" hidden="1" outlineLevel="1">
      <c r="A159" s="420">
        <f>IF(C159='Tong hop'!$B$6,1,0)</f>
        <v>0</v>
      </c>
      <c r="B159" s="183"/>
      <c r="C159" s="428"/>
      <c r="D159" s="179">
        <f t="shared" si="9"/>
        <v>0</v>
      </c>
      <c r="E159" s="179">
        <f t="shared" si="9"/>
        <v>0</v>
      </c>
      <c r="F159" s="183"/>
      <c r="G159" s="184"/>
      <c r="H159" s="285"/>
      <c r="I159" s="285"/>
      <c r="J159" s="208"/>
      <c r="K159" s="209"/>
    </row>
    <row r="160" spans="1:11" ht="12.75" hidden="1" outlineLevel="1">
      <c r="A160" s="420">
        <f>IF(C160='Tong hop'!$B$6,1,0)</f>
        <v>0</v>
      </c>
      <c r="B160" s="183"/>
      <c r="C160" s="428"/>
      <c r="D160" s="179">
        <f t="shared" si="9"/>
        <v>0</v>
      </c>
      <c r="E160" s="179">
        <f t="shared" si="9"/>
        <v>0</v>
      </c>
      <c r="F160" s="183"/>
      <c r="G160" s="184"/>
      <c r="H160" s="285"/>
      <c r="I160" s="285"/>
      <c r="J160" s="208"/>
      <c r="K160" s="209"/>
    </row>
    <row r="161" spans="1:11" ht="12.75" hidden="1" outlineLevel="1">
      <c r="A161" s="420">
        <f>IF(C161='Tong hop'!$B$6,1,0)</f>
        <v>0</v>
      </c>
      <c r="B161" s="183"/>
      <c r="C161" s="428"/>
      <c r="D161" s="179">
        <f t="shared" si="9"/>
        <v>0</v>
      </c>
      <c r="E161" s="179">
        <f t="shared" si="9"/>
        <v>0</v>
      </c>
      <c r="F161" s="183"/>
      <c r="G161" s="184"/>
      <c r="H161" s="285"/>
      <c r="I161" s="285"/>
      <c r="J161" s="208"/>
      <c r="K161" s="209"/>
    </row>
    <row r="162" spans="1:11" ht="12.75" hidden="1" outlineLevel="1">
      <c r="A162" s="420">
        <f>IF(C162='Tong hop'!$B$6,1,0)</f>
        <v>0</v>
      </c>
      <c r="B162" s="183"/>
      <c r="C162" s="428"/>
      <c r="D162" s="179">
        <f t="shared" si="9"/>
        <v>0</v>
      </c>
      <c r="E162" s="179">
        <f t="shared" si="9"/>
        <v>0</v>
      </c>
      <c r="F162" s="183"/>
      <c r="G162" s="184"/>
      <c r="H162" s="285"/>
      <c r="I162" s="285"/>
      <c r="J162" s="208"/>
      <c r="K162" s="209"/>
    </row>
    <row r="163" spans="1:11" ht="12.75" hidden="1" outlineLevel="1">
      <c r="A163" s="420">
        <f>IF(C163='Tong hop'!$B$6,1,0)</f>
        <v>0</v>
      </c>
      <c r="B163" s="183"/>
      <c r="C163" s="428"/>
      <c r="D163" s="179">
        <f t="shared" si="9"/>
        <v>0</v>
      </c>
      <c r="E163" s="179">
        <f t="shared" si="9"/>
        <v>0</v>
      </c>
      <c r="F163" s="183"/>
      <c r="G163" s="184"/>
      <c r="H163" s="285"/>
      <c r="I163" s="285"/>
      <c r="J163" s="208"/>
      <c r="K163" s="209"/>
    </row>
    <row r="164" spans="1:11" ht="12.75" hidden="1" outlineLevel="1">
      <c r="A164" s="420">
        <f>IF(C164='Tong hop'!$B$6,1,0)</f>
        <v>0</v>
      </c>
      <c r="B164" s="183"/>
      <c r="C164" s="428"/>
      <c r="D164" s="179">
        <f t="shared" si="9"/>
        <v>0</v>
      </c>
      <c r="E164" s="179">
        <f t="shared" si="9"/>
        <v>0</v>
      </c>
      <c r="F164" s="183"/>
      <c r="G164" s="184"/>
      <c r="H164" s="285"/>
      <c r="I164" s="285"/>
      <c r="J164" s="208"/>
      <c r="K164" s="209"/>
    </row>
    <row r="165" spans="1:11" ht="12.75" hidden="1" outlineLevel="1">
      <c r="A165" s="420">
        <f>IF(C165='Tong hop'!$B$6,1,0)</f>
        <v>0</v>
      </c>
      <c r="B165" s="183"/>
      <c r="C165" s="428"/>
      <c r="D165" s="179"/>
      <c r="E165" s="179"/>
      <c r="F165" s="183"/>
      <c r="G165" s="184"/>
      <c r="H165" s="285"/>
      <c r="I165" s="285"/>
      <c r="J165" s="208"/>
      <c r="K165" s="209"/>
    </row>
    <row r="166" spans="1:11" ht="12.75" hidden="1" outlineLevel="1">
      <c r="A166" s="420">
        <f>IF(C166='Tong hop'!$B$6,1,0)</f>
        <v>0</v>
      </c>
      <c r="B166" s="183"/>
      <c r="C166" s="428"/>
      <c r="D166" s="177"/>
      <c r="E166" s="179"/>
      <c r="F166" s="183"/>
      <c r="G166" s="184"/>
      <c r="H166" s="285"/>
      <c r="I166" s="285"/>
      <c r="J166" s="208"/>
      <c r="K166" s="209"/>
    </row>
    <row r="167" spans="1:11" ht="30" hidden="1" customHeight="1">
      <c r="A167" s="420">
        <f>IF(C167='Tong hop'!$B$6,1,0)</f>
        <v>0</v>
      </c>
      <c r="B167" s="183">
        <v>2</v>
      </c>
      <c r="C167" s="259" t="s">
        <v>17</v>
      </c>
      <c r="D167" s="191" t="s">
        <v>438</v>
      </c>
      <c r="E167" s="191" t="s">
        <v>439</v>
      </c>
      <c r="F167" s="183" t="s">
        <v>4</v>
      </c>
      <c r="G167" s="184">
        <v>1269.7408</v>
      </c>
      <c r="H167" s="285"/>
      <c r="I167" s="285"/>
      <c r="J167" s="208"/>
      <c r="K167" s="209"/>
    </row>
    <row r="168" spans="1:11" ht="12.75" hidden="1" outlineLevel="1">
      <c r="A168" s="420">
        <f>IF(C168='Tong hop'!$B$6,1,0)</f>
        <v>0</v>
      </c>
      <c r="B168" s="183"/>
      <c r="C168" s="428"/>
      <c r="D168" s="179" t="str">
        <f t="shared" ref="D168:E183" si="10">D249</f>
        <v>F1</v>
      </c>
      <c r="E168" s="179" t="str">
        <f t="shared" si="10"/>
        <v>2000x3200x1200</v>
      </c>
      <c r="F168" s="183"/>
      <c r="G168" s="184"/>
      <c r="H168" s="285"/>
      <c r="I168" s="285"/>
      <c r="J168" s="208"/>
      <c r="K168" s="209"/>
    </row>
    <row r="169" spans="1:11" ht="12.75" hidden="1" outlineLevel="1">
      <c r="A169" s="420">
        <f>IF(C169='Tong hop'!$B$6,1,0)</f>
        <v>0</v>
      </c>
      <c r="B169" s="183"/>
      <c r="C169" s="428"/>
      <c r="D169" s="179" t="str">
        <f t="shared" si="10"/>
        <v>F1A</v>
      </c>
      <c r="E169" s="179" t="str">
        <f t="shared" si="10"/>
        <v>2020x3220x1200</v>
      </c>
      <c r="F169" s="183"/>
      <c r="G169" s="184"/>
      <c r="H169" s="285"/>
      <c r="I169" s="285"/>
      <c r="J169" s="208"/>
      <c r="K169" s="209"/>
    </row>
    <row r="170" spans="1:11" ht="12.75" hidden="1" outlineLevel="1">
      <c r="A170" s="420">
        <f>IF(C170='Tong hop'!$B$6,1,0)</f>
        <v>0</v>
      </c>
      <c r="B170" s="183"/>
      <c r="C170" s="428"/>
      <c r="D170" s="179" t="str">
        <f t="shared" si="10"/>
        <v>F1B</v>
      </c>
      <c r="E170" s="179" t="str">
        <f t="shared" si="10"/>
        <v>2000x3200x1200</v>
      </c>
      <c r="F170" s="183"/>
      <c r="G170" s="184"/>
      <c r="H170" s="285"/>
      <c r="I170" s="285"/>
      <c r="J170" s="208"/>
      <c r="K170" s="209"/>
    </row>
    <row r="171" spans="1:11" ht="12.75" hidden="1" outlineLevel="1">
      <c r="A171" s="420">
        <f>IF(C171='Tong hop'!$B$6,1,0)</f>
        <v>0</v>
      </c>
      <c r="B171" s="183"/>
      <c r="C171" s="428"/>
      <c r="D171" s="179" t="str">
        <f t="shared" si="10"/>
        <v>F2</v>
      </c>
      <c r="E171" s="179" t="str">
        <f t="shared" si="10"/>
        <v>2600x2600x1200</v>
      </c>
      <c r="F171" s="183"/>
      <c r="G171" s="184"/>
      <c r="H171" s="285"/>
      <c r="I171" s="285"/>
      <c r="J171" s="208"/>
      <c r="K171" s="209"/>
    </row>
    <row r="172" spans="1:11" ht="12.75" hidden="1" outlineLevel="1">
      <c r="A172" s="420">
        <f>IF(C172='Tong hop'!$B$6,1,0)</f>
        <v>0</v>
      </c>
      <c r="B172" s="183"/>
      <c r="C172" s="428"/>
      <c r="D172" s="179" t="str">
        <f t="shared" si="10"/>
        <v>F2a</v>
      </c>
      <c r="E172" s="179" t="str">
        <f t="shared" si="10"/>
        <v>2800x2600x1200</v>
      </c>
      <c r="F172" s="183"/>
      <c r="G172" s="184"/>
      <c r="H172" s="285"/>
      <c r="I172" s="285"/>
      <c r="J172" s="208"/>
      <c r="K172" s="209"/>
    </row>
    <row r="173" spans="1:11" ht="12.75" hidden="1" outlineLevel="1">
      <c r="A173" s="420">
        <f>IF(C173='Tong hop'!$B$6,1,0)</f>
        <v>0</v>
      </c>
      <c r="B173" s="183"/>
      <c r="C173" s="428"/>
      <c r="D173" s="179" t="str">
        <f t="shared" si="10"/>
        <v>F2b</v>
      </c>
      <c r="E173" s="179" t="str">
        <f t="shared" si="10"/>
        <v>2620x2600x1200</v>
      </c>
      <c r="F173" s="183"/>
      <c r="G173" s="184"/>
      <c r="H173" s="285"/>
      <c r="I173" s="285"/>
      <c r="J173" s="208"/>
      <c r="K173" s="209"/>
    </row>
    <row r="174" spans="1:11" ht="12.75" hidden="1" outlineLevel="1">
      <c r="A174" s="420">
        <f>IF(C174='Tong hop'!$B$6,1,0)</f>
        <v>0</v>
      </c>
      <c r="B174" s="183"/>
      <c r="C174" s="428"/>
      <c r="D174" s="179" t="str">
        <f t="shared" si="10"/>
        <v>F3</v>
      </c>
      <c r="E174" s="179" t="str">
        <f t="shared" si="10"/>
        <v>2000x2000x1000</v>
      </c>
      <c r="F174" s="183"/>
      <c r="G174" s="184"/>
      <c r="H174" s="285"/>
      <c r="I174" s="285"/>
      <c r="J174" s="208"/>
      <c r="K174" s="209"/>
    </row>
    <row r="175" spans="1:11" ht="12.75" hidden="1" outlineLevel="1">
      <c r="A175" s="420">
        <f>IF(C175='Tong hop'!$B$6,1,0)</f>
        <v>0</v>
      </c>
      <c r="B175" s="183"/>
      <c r="C175" s="428"/>
      <c r="D175" s="179" t="str">
        <f t="shared" si="10"/>
        <v>F3a</v>
      </c>
      <c r="E175" s="179" t="str">
        <f t="shared" si="10"/>
        <v>2000x2000x1000</v>
      </c>
      <c r="F175" s="183"/>
      <c r="G175" s="184"/>
      <c r="H175" s="285"/>
      <c r="I175" s="285"/>
      <c r="J175" s="208"/>
      <c r="K175" s="209"/>
    </row>
    <row r="176" spans="1:11" ht="12.75" hidden="1" outlineLevel="1">
      <c r="A176" s="420">
        <f>IF(C176='Tong hop'!$B$6,1,0)</f>
        <v>0</v>
      </c>
      <c r="B176" s="183"/>
      <c r="C176" s="428"/>
      <c r="D176" s="179" t="str">
        <f t="shared" si="10"/>
        <v>F4</v>
      </c>
      <c r="E176" s="179" t="str">
        <f t="shared" si="10"/>
        <v>2600x2600x1200</v>
      </c>
      <c r="F176" s="183"/>
      <c r="G176" s="184"/>
      <c r="H176" s="285"/>
      <c r="I176" s="285"/>
      <c r="J176" s="208"/>
      <c r="K176" s="209"/>
    </row>
    <row r="177" spans="1:11" ht="12.75" hidden="1" outlineLevel="1">
      <c r="A177" s="420">
        <f>IF(C177='Tong hop'!$B$6,1,0)</f>
        <v>0</v>
      </c>
      <c r="B177" s="183"/>
      <c r="C177" s="428"/>
      <c r="D177" s="179" t="str">
        <f t="shared" si="10"/>
        <v>F5</v>
      </c>
      <c r="E177" s="179" t="str">
        <f t="shared" si="10"/>
        <v>2000x2000x1200</v>
      </c>
      <c r="F177" s="183"/>
      <c r="G177" s="184"/>
      <c r="H177" s="285"/>
      <c r="I177" s="285"/>
      <c r="J177" s="208"/>
      <c r="K177" s="209"/>
    </row>
    <row r="178" spans="1:11" ht="12.75" hidden="1" outlineLevel="1">
      <c r="A178" s="420">
        <f>IF(C178='Tong hop'!$B$6,1,0)</f>
        <v>0</v>
      </c>
      <c r="B178" s="183"/>
      <c r="C178" s="428"/>
      <c r="D178" s="179" t="str">
        <f t="shared" si="10"/>
        <v>F6</v>
      </c>
      <c r="E178" s="179" t="str">
        <f t="shared" si="10"/>
        <v>1000x2000x1000</v>
      </c>
      <c r="F178" s="183"/>
      <c r="G178" s="184"/>
      <c r="H178" s="285"/>
      <c r="I178" s="285"/>
      <c r="J178" s="208"/>
      <c r="K178" s="209"/>
    </row>
    <row r="179" spans="1:11" ht="12.75" hidden="1" outlineLevel="1">
      <c r="A179" s="420">
        <f>IF(C179='Tong hop'!$B$6,1,0)</f>
        <v>0</v>
      </c>
      <c r="B179" s="183"/>
      <c r="C179" s="428"/>
      <c r="D179" s="179" t="str">
        <f t="shared" si="10"/>
        <v>F6a</v>
      </c>
      <c r="E179" s="179" t="str">
        <f t="shared" si="10"/>
        <v>2020x1000x1000</v>
      </c>
      <c r="F179" s="183"/>
      <c r="G179" s="184"/>
      <c r="H179" s="285"/>
      <c r="I179" s="285"/>
      <c r="J179" s="208"/>
      <c r="K179" s="209"/>
    </row>
    <row r="180" spans="1:11" ht="12.75" hidden="1" outlineLevel="1">
      <c r="A180" s="420">
        <f>IF(C180='Tong hop'!$B$6,1,0)</f>
        <v>0</v>
      </c>
      <c r="B180" s="183"/>
      <c r="C180" s="428"/>
      <c r="D180" s="179" t="str">
        <f t="shared" si="10"/>
        <v>F8</v>
      </c>
      <c r="E180" s="179" t="str">
        <f t="shared" si="10"/>
        <v>700x700x1000</v>
      </c>
      <c r="F180" s="183"/>
      <c r="G180" s="184"/>
      <c r="H180" s="285"/>
      <c r="I180" s="285"/>
      <c r="J180" s="208"/>
      <c r="K180" s="209"/>
    </row>
    <row r="181" spans="1:11" ht="12.75" hidden="1" outlineLevel="1">
      <c r="A181" s="420">
        <f>IF(C181='Tong hop'!$B$6,1,0)</f>
        <v>0</v>
      </c>
      <c r="B181" s="183"/>
      <c r="C181" s="428"/>
      <c r="D181" s="179" t="str">
        <f t="shared" si="10"/>
        <v>F8A</v>
      </c>
      <c r="E181" s="179" t="str">
        <f t="shared" si="10"/>
        <v>700x700x1000</v>
      </c>
      <c r="F181" s="183"/>
      <c r="G181" s="184"/>
      <c r="H181" s="285"/>
      <c r="I181" s="285"/>
      <c r="J181" s="208"/>
      <c r="K181" s="209"/>
    </row>
    <row r="182" spans="1:11" ht="12.75" hidden="1" outlineLevel="1">
      <c r="A182" s="420">
        <f>IF(C182='Tong hop'!$B$6,1,0)</f>
        <v>0</v>
      </c>
      <c r="B182" s="183"/>
      <c r="C182" s="428"/>
      <c r="D182" s="179" t="str">
        <f t="shared" si="10"/>
        <v>Fc2</v>
      </c>
      <c r="E182" s="179" t="str">
        <f t="shared" si="10"/>
        <v>700x700x700</v>
      </c>
      <c r="F182" s="183"/>
      <c r="G182" s="184"/>
      <c r="H182" s="285"/>
      <c r="I182" s="285"/>
      <c r="J182" s="208"/>
      <c r="K182" s="209"/>
    </row>
    <row r="183" spans="1:11" ht="12.75" hidden="1" outlineLevel="1">
      <c r="A183" s="420">
        <f>IF(C183='Tong hop'!$B$6,1,0)</f>
        <v>0</v>
      </c>
      <c r="B183" s="183"/>
      <c r="C183" s="428"/>
      <c r="D183" s="179" t="str">
        <f t="shared" si="10"/>
        <v>Fc3</v>
      </c>
      <c r="E183" s="179" t="str">
        <f t="shared" si="10"/>
        <v>700x700x700</v>
      </c>
      <c r="F183" s="183"/>
      <c r="G183" s="184"/>
      <c r="H183" s="285"/>
      <c r="I183" s="285"/>
      <c r="J183" s="208"/>
      <c r="K183" s="209"/>
    </row>
    <row r="184" spans="1:11" ht="12.75" hidden="1" outlineLevel="1">
      <c r="A184" s="420">
        <f>IF(C184='Tong hop'!$B$6,1,0)</f>
        <v>0</v>
      </c>
      <c r="B184" s="183"/>
      <c r="C184" s="428"/>
      <c r="D184" s="179" t="str">
        <f t="shared" ref="D184:E184" si="11">D265</f>
        <v>Fd</v>
      </c>
      <c r="E184" s="179" t="str">
        <f t="shared" si="11"/>
        <v>1200x1200x600</v>
      </c>
      <c r="F184" s="183"/>
      <c r="G184" s="184"/>
      <c r="H184" s="285"/>
      <c r="I184" s="285"/>
      <c r="J184" s="208"/>
      <c r="K184" s="209"/>
    </row>
    <row r="185" spans="1:11" ht="12.75" hidden="1" outlineLevel="1">
      <c r="A185" s="420">
        <f>IF(C185='Tong hop'!$B$6,1,0)</f>
        <v>0</v>
      </c>
      <c r="B185" s="183"/>
      <c r="C185" s="428"/>
      <c r="D185" s="179"/>
      <c r="E185" s="179"/>
      <c r="F185" s="183"/>
      <c r="G185" s="184"/>
      <c r="H185" s="285"/>
      <c r="I185" s="285"/>
      <c r="J185" s="208"/>
      <c r="K185" s="209"/>
    </row>
    <row r="186" spans="1:11" ht="12.75" hidden="1" outlineLevel="1">
      <c r="A186" s="420">
        <f>IF(C186='Tong hop'!$B$6,1,0)</f>
        <v>0</v>
      </c>
      <c r="B186" s="183"/>
      <c r="C186" s="428"/>
      <c r="D186" s="179" t="str">
        <f t="shared" ref="D186:E201" si="12">D267</f>
        <v>Đà kiềng</v>
      </c>
      <c r="E186" s="194">
        <f t="shared" si="12"/>
        <v>0</v>
      </c>
      <c r="F186" s="183"/>
      <c r="G186" s="184"/>
      <c r="H186" s="285"/>
      <c r="I186" s="285"/>
      <c r="J186" s="208"/>
      <c r="K186" s="209"/>
    </row>
    <row r="187" spans="1:11" ht="12.75" hidden="1" outlineLevel="1">
      <c r="A187" s="420">
        <f>IF(C187='Tong hop'!$B$6,1,0)</f>
        <v>0</v>
      </c>
      <c r="B187" s="183"/>
      <c r="C187" s="428"/>
      <c r="D187" s="179">
        <f t="shared" si="12"/>
        <v>0</v>
      </c>
      <c r="E187" s="194">
        <f t="shared" si="12"/>
        <v>0</v>
      </c>
      <c r="F187" s="183"/>
      <c r="G187" s="184"/>
      <c r="H187" s="285"/>
      <c r="I187" s="285"/>
      <c r="J187" s="208"/>
      <c r="K187" s="209"/>
    </row>
    <row r="188" spans="1:11" ht="12.75" hidden="1" outlineLevel="1">
      <c r="A188" s="420">
        <f>IF(C188='Tong hop'!$B$6,1,0)</f>
        <v>0</v>
      </c>
      <c r="B188" s="183"/>
      <c r="C188" s="428"/>
      <c r="D188" s="179" t="str">
        <f t="shared" si="12"/>
        <v>GB1</v>
      </c>
      <c r="E188" s="194" t="str">
        <f t="shared" si="12"/>
        <v>300x700</v>
      </c>
      <c r="F188" s="183"/>
      <c r="G188" s="184"/>
      <c r="H188" s="285"/>
      <c r="I188" s="285"/>
      <c r="J188" s="208"/>
      <c r="K188" s="209"/>
    </row>
    <row r="189" spans="1:11" ht="12.75" hidden="1" outlineLevel="1">
      <c r="A189" s="420">
        <f>IF(C189='Tong hop'!$B$6,1,0)</f>
        <v>0</v>
      </c>
      <c r="B189" s="183"/>
      <c r="C189" s="428"/>
      <c r="D189" s="179" t="str">
        <f t="shared" si="12"/>
        <v>GB2</v>
      </c>
      <c r="E189" s="194" t="str">
        <f t="shared" si="12"/>
        <v>300x700</v>
      </c>
      <c r="F189" s="183"/>
      <c r="G189" s="184"/>
      <c r="H189" s="285"/>
      <c r="I189" s="285"/>
      <c r="J189" s="208"/>
      <c r="K189" s="209"/>
    </row>
    <row r="190" spans="1:11" ht="12.75" hidden="1" outlineLevel="1">
      <c r="A190" s="420">
        <f>IF(C190='Tong hop'!$B$6,1,0)</f>
        <v>0</v>
      </c>
      <c r="B190" s="183"/>
      <c r="C190" s="428"/>
      <c r="D190" s="179" t="str">
        <f t="shared" si="12"/>
        <v>GB3</v>
      </c>
      <c r="E190" s="194" t="str">
        <f t="shared" si="12"/>
        <v>300x700</v>
      </c>
      <c r="F190" s="183"/>
      <c r="G190" s="184"/>
      <c r="H190" s="285"/>
      <c r="I190" s="285"/>
      <c r="J190" s="208"/>
      <c r="K190" s="209"/>
    </row>
    <row r="191" spans="1:11" ht="12.75" hidden="1" outlineLevel="1">
      <c r="A191" s="420">
        <f>IF(C191='Tong hop'!$B$6,1,0)</f>
        <v>0</v>
      </c>
      <c r="B191" s="183"/>
      <c r="C191" s="428"/>
      <c r="D191" s="179" t="str">
        <f t="shared" si="12"/>
        <v>GB4</v>
      </c>
      <c r="E191" s="194" t="str">
        <f t="shared" si="12"/>
        <v>300X700</v>
      </c>
      <c r="F191" s="183"/>
      <c r="G191" s="184"/>
      <c r="H191" s="285"/>
      <c r="I191" s="285"/>
      <c r="J191" s="208"/>
      <c r="K191" s="209"/>
    </row>
    <row r="192" spans="1:11" ht="12.75" hidden="1" outlineLevel="1">
      <c r="A192" s="420">
        <f>IF(C192='Tong hop'!$B$6,1,0)</f>
        <v>0</v>
      </c>
      <c r="B192" s="183"/>
      <c r="C192" s="428"/>
      <c r="D192" s="179" t="str">
        <f t="shared" si="12"/>
        <v>GB8</v>
      </c>
      <c r="E192" s="194" t="str">
        <f t="shared" si="12"/>
        <v>300X700</v>
      </c>
      <c r="F192" s="183"/>
      <c r="G192" s="184"/>
      <c r="H192" s="285"/>
      <c r="I192" s="285"/>
      <c r="J192" s="208"/>
      <c r="K192" s="209"/>
    </row>
    <row r="193" spans="1:11" ht="12.75" hidden="1" outlineLevel="1">
      <c r="A193" s="420">
        <f>IF(C193='Tong hop'!$B$6,1,0)</f>
        <v>0</v>
      </c>
      <c r="B193" s="183"/>
      <c r="C193" s="428"/>
      <c r="D193" s="179" t="str">
        <f t="shared" si="12"/>
        <v>GB5</v>
      </c>
      <c r="E193" s="194" t="str">
        <f t="shared" si="12"/>
        <v>300X700</v>
      </c>
      <c r="F193" s="183"/>
      <c r="G193" s="184"/>
      <c r="H193" s="285"/>
      <c r="I193" s="285"/>
      <c r="J193" s="208"/>
      <c r="K193" s="209"/>
    </row>
    <row r="194" spans="1:11" ht="12.75" hidden="1" outlineLevel="1">
      <c r="A194" s="420">
        <f>IF(C194='Tong hop'!$B$6,1,0)</f>
        <v>0</v>
      </c>
      <c r="B194" s="183"/>
      <c r="C194" s="428"/>
      <c r="D194" s="179" t="str">
        <f t="shared" si="12"/>
        <v>GB6</v>
      </c>
      <c r="E194" s="194" t="str">
        <f t="shared" si="12"/>
        <v>300X700</v>
      </c>
      <c r="F194" s="183"/>
      <c r="G194" s="184"/>
      <c r="H194" s="285"/>
      <c r="I194" s="285"/>
      <c r="J194" s="208"/>
      <c r="K194" s="209"/>
    </row>
    <row r="195" spans="1:11" ht="12.75" hidden="1" outlineLevel="1">
      <c r="A195" s="420">
        <f>IF(C195='Tong hop'!$B$6,1,0)</f>
        <v>0</v>
      </c>
      <c r="B195" s="183"/>
      <c r="C195" s="428"/>
      <c r="D195" s="179" t="str">
        <f t="shared" si="12"/>
        <v>GB9</v>
      </c>
      <c r="E195" s="194" t="str">
        <f t="shared" si="12"/>
        <v>300x700</v>
      </c>
      <c r="F195" s="183"/>
      <c r="G195" s="184"/>
      <c r="H195" s="285"/>
      <c r="I195" s="285"/>
      <c r="J195" s="208"/>
      <c r="K195" s="209"/>
    </row>
    <row r="196" spans="1:11" ht="12.75" hidden="1" outlineLevel="1">
      <c r="A196" s="420">
        <f>IF(C196='Tong hop'!$B$6,1,0)</f>
        <v>0</v>
      </c>
      <c r="B196" s="183"/>
      <c r="C196" s="428"/>
      <c r="D196" s="179" t="str">
        <f t="shared" si="12"/>
        <v>GB9a</v>
      </c>
      <c r="E196" s="194" t="str">
        <f t="shared" si="12"/>
        <v>200x700</v>
      </c>
      <c r="F196" s="183"/>
      <c r="G196" s="184"/>
      <c r="H196" s="285"/>
      <c r="I196" s="285"/>
      <c r="J196" s="208"/>
      <c r="K196" s="209"/>
    </row>
    <row r="197" spans="1:11" ht="12.75" hidden="1" outlineLevel="1">
      <c r="A197" s="420">
        <f>IF(C197='Tong hop'!$B$6,1,0)</f>
        <v>0</v>
      </c>
      <c r="B197" s="183"/>
      <c r="C197" s="428"/>
      <c r="D197" s="179">
        <f t="shared" si="12"/>
        <v>0</v>
      </c>
      <c r="E197" s="194">
        <f t="shared" si="12"/>
        <v>0</v>
      </c>
      <c r="F197" s="183"/>
      <c r="G197" s="184"/>
      <c r="H197" s="285"/>
      <c r="I197" s="285"/>
      <c r="J197" s="208"/>
      <c r="K197" s="209"/>
    </row>
    <row r="198" spans="1:11" ht="12.75" hidden="1" outlineLevel="1">
      <c r="A198" s="420">
        <f>IF(C198='Tong hop'!$B$6,1,0)</f>
        <v>0</v>
      </c>
      <c r="B198" s="183"/>
      <c r="C198" s="428"/>
      <c r="D198" s="179" t="str">
        <f t="shared" si="12"/>
        <v>GB10</v>
      </c>
      <c r="E198" s="194" t="str">
        <f t="shared" si="12"/>
        <v>300X700</v>
      </c>
      <c r="F198" s="183"/>
      <c r="G198" s="184"/>
      <c r="H198" s="285"/>
      <c r="I198" s="285"/>
      <c r="J198" s="208"/>
      <c r="K198" s="209"/>
    </row>
    <row r="199" spans="1:11" ht="12.75" hidden="1" outlineLevel="1">
      <c r="A199" s="420">
        <f>IF(C199='Tong hop'!$B$6,1,0)</f>
        <v>0</v>
      </c>
      <c r="B199" s="183"/>
      <c r="C199" s="428"/>
      <c r="D199" s="179" t="str">
        <f t="shared" si="12"/>
        <v>GB10</v>
      </c>
      <c r="E199" s="194" t="str">
        <f t="shared" si="12"/>
        <v>300X700</v>
      </c>
      <c r="F199" s="183"/>
      <c r="G199" s="184"/>
      <c r="H199" s="285"/>
      <c r="I199" s="285"/>
      <c r="J199" s="208"/>
      <c r="K199" s="209"/>
    </row>
    <row r="200" spans="1:11" ht="12.75" hidden="1" outlineLevel="1">
      <c r="A200" s="420">
        <f>IF(C200='Tong hop'!$B$6,1,0)</f>
        <v>0</v>
      </c>
      <c r="B200" s="183"/>
      <c r="C200" s="428"/>
      <c r="D200" s="179" t="str">
        <f t="shared" si="12"/>
        <v>GB11</v>
      </c>
      <c r="E200" s="194" t="str">
        <f t="shared" si="12"/>
        <v>300X700</v>
      </c>
      <c r="F200" s="183"/>
      <c r="G200" s="184"/>
      <c r="H200" s="285"/>
      <c r="I200" s="285"/>
      <c r="J200" s="208"/>
      <c r="K200" s="209"/>
    </row>
    <row r="201" spans="1:11" ht="12.75" hidden="1" outlineLevel="1">
      <c r="A201" s="420">
        <f>IF(C201='Tong hop'!$B$6,1,0)</f>
        <v>0</v>
      </c>
      <c r="B201" s="183"/>
      <c r="C201" s="428"/>
      <c r="D201" s="179" t="str">
        <f t="shared" si="12"/>
        <v>GB12</v>
      </c>
      <c r="E201" s="194" t="str">
        <f t="shared" si="12"/>
        <v>200X700</v>
      </c>
      <c r="F201" s="183"/>
      <c r="G201" s="184"/>
      <c r="H201" s="285"/>
      <c r="I201" s="285"/>
      <c r="J201" s="208"/>
      <c r="K201" s="209"/>
    </row>
    <row r="202" spans="1:11" ht="12.75" hidden="1" outlineLevel="1">
      <c r="A202" s="420">
        <f>IF(C202='Tong hop'!$B$6,1,0)</f>
        <v>0</v>
      </c>
      <c r="B202" s="183"/>
      <c r="C202" s="428"/>
      <c r="D202" s="179" t="str">
        <f t="shared" ref="D202:E217" si="13">D283</f>
        <v>GB13</v>
      </c>
      <c r="E202" s="194" t="str">
        <f t="shared" si="13"/>
        <v>200x700</v>
      </c>
      <c r="F202" s="183"/>
      <c r="G202" s="184"/>
      <c r="H202" s="285"/>
      <c r="I202" s="285"/>
      <c r="J202" s="208"/>
      <c r="K202" s="209"/>
    </row>
    <row r="203" spans="1:11" ht="12.75" hidden="1" outlineLevel="1">
      <c r="A203" s="420">
        <f>IF(C203='Tong hop'!$B$6,1,0)</f>
        <v>0</v>
      </c>
      <c r="B203" s="183"/>
      <c r="C203" s="428"/>
      <c r="D203" s="179" t="str">
        <f t="shared" si="13"/>
        <v>GB14</v>
      </c>
      <c r="E203" s="194" t="str">
        <f t="shared" si="13"/>
        <v>200x700</v>
      </c>
      <c r="F203" s="183"/>
      <c r="G203" s="184"/>
      <c r="H203" s="285"/>
      <c r="I203" s="285"/>
      <c r="J203" s="208"/>
      <c r="K203" s="209"/>
    </row>
    <row r="204" spans="1:11" ht="12.75" hidden="1" outlineLevel="1">
      <c r="A204" s="420">
        <f>IF(C204='Tong hop'!$B$6,1,0)</f>
        <v>0</v>
      </c>
      <c r="B204" s="183"/>
      <c r="C204" s="428"/>
      <c r="D204" s="179" t="str">
        <f t="shared" si="13"/>
        <v>GB15</v>
      </c>
      <c r="E204" s="194" t="str">
        <f t="shared" si="13"/>
        <v>200x700</v>
      </c>
      <c r="F204" s="183"/>
      <c r="G204" s="184"/>
      <c r="H204" s="285"/>
      <c r="I204" s="285"/>
      <c r="J204" s="208"/>
      <c r="K204" s="209"/>
    </row>
    <row r="205" spans="1:11" ht="12.75" hidden="1" outlineLevel="1">
      <c r="A205" s="420">
        <f>IF(C205='Tong hop'!$B$6,1,0)</f>
        <v>0</v>
      </c>
      <c r="B205" s="183"/>
      <c r="C205" s="428"/>
      <c r="D205" s="179" t="str">
        <f t="shared" si="13"/>
        <v>GB16</v>
      </c>
      <c r="E205" s="194" t="str">
        <f t="shared" si="13"/>
        <v>200x700</v>
      </c>
      <c r="F205" s="183"/>
      <c r="G205" s="184"/>
      <c r="H205" s="285"/>
      <c r="I205" s="285"/>
      <c r="J205" s="208"/>
      <c r="K205" s="209"/>
    </row>
    <row r="206" spans="1:11" ht="12.75" hidden="1" outlineLevel="1">
      <c r="A206" s="420">
        <f>IF(C206='Tong hop'!$B$6,1,0)</f>
        <v>0</v>
      </c>
      <c r="B206" s="183"/>
      <c r="C206" s="428"/>
      <c r="D206" s="179" t="str">
        <f t="shared" si="13"/>
        <v>GB16A</v>
      </c>
      <c r="E206" s="194" t="str">
        <f t="shared" si="13"/>
        <v>200x700</v>
      </c>
      <c r="F206" s="183"/>
      <c r="G206" s="184"/>
      <c r="H206" s="285"/>
      <c r="I206" s="285"/>
      <c r="J206" s="208"/>
      <c r="K206" s="209"/>
    </row>
    <row r="207" spans="1:11" ht="12.75" hidden="1" outlineLevel="1">
      <c r="A207" s="420">
        <f>IF(C207='Tong hop'!$B$6,1,0)</f>
        <v>0</v>
      </c>
      <c r="B207" s="183"/>
      <c r="C207" s="428"/>
      <c r="D207" s="179" t="str">
        <f t="shared" si="13"/>
        <v>GB18</v>
      </c>
      <c r="E207" s="194" t="str">
        <f t="shared" si="13"/>
        <v>250x700</v>
      </c>
      <c r="F207" s="183"/>
      <c r="G207" s="184"/>
      <c r="H207" s="285"/>
      <c r="I207" s="285"/>
      <c r="J207" s="208"/>
      <c r="K207" s="209"/>
    </row>
    <row r="208" spans="1:11" ht="12.75" hidden="1" outlineLevel="1">
      <c r="A208" s="420">
        <f>IF(C208='Tong hop'!$B$6,1,0)</f>
        <v>0</v>
      </c>
      <c r="B208" s="183"/>
      <c r="C208" s="428"/>
      <c r="D208" s="179">
        <f t="shared" si="13"/>
        <v>0</v>
      </c>
      <c r="E208" s="194">
        <f t="shared" si="13"/>
        <v>0</v>
      </c>
      <c r="F208" s="183"/>
      <c r="G208" s="184"/>
      <c r="H208" s="285"/>
      <c r="I208" s="285"/>
      <c r="J208" s="208"/>
      <c r="K208" s="209"/>
    </row>
    <row r="209" spans="1:11" ht="12.75" hidden="1" outlineLevel="1">
      <c r="A209" s="420">
        <f>IF(C209='Tong hop'!$B$6,1,0)</f>
        <v>0</v>
      </c>
      <c r="B209" s="183"/>
      <c r="C209" s="428"/>
      <c r="D209" s="179" t="str">
        <f t="shared" si="13"/>
        <v>GB19</v>
      </c>
      <c r="E209" s="194" t="str">
        <f t="shared" si="13"/>
        <v>200x700</v>
      </c>
      <c r="F209" s="183"/>
      <c r="G209" s="184"/>
      <c r="H209" s="285"/>
      <c r="I209" s="285"/>
      <c r="J209" s="208"/>
      <c r="K209" s="209"/>
    </row>
    <row r="210" spans="1:11" ht="12.75" hidden="1" outlineLevel="1">
      <c r="A210" s="420">
        <f>IF(C210='Tong hop'!$B$6,1,0)</f>
        <v>0</v>
      </c>
      <c r="B210" s="183"/>
      <c r="C210" s="428"/>
      <c r="D210" s="179" t="str">
        <f t="shared" si="13"/>
        <v>GB19</v>
      </c>
      <c r="E210" s="194" t="str">
        <f t="shared" si="13"/>
        <v>200x700</v>
      </c>
      <c r="F210" s="183"/>
      <c r="G210" s="184"/>
      <c r="H210" s="285"/>
      <c r="I210" s="285"/>
      <c r="J210" s="208"/>
      <c r="K210" s="209"/>
    </row>
    <row r="211" spans="1:11" ht="12.75" hidden="1" outlineLevel="1">
      <c r="A211" s="420">
        <f>IF(C211='Tong hop'!$B$6,1,0)</f>
        <v>0</v>
      </c>
      <c r="B211" s="183"/>
      <c r="C211" s="428"/>
      <c r="D211" s="179" t="str">
        <f t="shared" si="13"/>
        <v>GB20</v>
      </c>
      <c r="E211" s="194" t="str">
        <f t="shared" si="13"/>
        <v>250x700</v>
      </c>
      <c r="F211" s="183"/>
      <c r="G211" s="184"/>
      <c r="H211" s="285"/>
      <c r="I211" s="285"/>
      <c r="J211" s="208"/>
      <c r="K211" s="209"/>
    </row>
    <row r="212" spans="1:11" ht="12.75" hidden="1" outlineLevel="1">
      <c r="A212" s="420">
        <f>IF(C212='Tong hop'!$B$6,1,0)</f>
        <v>0</v>
      </c>
      <c r="B212" s="183"/>
      <c r="C212" s="428"/>
      <c r="D212" s="179" t="str">
        <f t="shared" si="13"/>
        <v>GB20a</v>
      </c>
      <c r="E212" s="194" t="str">
        <f t="shared" si="13"/>
        <v>200x700</v>
      </c>
      <c r="F212" s="183"/>
      <c r="G212" s="184"/>
      <c r="H212" s="285"/>
      <c r="I212" s="285"/>
      <c r="J212" s="208"/>
      <c r="K212" s="209"/>
    </row>
    <row r="213" spans="1:11" ht="12.75" hidden="1" outlineLevel="1">
      <c r="A213" s="420">
        <f>IF(C213='Tong hop'!$B$6,1,0)</f>
        <v>0</v>
      </c>
      <c r="B213" s="183"/>
      <c r="C213" s="428"/>
      <c r="D213" s="179" t="str">
        <f t="shared" si="13"/>
        <v>GB21</v>
      </c>
      <c r="E213" s="194" t="str">
        <f t="shared" si="13"/>
        <v>200x700</v>
      </c>
      <c r="F213" s="183"/>
      <c r="G213" s="184"/>
      <c r="H213" s="285"/>
      <c r="I213" s="285"/>
      <c r="J213" s="208"/>
      <c r="K213" s="209"/>
    </row>
    <row r="214" spans="1:11" ht="12.75" hidden="1" outlineLevel="1">
      <c r="A214" s="420">
        <f>IF(C214='Tong hop'!$B$6,1,0)</f>
        <v>0</v>
      </c>
      <c r="B214" s="183"/>
      <c r="C214" s="428"/>
      <c r="D214" s="179" t="str">
        <f t="shared" si="13"/>
        <v>GB22</v>
      </c>
      <c r="E214" s="194" t="str">
        <f t="shared" si="13"/>
        <v>200x700</v>
      </c>
      <c r="F214" s="183"/>
      <c r="G214" s="184"/>
      <c r="H214" s="285"/>
      <c r="I214" s="285"/>
      <c r="J214" s="208"/>
      <c r="K214" s="209"/>
    </row>
    <row r="215" spans="1:11" ht="12.75" hidden="1" outlineLevel="1">
      <c r="A215" s="420">
        <f>IF(C215='Tong hop'!$B$6,1,0)</f>
        <v>0</v>
      </c>
      <c r="B215" s="183"/>
      <c r="C215" s="428"/>
      <c r="D215" s="179" t="str">
        <f t="shared" si="13"/>
        <v>GB23</v>
      </c>
      <c r="E215" s="194" t="str">
        <f t="shared" si="13"/>
        <v>200x500</v>
      </c>
      <c r="F215" s="183"/>
      <c r="G215" s="184"/>
      <c r="H215" s="285"/>
      <c r="I215" s="285"/>
      <c r="J215" s="208"/>
      <c r="K215" s="209"/>
    </row>
    <row r="216" spans="1:11" ht="12.75" hidden="1" outlineLevel="1">
      <c r="A216" s="420">
        <f>IF(C216='Tong hop'!$B$6,1,0)</f>
        <v>0</v>
      </c>
      <c r="B216" s="183"/>
      <c r="C216" s="428"/>
      <c r="D216" s="179" t="str">
        <f t="shared" si="13"/>
        <v>GB24</v>
      </c>
      <c r="E216" s="194" t="str">
        <f t="shared" si="13"/>
        <v>200x400</v>
      </c>
      <c r="F216" s="183"/>
      <c r="G216" s="184"/>
      <c r="H216" s="285"/>
      <c r="I216" s="285"/>
      <c r="J216" s="208"/>
      <c r="K216" s="209"/>
    </row>
    <row r="217" spans="1:11" ht="12.75" hidden="1" outlineLevel="1">
      <c r="A217" s="420">
        <f>IF(C217='Tong hop'!$B$6,1,0)</f>
        <v>0</v>
      </c>
      <c r="B217" s="183"/>
      <c r="C217" s="428"/>
      <c r="D217" s="179" t="str">
        <f t="shared" si="13"/>
        <v>GB25</v>
      </c>
      <c r="E217" s="194" t="str">
        <f t="shared" si="13"/>
        <v>200x500</v>
      </c>
      <c r="F217" s="183"/>
      <c r="G217" s="184"/>
      <c r="H217" s="285"/>
      <c r="I217" s="285"/>
      <c r="J217" s="208"/>
      <c r="K217" s="209"/>
    </row>
    <row r="218" spans="1:11" ht="12.75" hidden="1" outlineLevel="1">
      <c r="A218" s="420">
        <f>IF(C218='Tong hop'!$B$6,1,0)</f>
        <v>0</v>
      </c>
      <c r="B218" s="183"/>
      <c r="C218" s="428"/>
      <c r="D218" s="179" t="str">
        <f t="shared" ref="D218:E231" si="14">D299</f>
        <v>GB26</v>
      </c>
      <c r="E218" s="194" t="str">
        <f t="shared" si="14"/>
        <v>200x400</v>
      </c>
      <c r="F218" s="183"/>
      <c r="G218" s="184"/>
      <c r="H218" s="285"/>
      <c r="I218" s="285"/>
      <c r="J218" s="208"/>
      <c r="K218" s="209"/>
    </row>
    <row r="219" spans="1:11" ht="12.75" hidden="1" outlineLevel="1">
      <c r="A219" s="420">
        <f>IF(C219='Tong hop'!$B$6,1,0)</f>
        <v>0</v>
      </c>
      <c r="B219" s="183"/>
      <c r="C219" s="428"/>
      <c r="D219" s="179" t="str">
        <f t="shared" si="14"/>
        <v>GB23</v>
      </c>
      <c r="E219" s="194" t="str">
        <f t="shared" si="14"/>
        <v>200x500</v>
      </c>
      <c r="F219" s="183"/>
      <c r="G219" s="184"/>
      <c r="H219" s="285"/>
      <c r="I219" s="285"/>
      <c r="J219" s="208"/>
      <c r="K219" s="209"/>
    </row>
    <row r="220" spans="1:11" ht="12.75" hidden="1" outlineLevel="1">
      <c r="A220" s="420">
        <f>IF(C220='Tong hop'!$B$6,1,0)</f>
        <v>0</v>
      </c>
      <c r="B220" s="183"/>
      <c r="C220" s="428"/>
      <c r="D220" s="179" t="str">
        <f t="shared" si="14"/>
        <v>GB23</v>
      </c>
      <c r="E220" s="194" t="str">
        <f t="shared" si="14"/>
        <v>200x500</v>
      </c>
      <c r="F220" s="183"/>
      <c r="G220" s="184"/>
      <c r="H220" s="285"/>
      <c r="I220" s="285"/>
      <c r="J220" s="208"/>
      <c r="K220" s="209"/>
    </row>
    <row r="221" spans="1:11" ht="12.75" hidden="1" outlineLevel="1">
      <c r="A221" s="420">
        <f>IF(C221='Tong hop'!$B$6,1,0)</f>
        <v>0</v>
      </c>
      <c r="B221" s="183"/>
      <c r="C221" s="428"/>
      <c r="D221" s="179" t="str">
        <f t="shared" si="14"/>
        <v>GB23</v>
      </c>
      <c r="E221" s="194" t="str">
        <f t="shared" si="14"/>
        <v>200x500</v>
      </c>
      <c r="F221" s="183"/>
      <c r="G221" s="184"/>
      <c r="H221" s="285"/>
      <c r="I221" s="285"/>
      <c r="J221" s="208"/>
      <c r="K221" s="209"/>
    </row>
    <row r="222" spans="1:11" ht="12.75" hidden="1" outlineLevel="1">
      <c r="A222" s="420">
        <f>IF(C222='Tong hop'!$B$6,1,0)</f>
        <v>0</v>
      </c>
      <c r="B222" s="183"/>
      <c r="C222" s="428"/>
      <c r="D222" s="179" t="str">
        <f t="shared" si="14"/>
        <v>GB23</v>
      </c>
      <c r="E222" s="194" t="str">
        <f t="shared" si="14"/>
        <v>200x500</v>
      </c>
      <c r="F222" s="183"/>
      <c r="G222" s="184"/>
      <c r="H222" s="285"/>
      <c r="I222" s="285"/>
      <c r="J222" s="208"/>
      <c r="K222" s="209"/>
    </row>
    <row r="223" spans="1:11" ht="12.75" hidden="1" outlineLevel="1">
      <c r="A223" s="420">
        <f>IF(C223='Tong hop'!$B$6,1,0)</f>
        <v>0</v>
      </c>
      <c r="B223" s="183"/>
      <c r="C223" s="428"/>
      <c r="D223" s="179" t="str">
        <f t="shared" si="14"/>
        <v>GB19</v>
      </c>
      <c r="E223" s="194" t="str">
        <f t="shared" si="14"/>
        <v>200x700</v>
      </c>
      <c r="F223" s="183"/>
      <c r="G223" s="184"/>
      <c r="H223" s="285"/>
      <c r="I223" s="285"/>
      <c r="J223" s="208"/>
      <c r="K223" s="209"/>
    </row>
    <row r="224" spans="1:11" ht="12.75" hidden="1" outlineLevel="1">
      <c r="A224" s="420">
        <f>IF(C224='Tong hop'!$B$6,1,0)</f>
        <v>0</v>
      </c>
      <c r="B224" s="183"/>
      <c r="C224" s="428"/>
      <c r="D224" s="179" t="str">
        <f t="shared" si="14"/>
        <v>GB23</v>
      </c>
      <c r="E224" s="194" t="str">
        <f t="shared" si="14"/>
        <v>200x500</v>
      </c>
      <c r="F224" s="183"/>
      <c r="G224" s="184"/>
      <c r="H224" s="285"/>
      <c r="I224" s="285"/>
      <c r="J224" s="208"/>
      <c r="K224" s="209"/>
    </row>
    <row r="225" spans="1:11" ht="12.75" hidden="1" outlineLevel="1">
      <c r="A225" s="420">
        <f>IF(C225='Tong hop'!$B$6,1,0)</f>
        <v>0</v>
      </c>
      <c r="B225" s="183"/>
      <c r="C225" s="428"/>
      <c r="D225" s="179" t="str">
        <f t="shared" si="14"/>
        <v>GB25</v>
      </c>
      <c r="E225" s="194" t="str">
        <f t="shared" si="14"/>
        <v>200x500</v>
      </c>
      <c r="F225" s="183"/>
      <c r="G225" s="184"/>
      <c r="H225" s="285"/>
      <c r="I225" s="285"/>
      <c r="J225" s="208"/>
      <c r="K225" s="209"/>
    </row>
    <row r="226" spans="1:11" ht="12.75" hidden="1" outlineLevel="1">
      <c r="A226" s="420">
        <f>IF(C226='Tong hop'!$B$6,1,0)</f>
        <v>0</v>
      </c>
      <c r="B226" s="183"/>
      <c r="C226" s="428"/>
      <c r="D226" s="179">
        <f t="shared" si="14"/>
        <v>0</v>
      </c>
      <c r="E226" s="194">
        <f t="shared" si="14"/>
        <v>0</v>
      </c>
      <c r="F226" s="183"/>
      <c r="G226" s="184"/>
      <c r="H226" s="285"/>
      <c r="I226" s="285"/>
      <c r="J226" s="208"/>
      <c r="K226" s="209"/>
    </row>
    <row r="227" spans="1:11" ht="12.75" hidden="1" outlineLevel="1">
      <c r="A227" s="420">
        <f>IF(C227='Tong hop'!$B$6,1,0)</f>
        <v>0</v>
      </c>
      <c r="B227" s="183"/>
      <c r="C227" s="428"/>
      <c r="D227" s="179">
        <f t="shared" si="14"/>
        <v>0</v>
      </c>
      <c r="E227" s="194">
        <f t="shared" si="14"/>
        <v>0</v>
      </c>
      <c r="F227" s="183"/>
      <c r="G227" s="184"/>
      <c r="H227" s="285"/>
      <c r="I227" s="285"/>
      <c r="J227" s="208"/>
      <c r="K227" s="209"/>
    </row>
    <row r="228" spans="1:11" ht="12.75" hidden="1" outlineLevel="1">
      <c r="A228" s="420">
        <f>IF(C228='Tong hop'!$B$6,1,0)</f>
        <v>0</v>
      </c>
      <c r="B228" s="183"/>
      <c r="C228" s="428"/>
      <c r="D228" s="179">
        <f t="shared" si="14"/>
        <v>0</v>
      </c>
      <c r="E228" s="194">
        <f t="shared" si="14"/>
        <v>0</v>
      </c>
      <c r="F228" s="183"/>
      <c r="G228" s="184"/>
      <c r="H228" s="285"/>
      <c r="I228" s="285"/>
      <c r="J228" s="208"/>
      <c r="K228" s="209"/>
    </row>
    <row r="229" spans="1:11" ht="12.75" hidden="1" outlineLevel="1">
      <c r="A229" s="420">
        <f>IF(C229='Tong hop'!$B$6,1,0)</f>
        <v>0</v>
      </c>
      <c r="B229" s="183"/>
      <c r="C229" s="428"/>
      <c r="D229" s="179">
        <f t="shared" si="14"/>
        <v>0</v>
      </c>
      <c r="E229" s="194">
        <f t="shared" si="14"/>
        <v>0</v>
      </c>
      <c r="F229" s="183"/>
      <c r="G229" s="184"/>
      <c r="H229" s="285"/>
      <c r="I229" s="285"/>
      <c r="J229" s="208"/>
      <c r="K229" s="209"/>
    </row>
    <row r="230" spans="1:11" ht="12.75" hidden="1" outlineLevel="1">
      <c r="A230" s="420">
        <f>IF(C230='Tong hop'!$B$6,1,0)</f>
        <v>0</v>
      </c>
      <c r="B230" s="183"/>
      <c r="C230" s="428"/>
      <c r="D230" s="179">
        <f t="shared" si="14"/>
        <v>0</v>
      </c>
      <c r="E230" s="194">
        <f t="shared" si="14"/>
        <v>0</v>
      </c>
      <c r="F230" s="183"/>
      <c r="G230" s="184"/>
      <c r="H230" s="285"/>
      <c r="I230" s="285"/>
      <c r="J230" s="208"/>
      <c r="K230" s="209"/>
    </row>
    <row r="231" spans="1:11" ht="12.75" hidden="1" outlineLevel="1">
      <c r="A231" s="420">
        <f>IF(C231='Tong hop'!$B$6,1,0)</f>
        <v>0</v>
      </c>
      <c r="B231" s="183"/>
      <c r="C231" s="428"/>
      <c r="D231" s="179">
        <f t="shared" si="14"/>
        <v>0</v>
      </c>
      <c r="E231" s="194">
        <f t="shared" si="14"/>
        <v>0</v>
      </c>
      <c r="F231" s="183"/>
      <c r="G231" s="184"/>
      <c r="H231" s="285"/>
      <c r="I231" s="285"/>
      <c r="J231" s="208"/>
      <c r="K231" s="209"/>
    </row>
    <row r="232" spans="1:11" ht="12.75" hidden="1" outlineLevel="1">
      <c r="A232" s="420">
        <f>IF(C232='Tong hop'!$B$6,1,0)</f>
        <v>0</v>
      </c>
      <c r="B232" s="183"/>
      <c r="C232" s="428"/>
      <c r="D232" s="179"/>
      <c r="E232" s="194"/>
      <c r="F232" s="183"/>
      <c r="G232" s="184"/>
      <c r="H232" s="285"/>
      <c r="I232" s="285"/>
      <c r="J232" s="208"/>
      <c r="K232" s="209"/>
    </row>
    <row r="233" spans="1:11" ht="12.75" hidden="1" outlineLevel="1">
      <c r="A233" s="420">
        <f>IF(C233='Tong hop'!$B$6,1,0)</f>
        <v>0</v>
      </c>
      <c r="B233" s="183"/>
      <c r="C233" s="428"/>
      <c r="D233" s="177"/>
      <c r="E233" s="191"/>
      <c r="F233" s="183"/>
      <c r="G233" s="184"/>
      <c r="H233" s="285"/>
      <c r="I233" s="285"/>
      <c r="J233" s="208"/>
      <c r="K233" s="209"/>
    </row>
    <row r="234" spans="1:11" ht="42.75" hidden="1" customHeight="1">
      <c r="A234" s="420">
        <f>IF(C234='Tong hop'!$B$6,1,0)</f>
        <v>0</v>
      </c>
      <c r="B234" s="183">
        <v>3</v>
      </c>
      <c r="C234" s="259" t="s">
        <v>14</v>
      </c>
      <c r="D234" s="191" t="s">
        <v>440</v>
      </c>
      <c r="E234" s="191" t="s">
        <v>441</v>
      </c>
      <c r="F234" s="183" t="s">
        <v>3</v>
      </c>
      <c r="G234" s="184">
        <v>3288.4864580000026</v>
      </c>
      <c r="H234" s="285"/>
      <c r="I234" s="285"/>
      <c r="J234" s="208"/>
      <c r="K234" s="209"/>
    </row>
    <row r="235" spans="1:11" ht="12.75" hidden="1" outlineLevel="1">
      <c r="A235" s="420">
        <f>IF(C235='Tong hop'!$B$6,1,0)</f>
        <v>0</v>
      </c>
      <c r="B235" s="183"/>
      <c r="C235" s="428"/>
      <c r="D235" s="179" t="s">
        <v>98</v>
      </c>
      <c r="E235" s="194"/>
      <c r="F235" s="183"/>
      <c r="G235" s="184"/>
      <c r="H235" s="285"/>
      <c r="I235" s="285"/>
      <c r="J235" s="208"/>
      <c r="K235" s="209"/>
    </row>
    <row r="236" spans="1:11" ht="12.75" hidden="1" outlineLevel="1">
      <c r="A236" s="420">
        <f>IF(C236='Tong hop'!$B$6,1,0)</f>
        <v>0</v>
      </c>
      <c r="B236" s="183"/>
      <c r="C236" s="428"/>
      <c r="D236" s="179" t="s">
        <v>157</v>
      </c>
      <c r="E236" s="194"/>
      <c r="F236" s="183"/>
      <c r="G236" s="184"/>
      <c r="H236" s="285"/>
      <c r="I236" s="285"/>
      <c r="J236" s="208"/>
      <c r="K236" s="209"/>
    </row>
    <row r="237" spans="1:11" ht="12.75" hidden="1" outlineLevel="1">
      <c r="A237" s="420">
        <f>IF(C237='Tong hop'!$B$6,1,0)</f>
        <v>0</v>
      </c>
      <c r="B237" s="183"/>
      <c r="C237" s="428"/>
      <c r="D237" s="179" t="s">
        <v>158</v>
      </c>
      <c r="E237" s="194"/>
      <c r="F237" s="183"/>
      <c r="G237" s="184"/>
      <c r="H237" s="285"/>
      <c r="I237" s="285"/>
      <c r="J237" s="208"/>
      <c r="K237" s="209"/>
    </row>
    <row r="238" spans="1:11" ht="12.75" hidden="1" outlineLevel="1">
      <c r="A238" s="420">
        <f>IF(C238='Tong hop'!$B$6,1,0)</f>
        <v>0</v>
      </c>
      <c r="B238" s="183"/>
      <c r="C238" s="428"/>
      <c r="D238" s="179" t="s">
        <v>159</v>
      </c>
      <c r="E238" s="194"/>
      <c r="F238" s="183"/>
      <c r="G238" s="184"/>
      <c r="H238" s="285"/>
      <c r="I238" s="285"/>
      <c r="J238" s="208"/>
      <c r="K238" s="209"/>
    </row>
    <row r="239" spans="1:11" ht="12.75" hidden="1" outlineLevel="1">
      <c r="A239" s="420">
        <f>IF(C239='Tong hop'!$B$6,1,0)</f>
        <v>0</v>
      </c>
      <c r="B239" s="183"/>
      <c r="C239" s="428"/>
      <c r="D239" s="179" t="s">
        <v>160</v>
      </c>
      <c r="E239" s="194"/>
      <c r="F239" s="183"/>
      <c r="G239" s="184"/>
      <c r="H239" s="285"/>
      <c r="I239" s="285"/>
      <c r="J239" s="208"/>
      <c r="K239" s="209"/>
    </row>
    <row r="240" spans="1:11" ht="12.75" hidden="1" outlineLevel="1">
      <c r="A240" s="420">
        <f>IF(C240='Tong hop'!$B$6,1,0)</f>
        <v>0</v>
      </c>
      <c r="B240" s="183"/>
      <c r="C240" s="428"/>
      <c r="D240" s="179"/>
      <c r="E240" s="194"/>
      <c r="F240" s="183"/>
      <c r="G240" s="184"/>
      <c r="H240" s="285"/>
      <c r="I240" s="285"/>
      <c r="J240" s="208"/>
      <c r="K240" s="209"/>
    </row>
    <row r="241" spans="1:11" ht="12.75" hidden="1" outlineLevel="1">
      <c r="A241" s="420">
        <f>IF(C241='Tong hop'!$B$6,1,0)</f>
        <v>0</v>
      </c>
      <c r="B241" s="183"/>
      <c r="C241" s="428"/>
      <c r="D241" s="179"/>
      <c r="E241" s="194"/>
      <c r="F241" s="183"/>
      <c r="G241" s="184"/>
      <c r="H241" s="285"/>
      <c r="I241" s="285"/>
      <c r="J241" s="208"/>
      <c r="K241" s="209"/>
    </row>
    <row r="242" spans="1:11" ht="12.75" hidden="1" outlineLevel="1">
      <c r="A242" s="420">
        <f>IF(C242='Tong hop'!$B$6,1,0)</f>
        <v>0</v>
      </c>
      <c r="B242" s="183"/>
      <c r="C242" s="428"/>
      <c r="D242" s="179"/>
      <c r="E242" s="194"/>
      <c r="F242" s="183"/>
      <c r="G242" s="184"/>
      <c r="H242" s="285"/>
      <c r="I242" s="285"/>
      <c r="J242" s="208"/>
      <c r="K242" s="209"/>
    </row>
    <row r="243" spans="1:11" ht="33" hidden="1" customHeight="1">
      <c r="A243" s="420">
        <f>IF(C243='Tong hop'!$B$6,1,0)</f>
        <v>0</v>
      </c>
      <c r="B243" s="183">
        <v>4</v>
      </c>
      <c r="C243" s="259" t="s">
        <v>15</v>
      </c>
      <c r="D243" s="191" t="s">
        <v>443</v>
      </c>
      <c r="E243" s="191" t="s">
        <v>444</v>
      </c>
      <c r="F243" s="183" t="s">
        <v>3</v>
      </c>
      <c r="G243" s="184">
        <v>1213.6761000000001</v>
      </c>
      <c r="H243" s="285"/>
      <c r="I243" s="285"/>
      <c r="J243" s="208"/>
      <c r="K243" s="520"/>
    </row>
    <row r="244" spans="1:11" ht="12.75" hidden="1">
      <c r="A244" s="420">
        <f>IF(C244='Tong hop'!$B$6,1,0)</f>
        <v>0</v>
      </c>
      <c r="B244" s="183"/>
      <c r="C244" s="428"/>
      <c r="D244" s="191"/>
      <c r="E244" s="191"/>
      <c r="F244" s="183"/>
      <c r="G244" s="184"/>
      <c r="H244" s="285"/>
      <c r="I244" s="285"/>
      <c r="J244" s="208"/>
      <c r="K244" s="209"/>
    </row>
    <row r="245" spans="1:11" s="22" customFormat="1" ht="12.75" hidden="1">
      <c r="A245" s="420">
        <f>IF(C245='Tong hop'!$B$6,1,0)</f>
        <v>0</v>
      </c>
      <c r="B245" s="173" t="s">
        <v>161</v>
      </c>
      <c r="C245" s="519"/>
      <c r="D245" s="428" t="s">
        <v>445</v>
      </c>
      <c r="E245" s="428" t="s">
        <v>163</v>
      </c>
      <c r="F245" s="428"/>
      <c r="G245" s="428"/>
      <c r="H245" s="285"/>
      <c r="I245" s="285"/>
      <c r="J245" s="428"/>
      <c r="K245" s="256"/>
    </row>
    <row r="246" spans="1:11" ht="12.75" hidden="1">
      <c r="A246" s="420">
        <f>IF(C246='Tong hop'!$B$6,1,0)</f>
        <v>0</v>
      </c>
      <c r="B246" s="183"/>
      <c r="C246" s="428"/>
      <c r="D246" s="191"/>
      <c r="E246" s="191"/>
      <c r="F246" s="183"/>
      <c r="G246" s="184"/>
      <c r="H246" s="285"/>
      <c r="I246" s="285"/>
      <c r="J246" s="208"/>
      <c r="K246" s="209"/>
    </row>
    <row r="247" spans="1:11" ht="56.25" hidden="1" customHeight="1">
      <c r="A247" s="420">
        <f>IF(C247='Tong hop'!$B$6,1,0)</f>
        <v>0</v>
      </c>
      <c r="B247" s="183">
        <v>1</v>
      </c>
      <c r="C247" s="261" t="s">
        <v>24</v>
      </c>
      <c r="D247" s="20" t="s">
        <v>689</v>
      </c>
      <c r="E247" s="195" t="s">
        <v>447</v>
      </c>
      <c r="F247" s="183" t="s">
        <v>3</v>
      </c>
      <c r="G247" s="184">
        <v>65.487040000000036</v>
      </c>
      <c r="H247" s="285"/>
      <c r="I247" s="285"/>
      <c r="J247" s="208"/>
      <c r="K247" s="209"/>
    </row>
    <row r="248" spans="1:11" ht="12.75" hidden="1" outlineLevel="1">
      <c r="A248" s="420">
        <f>IF(C248='Tong hop'!$B$6,1,0)</f>
        <v>0</v>
      </c>
      <c r="B248" s="183"/>
      <c r="C248" s="183"/>
      <c r="D248" s="179" t="s">
        <v>83</v>
      </c>
      <c r="E248" s="182"/>
      <c r="F248" s="183"/>
      <c r="G248" s="184"/>
      <c r="H248" s="285"/>
      <c r="I248" s="285"/>
      <c r="J248" s="208"/>
      <c r="K248" s="209"/>
    </row>
    <row r="249" spans="1:11" ht="12.75" hidden="1" outlineLevel="1">
      <c r="A249" s="420">
        <f>IF(C249='Tong hop'!$B$6,1,0)</f>
        <v>0</v>
      </c>
      <c r="B249" s="183"/>
      <c r="C249" s="428"/>
      <c r="D249" s="177" t="str">
        <f>D320</f>
        <v>F1</v>
      </c>
      <c r="E249" s="177" t="str">
        <f>E320</f>
        <v>2000x3200x1200</v>
      </c>
      <c r="F249" s="183"/>
      <c r="G249" s="184"/>
      <c r="H249" s="285"/>
      <c r="I249" s="285"/>
      <c r="J249" s="208"/>
      <c r="K249" s="209"/>
    </row>
    <row r="250" spans="1:11" ht="12.75" hidden="1" outlineLevel="1">
      <c r="A250" s="420">
        <f>IF(C250='Tong hop'!$B$6,1,0)</f>
        <v>0</v>
      </c>
      <c r="B250" s="183"/>
      <c r="C250" s="428"/>
      <c r="D250" s="177" t="str">
        <f t="shared" ref="D250:E258" si="15">D321</f>
        <v>F1A</v>
      </c>
      <c r="E250" s="177" t="str">
        <f t="shared" si="15"/>
        <v>2020x3220x1200</v>
      </c>
      <c r="F250" s="183"/>
      <c r="G250" s="184"/>
      <c r="H250" s="285"/>
      <c r="I250" s="285"/>
      <c r="J250" s="208"/>
      <c r="K250" s="209"/>
    </row>
    <row r="251" spans="1:11" ht="12.75" hidden="1" outlineLevel="1">
      <c r="A251" s="420">
        <f>IF(C251='Tong hop'!$B$6,1,0)</f>
        <v>0</v>
      </c>
      <c r="B251" s="183"/>
      <c r="C251" s="428"/>
      <c r="D251" s="177" t="str">
        <f t="shared" si="15"/>
        <v>F1B</v>
      </c>
      <c r="E251" s="177" t="str">
        <f t="shared" si="15"/>
        <v>2000x3200x1200</v>
      </c>
      <c r="F251" s="183"/>
      <c r="G251" s="184"/>
      <c r="H251" s="285"/>
      <c r="I251" s="285"/>
      <c r="J251" s="208"/>
      <c r="K251" s="209"/>
    </row>
    <row r="252" spans="1:11" ht="12.75" hidden="1" outlineLevel="1">
      <c r="A252" s="420">
        <f>IF(C252='Tong hop'!$B$6,1,0)</f>
        <v>0</v>
      </c>
      <c r="B252" s="183"/>
      <c r="C252" s="428"/>
      <c r="D252" s="177" t="str">
        <f t="shared" si="15"/>
        <v>F2</v>
      </c>
      <c r="E252" s="177" t="str">
        <f t="shared" si="15"/>
        <v>2600x2600x1200</v>
      </c>
      <c r="F252" s="183"/>
      <c r="G252" s="184"/>
      <c r="H252" s="285"/>
      <c r="I252" s="285"/>
      <c r="J252" s="208"/>
      <c r="K252" s="209"/>
    </row>
    <row r="253" spans="1:11" ht="12.75" hidden="1" outlineLevel="1">
      <c r="A253" s="420">
        <f>IF(C253='Tong hop'!$B$6,1,0)</f>
        <v>0</v>
      </c>
      <c r="B253" s="183"/>
      <c r="C253" s="428"/>
      <c r="D253" s="177" t="str">
        <f t="shared" si="15"/>
        <v>F2a</v>
      </c>
      <c r="E253" s="177" t="str">
        <f t="shared" si="15"/>
        <v>2800x2600x1200</v>
      </c>
      <c r="F253" s="183"/>
      <c r="G253" s="184"/>
      <c r="H253" s="285"/>
      <c r="I253" s="285"/>
      <c r="J253" s="208"/>
      <c r="K253" s="209"/>
    </row>
    <row r="254" spans="1:11" ht="12.75" hidden="1" outlineLevel="1">
      <c r="A254" s="420">
        <f>IF(C254='Tong hop'!$B$6,1,0)</f>
        <v>0</v>
      </c>
      <c r="B254" s="183"/>
      <c r="C254" s="428"/>
      <c r="D254" s="177" t="str">
        <f t="shared" si="15"/>
        <v>F2b</v>
      </c>
      <c r="E254" s="177" t="str">
        <f t="shared" si="15"/>
        <v>2620x2600x1200</v>
      </c>
      <c r="F254" s="183"/>
      <c r="G254" s="184"/>
      <c r="H254" s="285"/>
      <c r="I254" s="285"/>
      <c r="J254" s="208"/>
      <c r="K254" s="209"/>
    </row>
    <row r="255" spans="1:11" ht="12.75" hidden="1" outlineLevel="1">
      <c r="A255" s="420">
        <f>IF(C255='Tong hop'!$B$6,1,0)</f>
        <v>0</v>
      </c>
      <c r="B255" s="183"/>
      <c r="C255" s="428"/>
      <c r="D255" s="177" t="str">
        <f t="shared" si="15"/>
        <v>F3</v>
      </c>
      <c r="E255" s="177" t="str">
        <f t="shared" si="15"/>
        <v>2000x2000x1000</v>
      </c>
      <c r="F255" s="183"/>
      <c r="G255" s="184"/>
      <c r="H255" s="285"/>
      <c r="I255" s="285"/>
      <c r="J255" s="208"/>
      <c r="K255" s="209"/>
    </row>
    <row r="256" spans="1:11" ht="12.75" hidden="1" outlineLevel="1">
      <c r="A256" s="420">
        <f>IF(C256='Tong hop'!$B$6,1,0)</f>
        <v>0</v>
      </c>
      <c r="B256" s="183"/>
      <c r="C256" s="428"/>
      <c r="D256" s="177" t="str">
        <f t="shared" si="15"/>
        <v>F3a</v>
      </c>
      <c r="E256" s="177" t="str">
        <f t="shared" si="15"/>
        <v>2000x2000x1000</v>
      </c>
      <c r="F256" s="183"/>
      <c r="G256" s="184"/>
      <c r="H256" s="285"/>
      <c r="I256" s="285"/>
      <c r="J256" s="208"/>
      <c r="K256" s="209"/>
    </row>
    <row r="257" spans="1:11" ht="12.75" hidden="1" outlineLevel="1">
      <c r="A257" s="420">
        <f>IF(C257='Tong hop'!$B$6,1,0)</f>
        <v>0</v>
      </c>
      <c r="B257" s="183"/>
      <c r="C257" s="428"/>
      <c r="D257" s="177" t="str">
        <f t="shared" si="15"/>
        <v>F4</v>
      </c>
      <c r="E257" s="177" t="str">
        <f t="shared" si="15"/>
        <v>2600x2600x1200</v>
      </c>
      <c r="F257" s="183"/>
      <c r="G257" s="184"/>
      <c r="H257" s="285"/>
      <c r="I257" s="285"/>
      <c r="J257" s="208"/>
      <c r="K257" s="209"/>
    </row>
    <row r="258" spans="1:11" ht="12.75" hidden="1" outlineLevel="1">
      <c r="A258" s="420">
        <f>IF(C258='Tong hop'!$B$6,1,0)</f>
        <v>0</v>
      </c>
      <c r="B258" s="183"/>
      <c r="C258" s="428"/>
      <c r="D258" s="177" t="str">
        <f t="shared" si="15"/>
        <v>F5</v>
      </c>
      <c r="E258" s="177" t="str">
        <f t="shared" si="15"/>
        <v>2000x2000x1200</v>
      </c>
      <c r="F258" s="183"/>
      <c r="G258" s="184"/>
      <c r="H258" s="285"/>
      <c r="I258" s="285"/>
      <c r="J258" s="208"/>
      <c r="K258" s="209"/>
    </row>
    <row r="259" spans="1:11" ht="12.75" hidden="1" outlineLevel="1">
      <c r="A259" s="420">
        <f>IF(C259='Tong hop'!$B$6,1,0)</f>
        <v>0</v>
      </c>
      <c r="B259" s="183"/>
      <c r="C259" s="428"/>
      <c r="D259" s="177" t="str">
        <f>D330</f>
        <v>F6</v>
      </c>
      <c r="E259" s="177" t="str">
        <f>E330</f>
        <v>1000x2000x1000</v>
      </c>
      <c r="F259" s="183"/>
      <c r="G259" s="184"/>
      <c r="H259" s="285"/>
      <c r="I259" s="285"/>
      <c r="J259" s="208"/>
      <c r="K259" s="209"/>
    </row>
    <row r="260" spans="1:11" ht="12.75" hidden="1" outlineLevel="1">
      <c r="A260" s="420">
        <f>IF(C260='Tong hop'!$B$6,1,0)</f>
        <v>0</v>
      </c>
      <c r="B260" s="183"/>
      <c r="C260" s="428"/>
      <c r="D260" s="177" t="str">
        <f t="shared" ref="D260:E266" si="16">D331</f>
        <v>F6a</v>
      </c>
      <c r="E260" s="177" t="str">
        <f t="shared" si="16"/>
        <v>2020x1000x1000</v>
      </c>
      <c r="F260" s="183"/>
      <c r="G260" s="184"/>
      <c r="H260" s="285"/>
      <c r="I260" s="285"/>
      <c r="J260" s="208"/>
      <c r="K260" s="209"/>
    </row>
    <row r="261" spans="1:11" ht="12.75" hidden="1" outlineLevel="1">
      <c r="A261" s="420">
        <f>IF(C261='Tong hop'!$B$6,1,0)</f>
        <v>0</v>
      </c>
      <c r="B261" s="183"/>
      <c r="C261" s="428"/>
      <c r="D261" s="177" t="str">
        <f t="shared" si="16"/>
        <v>F8</v>
      </c>
      <c r="E261" s="177" t="str">
        <f t="shared" si="16"/>
        <v>700x700x1000</v>
      </c>
      <c r="F261" s="183"/>
      <c r="G261" s="184"/>
      <c r="H261" s="285"/>
      <c r="I261" s="285"/>
      <c r="J261" s="208"/>
      <c r="K261" s="209"/>
    </row>
    <row r="262" spans="1:11" ht="12.75" hidden="1" outlineLevel="1">
      <c r="A262" s="420">
        <f>IF(C262='Tong hop'!$B$6,1,0)</f>
        <v>0</v>
      </c>
      <c r="B262" s="183"/>
      <c r="C262" s="428"/>
      <c r="D262" s="177" t="str">
        <f t="shared" si="16"/>
        <v>F8A</v>
      </c>
      <c r="E262" s="177" t="str">
        <f t="shared" si="16"/>
        <v>700x700x1000</v>
      </c>
      <c r="F262" s="183"/>
      <c r="G262" s="184"/>
      <c r="H262" s="285"/>
      <c r="I262" s="285"/>
      <c r="J262" s="208"/>
      <c r="K262" s="209"/>
    </row>
    <row r="263" spans="1:11" ht="12.75" hidden="1" outlineLevel="1">
      <c r="A263" s="420">
        <f>IF(C263='Tong hop'!$B$6,1,0)</f>
        <v>0</v>
      </c>
      <c r="B263" s="183"/>
      <c r="C263" s="428"/>
      <c r="D263" s="177" t="str">
        <f t="shared" si="16"/>
        <v>Fc2</v>
      </c>
      <c r="E263" s="177" t="str">
        <f t="shared" si="16"/>
        <v>700x700x700</v>
      </c>
      <c r="F263" s="183"/>
      <c r="G263" s="184"/>
      <c r="H263" s="285"/>
      <c r="I263" s="285"/>
      <c r="J263" s="208"/>
      <c r="K263" s="209"/>
    </row>
    <row r="264" spans="1:11" ht="12.75" hidden="1" outlineLevel="1">
      <c r="A264" s="420">
        <f>IF(C264='Tong hop'!$B$6,1,0)</f>
        <v>0</v>
      </c>
      <c r="B264" s="183"/>
      <c r="C264" s="428"/>
      <c r="D264" s="177" t="str">
        <f t="shared" si="16"/>
        <v>Fc3</v>
      </c>
      <c r="E264" s="177" t="str">
        <f t="shared" si="16"/>
        <v>700x700x700</v>
      </c>
      <c r="F264" s="183"/>
      <c r="G264" s="184"/>
      <c r="H264" s="285"/>
      <c r="I264" s="285"/>
      <c r="J264" s="208"/>
      <c r="K264" s="209"/>
    </row>
    <row r="265" spans="1:11" ht="12.75" hidden="1" outlineLevel="1">
      <c r="A265" s="420">
        <f>IF(C265='Tong hop'!$B$6,1,0)</f>
        <v>0</v>
      </c>
      <c r="B265" s="183"/>
      <c r="C265" s="428"/>
      <c r="D265" s="177" t="str">
        <f t="shared" si="16"/>
        <v>Fd</v>
      </c>
      <c r="E265" s="177" t="str">
        <f t="shared" si="16"/>
        <v>1200x1200x600</v>
      </c>
      <c r="F265" s="183"/>
      <c r="G265" s="184"/>
      <c r="H265" s="285"/>
      <c r="I265" s="285"/>
      <c r="J265" s="208"/>
      <c r="K265" s="209"/>
    </row>
    <row r="266" spans="1:11" ht="12.75" hidden="1" outlineLevel="1">
      <c r="A266" s="420">
        <f>IF(C266='Tong hop'!$B$6,1,0)</f>
        <v>0</v>
      </c>
      <c r="B266" s="183"/>
      <c r="C266" s="428"/>
      <c r="D266" s="177" t="str">
        <f t="shared" si="16"/>
        <v>fc3</v>
      </c>
      <c r="E266" s="177">
        <f t="shared" si="16"/>
        <v>0</v>
      </c>
      <c r="F266" s="183"/>
      <c r="G266" s="184"/>
      <c r="H266" s="285"/>
      <c r="I266" s="285"/>
      <c r="J266" s="208"/>
      <c r="K266" s="209"/>
    </row>
    <row r="267" spans="1:11" ht="12.75" hidden="1" outlineLevel="1">
      <c r="A267" s="420">
        <f>IF(C267='Tong hop'!$B$6,1,0)</f>
        <v>0</v>
      </c>
      <c r="B267" s="183"/>
      <c r="C267" s="428"/>
      <c r="D267" s="179" t="s">
        <v>89</v>
      </c>
      <c r="E267" s="179"/>
      <c r="F267" s="183"/>
      <c r="G267" s="184"/>
      <c r="H267" s="285"/>
      <c r="I267" s="285"/>
      <c r="J267" s="208"/>
      <c r="K267" s="209"/>
    </row>
    <row r="268" spans="1:11" ht="12.75" hidden="1" outlineLevel="1">
      <c r="A268" s="420">
        <f>IF(C268='Tong hop'!$B$6,1,0)</f>
        <v>0</v>
      </c>
      <c r="B268" s="183"/>
      <c r="C268" s="428"/>
      <c r="D268" s="179">
        <f>D359</f>
        <v>0</v>
      </c>
      <c r="E268" s="204">
        <f>E359</f>
        <v>0</v>
      </c>
      <c r="F268" s="183"/>
      <c r="G268" s="184"/>
      <c r="H268" s="285"/>
      <c r="I268" s="285"/>
      <c r="J268" s="208"/>
      <c r="K268" s="209"/>
    </row>
    <row r="269" spans="1:11" ht="12.75" hidden="1" outlineLevel="1">
      <c r="A269" s="420">
        <f>IF(C269='Tong hop'!$B$6,1,0)</f>
        <v>0</v>
      </c>
      <c r="B269" s="183"/>
      <c r="C269" s="428"/>
      <c r="D269" s="177" t="str">
        <f>D360</f>
        <v>GB1</v>
      </c>
      <c r="E269" s="177" t="str">
        <f>E360</f>
        <v>300x700</v>
      </c>
      <c r="F269" s="183"/>
      <c r="G269" s="184"/>
      <c r="H269" s="285"/>
      <c r="I269" s="285"/>
      <c r="J269" s="208"/>
      <c r="K269" s="209"/>
    </row>
    <row r="270" spans="1:11" ht="12.75" hidden="1" outlineLevel="1">
      <c r="A270" s="420">
        <f>IF(C270='Tong hop'!$B$6,1,0)</f>
        <v>0</v>
      </c>
      <c r="B270" s="183"/>
      <c r="C270" s="428"/>
      <c r="D270" s="177" t="str">
        <f t="shared" ref="D270:E282" si="17">D361</f>
        <v>GB2</v>
      </c>
      <c r="E270" s="177" t="str">
        <f t="shared" si="17"/>
        <v>300x700</v>
      </c>
      <c r="F270" s="183"/>
      <c r="G270" s="184"/>
      <c r="H270" s="285"/>
      <c r="I270" s="285"/>
      <c r="J270" s="208"/>
      <c r="K270" s="209"/>
    </row>
    <row r="271" spans="1:11" ht="12.75" hidden="1" outlineLevel="1">
      <c r="A271" s="420">
        <f>IF(C271='Tong hop'!$B$6,1,0)</f>
        <v>0</v>
      </c>
      <c r="B271" s="183"/>
      <c r="C271" s="428"/>
      <c r="D271" s="177" t="str">
        <f t="shared" si="17"/>
        <v>GB3</v>
      </c>
      <c r="E271" s="177" t="str">
        <f t="shared" si="17"/>
        <v>300x700</v>
      </c>
      <c r="F271" s="183"/>
      <c r="G271" s="184"/>
      <c r="H271" s="285"/>
      <c r="I271" s="285"/>
      <c r="J271" s="208"/>
      <c r="K271" s="209"/>
    </row>
    <row r="272" spans="1:11" ht="12.75" hidden="1" outlineLevel="1">
      <c r="A272" s="420">
        <f>IF(C272='Tong hop'!$B$6,1,0)</f>
        <v>0</v>
      </c>
      <c r="B272" s="183"/>
      <c r="C272" s="428"/>
      <c r="D272" s="177" t="str">
        <f t="shared" si="17"/>
        <v>GB4</v>
      </c>
      <c r="E272" s="177" t="str">
        <f t="shared" si="17"/>
        <v>300X700</v>
      </c>
      <c r="F272" s="183"/>
      <c r="G272" s="184"/>
      <c r="H272" s="285"/>
      <c r="I272" s="285"/>
      <c r="J272" s="208"/>
      <c r="K272" s="209"/>
    </row>
    <row r="273" spans="1:11" ht="12.75" hidden="1" outlineLevel="1">
      <c r="A273" s="420">
        <f>IF(C273='Tong hop'!$B$6,1,0)</f>
        <v>0</v>
      </c>
      <c r="B273" s="183"/>
      <c r="C273" s="428"/>
      <c r="D273" s="177" t="str">
        <f t="shared" si="17"/>
        <v>GB8</v>
      </c>
      <c r="E273" s="177" t="str">
        <f t="shared" si="17"/>
        <v>300X700</v>
      </c>
      <c r="F273" s="183"/>
      <c r="G273" s="184"/>
      <c r="H273" s="285"/>
      <c r="I273" s="285"/>
      <c r="J273" s="208"/>
      <c r="K273" s="209"/>
    </row>
    <row r="274" spans="1:11" ht="12.75" hidden="1" outlineLevel="1">
      <c r="A274" s="420">
        <f>IF(C274='Tong hop'!$B$6,1,0)</f>
        <v>0</v>
      </c>
      <c r="B274" s="183"/>
      <c r="C274" s="428"/>
      <c r="D274" s="177" t="str">
        <f t="shared" si="17"/>
        <v>GB5</v>
      </c>
      <c r="E274" s="177" t="str">
        <f t="shared" si="17"/>
        <v>300X700</v>
      </c>
      <c r="F274" s="183"/>
      <c r="G274" s="184"/>
      <c r="H274" s="285"/>
      <c r="I274" s="285"/>
      <c r="J274" s="208"/>
      <c r="K274" s="209"/>
    </row>
    <row r="275" spans="1:11" ht="12.75" hidden="1" outlineLevel="1">
      <c r="A275" s="420">
        <f>IF(C275='Tong hop'!$B$6,1,0)</f>
        <v>0</v>
      </c>
      <c r="B275" s="183"/>
      <c r="C275" s="428"/>
      <c r="D275" s="177" t="str">
        <f t="shared" si="17"/>
        <v>GB6</v>
      </c>
      <c r="E275" s="177" t="str">
        <f t="shared" si="17"/>
        <v>300X700</v>
      </c>
      <c r="F275" s="183"/>
      <c r="G275" s="184"/>
      <c r="H275" s="285"/>
      <c r="I275" s="285"/>
      <c r="J275" s="208"/>
      <c r="K275" s="209"/>
    </row>
    <row r="276" spans="1:11" ht="12.75" hidden="1" outlineLevel="1">
      <c r="A276" s="420">
        <f>IF(C276='Tong hop'!$B$6,1,0)</f>
        <v>0</v>
      </c>
      <c r="B276" s="183"/>
      <c r="C276" s="428"/>
      <c r="D276" s="177" t="str">
        <f t="shared" si="17"/>
        <v>GB9</v>
      </c>
      <c r="E276" s="177" t="str">
        <f t="shared" si="17"/>
        <v>300x700</v>
      </c>
      <c r="F276" s="183"/>
      <c r="G276" s="184"/>
      <c r="H276" s="285"/>
      <c r="I276" s="285"/>
      <c r="J276" s="208"/>
      <c r="K276" s="209"/>
    </row>
    <row r="277" spans="1:11" ht="12.75" hidden="1" outlineLevel="1">
      <c r="A277" s="420">
        <f>IF(C277='Tong hop'!$B$6,1,0)</f>
        <v>0</v>
      </c>
      <c r="B277" s="183"/>
      <c r="C277" s="428"/>
      <c r="D277" s="177" t="str">
        <f t="shared" si="17"/>
        <v>GB9a</v>
      </c>
      <c r="E277" s="177" t="str">
        <f t="shared" si="17"/>
        <v>200x700</v>
      </c>
      <c r="F277" s="183"/>
      <c r="G277" s="184"/>
      <c r="H277" s="285"/>
      <c r="I277" s="285"/>
      <c r="J277" s="208"/>
      <c r="K277" s="209"/>
    </row>
    <row r="278" spans="1:11" ht="12.75" hidden="1" outlineLevel="1">
      <c r="A278" s="420">
        <f>IF(C278='Tong hop'!$B$6,1,0)</f>
        <v>0</v>
      </c>
      <c r="B278" s="183"/>
      <c r="C278" s="428"/>
      <c r="D278" s="177">
        <f t="shared" si="17"/>
        <v>0</v>
      </c>
      <c r="E278" s="177">
        <f t="shared" si="17"/>
        <v>0</v>
      </c>
      <c r="F278" s="183"/>
      <c r="G278" s="184"/>
      <c r="H278" s="285"/>
      <c r="I278" s="285"/>
      <c r="J278" s="208"/>
      <c r="K278" s="209"/>
    </row>
    <row r="279" spans="1:11" ht="12.75" hidden="1" outlineLevel="1">
      <c r="A279" s="420">
        <f>IF(C279='Tong hop'!$B$6,1,0)</f>
        <v>0</v>
      </c>
      <c r="B279" s="183"/>
      <c r="C279" s="428"/>
      <c r="D279" s="177" t="str">
        <f t="shared" si="17"/>
        <v>GB10</v>
      </c>
      <c r="E279" s="177" t="str">
        <f t="shared" si="17"/>
        <v>300X700</v>
      </c>
      <c r="F279" s="183"/>
      <c r="G279" s="184"/>
      <c r="H279" s="285"/>
      <c r="I279" s="285"/>
      <c r="J279" s="208"/>
      <c r="K279" s="209"/>
    </row>
    <row r="280" spans="1:11" ht="12.75" hidden="1" outlineLevel="1">
      <c r="A280" s="420">
        <f>IF(C280='Tong hop'!$B$6,1,0)</f>
        <v>0</v>
      </c>
      <c r="B280" s="183"/>
      <c r="C280" s="428"/>
      <c r="D280" s="177" t="str">
        <f t="shared" si="17"/>
        <v>GB10</v>
      </c>
      <c r="E280" s="177" t="str">
        <f t="shared" si="17"/>
        <v>300X700</v>
      </c>
      <c r="F280" s="183"/>
      <c r="G280" s="184"/>
      <c r="H280" s="285"/>
      <c r="I280" s="285"/>
      <c r="J280" s="208"/>
      <c r="K280" s="209"/>
    </row>
    <row r="281" spans="1:11" ht="12.75" hidden="1" outlineLevel="1">
      <c r="A281" s="420">
        <f>IF(C281='Tong hop'!$B$6,1,0)</f>
        <v>0</v>
      </c>
      <c r="B281" s="183"/>
      <c r="C281" s="428"/>
      <c r="D281" s="177" t="str">
        <f t="shared" si="17"/>
        <v>GB11</v>
      </c>
      <c r="E281" s="177" t="str">
        <f t="shared" si="17"/>
        <v>300X700</v>
      </c>
      <c r="F281" s="183"/>
      <c r="G281" s="184"/>
      <c r="H281" s="285"/>
      <c r="I281" s="285"/>
      <c r="J281" s="208"/>
      <c r="K281" s="209"/>
    </row>
    <row r="282" spans="1:11" ht="12.75" hidden="1" outlineLevel="1">
      <c r="A282" s="420">
        <f>IF(C282='Tong hop'!$B$6,1,0)</f>
        <v>0</v>
      </c>
      <c r="B282" s="183"/>
      <c r="C282" s="428"/>
      <c r="D282" s="177" t="str">
        <f t="shared" si="17"/>
        <v>GB12</v>
      </c>
      <c r="E282" s="177" t="str">
        <f t="shared" si="17"/>
        <v>200X700</v>
      </c>
      <c r="F282" s="183"/>
      <c r="G282" s="184"/>
      <c r="H282" s="285"/>
      <c r="I282" s="285"/>
      <c r="J282" s="208"/>
      <c r="K282" s="209"/>
    </row>
    <row r="283" spans="1:11" ht="12.75" hidden="1" outlineLevel="1">
      <c r="A283" s="420">
        <f>IF(C283='Tong hop'!$B$6,1,0)</f>
        <v>0</v>
      </c>
      <c r="B283" s="183"/>
      <c r="C283" s="428"/>
      <c r="D283" s="177" t="str">
        <f>D374</f>
        <v>GB13</v>
      </c>
      <c r="E283" s="177" t="str">
        <f>E374</f>
        <v>200x700</v>
      </c>
      <c r="F283" s="183"/>
      <c r="G283" s="184"/>
      <c r="H283" s="285"/>
      <c r="I283" s="285"/>
      <c r="J283" s="208"/>
      <c r="K283" s="209"/>
    </row>
    <row r="284" spans="1:11" ht="12.75" hidden="1" outlineLevel="1">
      <c r="A284" s="420">
        <f>IF(C284='Tong hop'!$B$6,1,0)</f>
        <v>0</v>
      </c>
      <c r="B284" s="183"/>
      <c r="C284" s="428"/>
      <c r="D284" s="177" t="str">
        <f t="shared" ref="D284:E290" si="18">D375</f>
        <v>GB14</v>
      </c>
      <c r="E284" s="177" t="str">
        <f t="shared" si="18"/>
        <v>200x700</v>
      </c>
      <c r="F284" s="183"/>
      <c r="G284" s="184"/>
      <c r="H284" s="285"/>
      <c r="I284" s="285"/>
      <c r="J284" s="208"/>
      <c r="K284" s="209"/>
    </row>
    <row r="285" spans="1:11" ht="12.75" hidden="1" outlineLevel="1">
      <c r="A285" s="420">
        <f>IF(C285='Tong hop'!$B$6,1,0)</f>
        <v>0</v>
      </c>
      <c r="B285" s="183"/>
      <c r="C285" s="428"/>
      <c r="D285" s="177" t="str">
        <f t="shared" si="18"/>
        <v>GB15</v>
      </c>
      <c r="E285" s="177" t="str">
        <f t="shared" si="18"/>
        <v>200x700</v>
      </c>
      <c r="F285" s="183"/>
      <c r="G285" s="184"/>
      <c r="H285" s="285"/>
      <c r="I285" s="285"/>
      <c r="J285" s="208"/>
      <c r="K285" s="209"/>
    </row>
    <row r="286" spans="1:11" ht="12.75" hidden="1" outlineLevel="1">
      <c r="A286" s="420">
        <f>IF(C286='Tong hop'!$B$6,1,0)</f>
        <v>0</v>
      </c>
      <c r="B286" s="183"/>
      <c r="C286" s="428"/>
      <c r="D286" s="177" t="str">
        <f t="shared" si="18"/>
        <v>GB16</v>
      </c>
      <c r="E286" s="177" t="str">
        <f t="shared" si="18"/>
        <v>200x700</v>
      </c>
      <c r="F286" s="183"/>
      <c r="G286" s="184"/>
      <c r="H286" s="285"/>
      <c r="I286" s="285"/>
      <c r="J286" s="208"/>
      <c r="K286" s="209"/>
    </row>
    <row r="287" spans="1:11" ht="12.75" hidden="1" outlineLevel="1">
      <c r="A287" s="420">
        <f>IF(C287='Tong hop'!$B$6,1,0)</f>
        <v>0</v>
      </c>
      <c r="B287" s="183"/>
      <c r="C287" s="428"/>
      <c r="D287" s="177" t="str">
        <f t="shared" si="18"/>
        <v>GB16A</v>
      </c>
      <c r="E287" s="177" t="str">
        <f t="shared" si="18"/>
        <v>200x700</v>
      </c>
      <c r="F287" s="183"/>
      <c r="G287" s="184"/>
      <c r="H287" s="285"/>
      <c r="I287" s="285"/>
      <c r="J287" s="208"/>
      <c r="K287" s="209"/>
    </row>
    <row r="288" spans="1:11" ht="12.75" hidden="1" outlineLevel="1">
      <c r="A288" s="420">
        <f>IF(C288='Tong hop'!$B$6,1,0)</f>
        <v>0</v>
      </c>
      <c r="B288" s="183"/>
      <c r="C288" s="428"/>
      <c r="D288" s="177" t="str">
        <f t="shared" si="18"/>
        <v>GB18</v>
      </c>
      <c r="E288" s="177" t="str">
        <f t="shared" si="18"/>
        <v>250x700</v>
      </c>
      <c r="F288" s="183"/>
      <c r="G288" s="184"/>
      <c r="H288" s="285"/>
      <c r="I288" s="285"/>
      <c r="J288" s="208"/>
      <c r="K288" s="209"/>
    </row>
    <row r="289" spans="1:11" ht="12.75" hidden="1" outlineLevel="1">
      <c r="A289" s="420">
        <f>IF(C289='Tong hop'!$B$6,1,0)</f>
        <v>0</v>
      </c>
      <c r="B289" s="183"/>
      <c r="C289" s="428"/>
      <c r="D289" s="177">
        <f t="shared" si="18"/>
        <v>0</v>
      </c>
      <c r="E289" s="177">
        <f t="shared" si="18"/>
        <v>0</v>
      </c>
      <c r="F289" s="183"/>
      <c r="G289" s="184"/>
      <c r="H289" s="285"/>
      <c r="I289" s="285"/>
      <c r="J289" s="208"/>
      <c r="K289" s="209"/>
    </row>
    <row r="290" spans="1:11" ht="12.75" hidden="1" outlineLevel="1">
      <c r="A290" s="420">
        <f>IF(C290='Tong hop'!$B$6,1,0)</f>
        <v>0</v>
      </c>
      <c r="B290" s="183"/>
      <c r="C290" s="428"/>
      <c r="D290" s="177" t="str">
        <f t="shared" si="18"/>
        <v>GB19</v>
      </c>
      <c r="E290" s="177" t="str">
        <f t="shared" si="18"/>
        <v>200x700</v>
      </c>
      <c r="F290" s="183"/>
      <c r="G290" s="184"/>
      <c r="H290" s="285"/>
      <c r="I290" s="285"/>
      <c r="J290" s="208"/>
      <c r="K290" s="209"/>
    </row>
    <row r="291" spans="1:11" ht="12.75" hidden="1" outlineLevel="1">
      <c r="A291" s="420">
        <f>IF(C291='Tong hop'!$B$6,1,0)</f>
        <v>0</v>
      </c>
      <c r="B291" s="183"/>
      <c r="C291" s="428"/>
      <c r="D291" s="177" t="str">
        <f>D382</f>
        <v>GB19</v>
      </c>
      <c r="E291" s="177" t="str">
        <f>E382</f>
        <v>200x700</v>
      </c>
      <c r="F291" s="183"/>
      <c r="G291" s="184"/>
      <c r="H291" s="285"/>
      <c r="I291" s="285"/>
      <c r="J291" s="208"/>
      <c r="K291" s="209"/>
    </row>
    <row r="292" spans="1:11" ht="12.75" hidden="1" outlineLevel="1">
      <c r="A292" s="420">
        <f>IF(C292='Tong hop'!$B$6,1,0)</f>
        <v>0</v>
      </c>
      <c r="B292" s="183"/>
      <c r="C292" s="428"/>
      <c r="D292" s="177" t="str">
        <f t="shared" ref="D292:E300" si="19">D383</f>
        <v>GB20</v>
      </c>
      <c r="E292" s="177" t="str">
        <f t="shared" si="19"/>
        <v>250x700</v>
      </c>
      <c r="F292" s="183"/>
      <c r="G292" s="184"/>
      <c r="H292" s="285"/>
      <c r="I292" s="285"/>
      <c r="J292" s="208"/>
      <c r="K292" s="209"/>
    </row>
    <row r="293" spans="1:11" ht="12.75" hidden="1" outlineLevel="1">
      <c r="A293" s="420">
        <f>IF(C293='Tong hop'!$B$6,1,0)</f>
        <v>0</v>
      </c>
      <c r="B293" s="183"/>
      <c r="C293" s="428"/>
      <c r="D293" s="177" t="str">
        <f t="shared" si="19"/>
        <v>GB20a</v>
      </c>
      <c r="E293" s="177" t="str">
        <f t="shared" si="19"/>
        <v>200x700</v>
      </c>
      <c r="F293" s="183"/>
      <c r="G293" s="184"/>
      <c r="H293" s="285"/>
      <c r="I293" s="285"/>
      <c r="J293" s="208"/>
      <c r="K293" s="209"/>
    </row>
    <row r="294" spans="1:11" ht="12.75" hidden="1" outlineLevel="1">
      <c r="A294" s="420">
        <f>IF(C294='Tong hop'!$B$6,1,0)</f>
        <v>0</v>
      </c>
      <c r="B294" s="183"/>
      <c r="C294" s="428"/>
      <c r="D294" s="177" t="str">
        <f t="shared" si="19"/>
        <v>GB21</v>
      </c>
      <c r="E294" s="177" t="str">
        <f t="shared" si="19"/>
        <v>200x700</v>
      </c>
      <c r="F294" s="183"/>
      <c r="G294" s="184"/>
      <c r="H294" s="285"/>
      <c r="I294" s="285"/>
      <c r="J294" s="208"/>
      <c r="K294" s="209"/>
    </row>
    <row r="295" spans="1:11" ht="12.75" hidden="1" outlineLevel="1">
      <c r="A295" s="420">
        <f>IF(C295='Tong hop'!$B$6,1,0)</f>
        <v>0</v>
      </c>
      <c r="B295" s="183"/>
      <c r="C295" s="428"/>
      <c r="D295" s="177" t="str">
        <f t="shared" si="19"/>
        <v>GB22</v>
      </c>
      <c r="E295" s="177" t="str">
        <f t="shared" si="19"/>
        <v>200x700</v>
      </c>
      <c r="F295" s="183"/>
      <c r="G295" s="184"/>
      <c r="H295" s="285"/>
      <c r="I295" s="285"/>
      <c r="J295" s="208"/>
      <c r="K295" s="209"/>
    </row>
    <row r="296" spans="1:11" ht="12.75" hidden="1" outlineLevel="1">
      <c r="A296" s="420">
        <f>IF(C296='Tong hop'!$B$6,1,0)</f>
        <v>0</v>
      </c>
      <c r="B296" s="183"/>
      <c r="C296" s="428"/>
      <c r="D296" s="177" t="str">
        <f t="shared" si="19"/>
        <v>GB23</v>
      </c>
      <c r="E296" s="177" t="str">
        <f t="shared" si="19"/>
        <v>200x500</v>
      </c>
      <c r="F296" s="183"/>
      <c r="G296" s="184"/>
      <c r="H296" s="285"/>
      <c r="I296" s="285"/>
      <c r="J296" s="208"/>
      <c r="K296" s="209"/>
    </row>
    <row r="297" spans="1:11" ht="12.75" hidden="1" outlineLevel="1">
      <c r="A297" s="420">
        <f>IF(C297='Tong hop'!$B$6,1,0)</f>
        <v>0</v>
      </c>
      <c r="B297" s="183"/>
      <c r="C297" s="428"/>
      <c r="D297" s="177" t="str">
        <f t="shared" si="19"/>
        <v>GB24</v>
      </c>
      <c r="E297" s="177" t="str">
        <f t="shared" si="19"/>
        <v>200x400</v>
      </c>
      <c r="F297" s="183"/>
      <c r="G297" s="184"/>
      <c r="H297" s="285"/>
      <c r="I297" s="285"/>
      <c r="J297" s="208"/>
      <c r="K297" s="209"/>
    </row>
    <row r="298" spans="1:11" ht="12.75" hidden="1" outlineLevel="1">
      <c r="A298" s="420">
        <f>IF(C298='Tong hop'!$B$6,1,0)</f>
        <v>0</v>
      </c>
      <c r="B298" s="183"/>
      <c r="C298" s="428"/>
      <c r="D298" s="177" t="str">
        <f t="shared" si="19"/>
        <v>GB25</v>
      </c>
      <c r="E298" s="177" t="str">
        <f t="shared" si="19"/>
        <v>200x500</v>
      </c>
      <c r="F298" s="183"/>
      <c r="G298" s="184"/>
      <c r="H298" s="285"/>
      <c r="I298" s="285"/>
      <c r="J298" s="208"/>
      <c r="K298" s="209"/>
    </row>
    <row r="299" spans="1:11" ht="12.75" hidden="1" outlineLevel="1">
      <c r="A299" s="420">
        <f>IF(C299='Tong hop'!$B$6,1,0)</f>
        <v>0</v>
      </c>
      <c r="B299" s="183"/>
      <c r="C299" s="428"/>
      <c r="D299" s="177" t="str">
        <f t="shared" si="19"/>
        <v>GB26</v>
      </c>
      <c r="E299" s="177" t="str">
        <f t="shared" si="19"/>
        <v>200x400</v>
      </c>
      <c r="F299" s="183"/>
      <c r="G299" s="184"/>
      <c r="H299" s="285"/>
      <c r="I299" s="285"/>
      <c r="J299" s="208"/>
      <c r="K299" s="209"/>
    </row>
    <row r="300" spans="1:11" ht="12.75" hidden="1" outlineLevel="1">
      <c r="A300" s="420">
        <f>IF(C300='Tong hop'!$B$6,1,0)</f>
        <v>0</v>
      </c>
      <c r="B300" s="183"/>
      <c r="C300" s="428"/>
      <c r="D300" s="177" t="str">
        <f t="shared" si="19"/>
        <v>GB23</v>
      </c>
      <c r="E300" s="177" t="str">
        <f t="shared" si="19"/>
        <v>200x500</v>
      </c>
      <c r="F300" s="183"/>
      <c r="G300" s="184"/>
      <c r="H300" s="285"/>
      <c r="I300" s="285"/>
      <c r="J300" s="208"/>
      <c r="K300" s="209"/>
    </row>
    <row r="301" spans="1:11" ht="12.75" hidden="1" outlineLevel="1">
      <c r="A301" s="420">
        <f>IF(C301='Tong hop'!$B$6,1,0)</f>
        <v>0</v>
      </c>
      <c r="B301" s="183"/>
      <c r="C301" s="428"/>
      <c r="D301" s="177" t="str">
        <f>D392</f>
        <v>GB23</v>
      </c>
      <c r="E301" s="177" t="str">
        <f>E392</f>
        <v>200x500</v>
      </c>
      <c r="F301" s="183"/>
      <c r="G301" s="184"/>
      <c r="H301" s="285"/>
      <c r="I301" s="285"/>
      <c r="J301" s="208"/>
      <c r="K301" s="209"/>
    </row>
    <row r="302" spans="1:11" ht="12.75" hidden="1" outlineLevel="1">
      <c r="A302" s="420">
        <f>IF(C302='Tong hop'!$B$6,1,0)</f>
        <v>0</v>
      </c>
      <c r="B302" s="183"/>
      <c r="C302" s="428"/>
      <c r="D302" s="177" t="str">
        <f t="shared" ref="D302:E307" si="20">D393</f>
        <v>GB23</v>
      </c>
      <c r="E302" s="177" t="str">
        <f t="shared" si="20"/>
        <v>200x500</v>
      </c>
      <c r="F302" s="183"/>
      <c r="G302" s="184"/>
      <c r="H302" s="285"/>
      <c r="I302" s="285"/>
      <c r="J302" s="208"/>
      <c r="K302" s="209"/>
    </row>
    <row r="303" spans="1:11" ht="12.75" hidden="1" outlineLevel="1">
      <c r="A303" s="420">
        <f>IF(C303='Tong hop'!$B$6,1,0)</f>
        <v>0</v>
      </c>
      <c r="B303" s="183"/>
      <c r="C303" s="428"/>
      <c r="D303" s="177" t="str">
        <f t="shared" si="20"/>
        <v>GB23</v>
      </c>
      <c r="E303" s="177" t="str">
        <f t="shared" si="20"/>
        <v>200x500</v>
      </c>
      <c r="F303" s="183"/>
      <c r="G303" s="184"/>
      <c r="H303" s="285"/>
      <c r="I303" s="285"/>
      <c r="J303" s="208"/>
      <c r="K303" s="209"/>
    </row>
    <row r="304" spans="1:11" ht="12.75" hidden="1" outlineLevel="1">
      <c r="A304" s="420">
        <f>IF(C304='Tong hop'!$B$6,1,0)</f>
        <v>0</v>
      </c>
      <c r="B304" s="183"/>
      <c r="C304" s="428"/>
      <c r="D304" s="177" t="str">
        <f t="shared" si="20"/>
        <v>GB19</v>
      </c>
      <c r="E304" s="177" t="str">
        <f t="shared" si="20"/>
        <v>200x700</v>
      </c>
      <c r="F304" s="183"/>
      <c r="G304" s="184"/>
      <c r="H304" s="285"/>
      <c r="I304" s="285"/>
      <c r="J304" s="208"/>
      <c r="K304" s="209"/>
    </row>
    <row r="305" spans="1:11" ht="12.75" hidden="1" outlineLevel="1">
      <c r="A305" s="420">
        <f>IF(C305='Tong hop'!$B$6,1,0)</f>
        <v>0</v>
      </c>
      <c r="B305" s="183"/>
      <c r="C305" s="428"/>
      <c r="D305" s="177" t="str">
        <f t="shared" si="20"/>
        <v>GB23</v>
      </c>
      <c r="E305" s="177" t="str">
        <f t="shared" si="20"/>
        <v>200x500</v>
      </c>
      <c r="F305" s="183"/>
      <c r="G305" s="184"/>
      <c r="H305" s="285"/>
      <c r="I305" s="285"/>
      <c r="J305" s="208"/>
      <c r="K305" s="209"/>
    </row>
    <row r="306" spans="1:11" ht="12.75" hidden="1" outlineLevel="1">
      <c r="A306" s="420">
        <f>IF(C306='Tong hop'!$B$6,1,0)</f>
        <v>0</v>
      </c>
      <c r="B306" s="183"/>
      <c r="C306" s="428"/>
      <c r="D306" s="177" t="str">
        <f t="shared" si="20"/>
        <v>GB25</v>
      </c>
      <c r="E306" s="177" t="str">
        <f t="shared" si="20"/>
        <v>200x500</v>
      </c>
      <c r="F306" s="183"/>
      <c r="G306" s="184"/>
      <c r="H306" s="285"/>
      <c r="I306" s="285"/>
      <c r="J306" s="208"/>
      <c r="K306" s="209"/>
    </row>
    <row r="307" spans="1:11" ht="12.75" hidden="1" outlineLevel="1">
      <c r="A307" s="420">
        <f>IF(C307='Tong hop'!$B$6,1,0)</f>
        <v>0</v>
      </c>
      <c r="B307" s="183"/>
      <c r="C307" s="428"/>
      <c r="D307" s="177">
        <f t="shared" si="20"/>
        <v>0</v>
      </c>
      <c r="E307" s="177">
        <f t="shared" si="20"/>
        <v>0</v>
      </c>
      <c r="F307" s="183"/>
      <c r="G307" s="184"/>
      <c r="H307" s="285"/>
      <c r="I307" s="285"/>
      <c r="J307" s="208"/>
      <c r="K307" s="209"/>
    </row>
    <row r="308" spans="1:11" ht="12.75" hidden="1" outlineLevel="1">
      <c r="A308" s="420">
        <f>IF(C308='Tong hop'!$B$6,1,0)</f>
        <v>0</v>
      </c>
      <c r="B308" s="183"/>
      <c r="C308" s="428"/>
      <c r="D308" s="177">
        <f>D399</f>
        <v>0</v>
      </c>
      <c r="E308" s="177">
        <f>E399</f>
        <v>0</v>
      </c>
      <c r="F308" s="183"/>
      <c r="G308" s="184"/>
      <c r="H308" s="285"/>
      <c r="I308" s="285"/>
      <c r="J308" s="208"/>
      <c r="K308" s="209"/>
    </row>
    <row r="309" spans="1:11" ht="12.75" hidden="1" outlineLevel="1">
      <c r="A309" s="420">
        <f>IF(C309='Tong hop'!$B$6,1,0)</f>
        <v>0</v>
      </c>
      <c r="B309" s="183"/>
      <c r="C309" s="428"/>
      <c r="D309" s="177">
        <f t="shared" ref="D309:E311" si="21">D400</f>
        <v>0</v>
      </c>
      <c r="E309" s="177">
        <f t="shared" si="21"/>
        <v>0</v>
      </c>
      <c r="F309" s="183"/>
      <c r="G309" s="184"/>
      <c r="H309" s="285"/>
      <c r="I309" s="285"/>
      <c r="J309" s="208"/>
      <c r="K309" s="209"/>
    </row>
    <row r="310" spans="1:11" ht="12.75" hidden="1" outlineLevel="1">
      <c r="A310" s="420">
        <f>IF(C310='Tong hop'!$B$6,1,0)</f>
        <v>0</v>
      </c>
      <c r="B310" s="183"/>
      <c r="C310" s="428"/>
      <c r="D310" s="177">
        <f t="shared" si="21"/>
        <v>0</v>
      </c>
      <c r="E310" s="177">
        <f t="shared" si="21"/>
        <v>0</v>
      </c>
      <c r="F310" s="183"/>
      <c r="G310" s="184"/>
      <c r="H310" s="285"/>
      <c r="I310" s="285"/>
      <c r="J310" s="208"/>
      <c r="K310" s="209"/>
    </row>
    <row r="311" spans="1:11" ht="12.75" hidden="1" outlineLevel="1">
      <c r="A311" s="420">
        <f>IF(C311='Tong hop'!$B$6,1,0)</f>
        <v>0</v>
      </c>
      <c r="B311" s="183"/>
      <c r="C311" s="428"/>
      <c r="D311" s="177">
        <f t="shared" si="21"/>
        <v>0</v>
      </c>
      <c r="E311" s="177">
        <f t="shared" si="21"/>
        <v>0</v>
      </c>
      <c r="F311" s="183"/>
      <c r="G311" s="184"/>
      <c r="H311" s="285"/>
      <c r="I311" s="285"/>
      <c r="J311" s="208"/>
      <c r="K311" s="209"/>
    </row>
    <row r="312" spans="1:11" ht="12.75" hidden="1" outlineLevel="1">
      <c r="A312" s="420">
        <f>IF(C312='Tong hop'!$B$6,1,0)</f>
        <v>0</v>
      </c>
      <c r="B312" s="183"/>
      <c r="C312" s="428"/>
      <c r="D312" s="177">
        <f>D403</f>
        <v>0</v>
      </c>
      <c r="E312" s="177">
        <f>E403</f>
        <v>0</v>
      </c>
      <c r="F312" s="183"/>
      <c r="G312" s="184"/>
      <c r="H312" s="285"/>
      <c r="I312" s="285"/>
      <c r="J312" s="208"/>
      <c r="K312" s="209"/>
    </row>
    <row r="313" spans="1:11" ht="12.75" hidden="1" outlineLevel="1">
      <c r="A313" s="420">
        <f>IF(C313='Tong hop'!$B$6,1,0)</f>
        <v>0</v>
      </c>
      <c r="B313" s="183"/>
      <c r="C313" s="428"/>
      <c r="D313" s="177">
        <f t="shared" ref="D313:E313" si="22">D404</f>
        <v>0</v>
      </c>
      <c r="E313" s="177">
        <f t="shared" si="22"/>
        <v>0</v>
      </c>
      <c r="F313" s="183"/>
      <c r="G313" s="184"/>
      <c r="H313" s="285"/>
      <c r="I313" s="285"/>
      <c r="J313" s="208"/>
      <c r="K313" s="209"/>
    </row>
    <row r="314" spans="1:11" ht="12.75" hidden="1" outlineLevel="1">
      <c r="A314" s="420">
        <f>IF(C314='Tong hop'!$B$6,1,0)</f>
        <v>0</v>
      </c>
      <c r="B314" s="183"/>
      <c r="C314" s="428"/>
      <c r="D314" s="177"/>
      <c r="E314" s="177"/>
      <c r="F314" s="183"/>
      <c r="G314" s="184"/>
      <c r="H314" s="285"/>
      <c r="I314" s="285"/>
      <c r="J314" s="208"/>
      <c r="K314" s="209"/>
    </row>
    <row r="315" spans="1:11" ht="12.75" hidden="1" outlineLevel="1">
      <c r="A315" s="420">
        <f>IF(C315='Tong hop'!$B$6,1,0)</f>
        <v>0</v>
      </c>
      <c r="B315" s="183"/>
      <c r="C315" s="428"/>
      <c r="D315" s="177"/>
      <c r="E315" s="177"/>
      <c r="F315" s="183"/>
      <c r="G315" s="184"/>
      <c r="H315" s="285"/>
      <c r="I315" s="285"/>
      <c r="J315" s="208"/>
      <c r="K315" s="209"/>
    </row>
    <row r="316" spans="1:11" ht="12.75" hidden="1" outlineLevel="1">
      <c r="A316" s="420">
        <f>IF(C316='Tong hop'!$B$6,1,0)</f>
        <v>0</v>
      </c>
      <c r="B316" s="183"/>
      <c r="C316" s="428"/>
      <c r="D316" s="177"/>
      <c r="E316" s="177"/>
      <c r="F316" s="183"/>
      <c r="G316" s="184"/>
      <c r="H316" s="285"/>
      <c r="I316" s="285"/>
      <c r="J316" s="208"/>
      <c r="K316" s="209"/>
    </row>
    <row r="317" spans="1:11" ht="12.75" hidden="1" outlineLevel="1">
      <c r="A317" s="420">
        <f>IF(C317='Tong hop'!$B$6,1,0)</f>
        <v>0</v>
      </c>
      <c r="B317" s="183"/>
      <c r="C317" s="428"/>
      <c r="D317" s="181"/>
      <c r="E317" s="191"/>
      <c r="F317" s="183"/>
      <c r="G317" s="184"/>
      <c r="H317" s="285"/>
      <c r="I317" s="285"/>
      <c r="J317" s="208"/>
      <c r="K317" s="209"/>
    </row>
    <row r="318" spans="1:11" ht="30.75" hidden="1" customHeight="1">
      <c r="A318" s="420">
        <f>IF(C318='Tong hop'!$B$6,1,0)</f>
        <v>0</v>
      </c>
      <c r="B318" s="183"/>
      <c r="C318" s="428"/>
      <c r="D318" s="260" t="s">
        <v>450</v>
      </c>
      <c r="E318" s="260" t="s">
        <v>451</v>
      </c>
      <c r="F318" s="183"/>
      <c r="G318" s="184"/>
      <c r="H318" s="285"/>
      <c r="I318" s="285"/>
      <c r="J318" s="208"/>
      <c r="K318" s="209"/>
    </row>
    <row r="319" spans="1:11" ht="12.75" hidden="1">
      <c r="A319" s="420">
        <f>IF(C319='Tong hop'!$B$6,1,0)</f>
        <v>0</v>
      </c>
      <c r="B319" s="183">
        <v>2</v>
      </c>
      <c r="C319" s="261" t="s">
        <v>26</v>
      </c>
      <c r="D319" s="191" t="s">
        <v>83</v>
      </c>
      <c r="E319" s="191" t="s">
        <v>170</v>
      </c>
      <c r="F319" s="183" t="s">
        <v>3</v>
      </c>
      <c r="G319" s="184">
        <v>859.55495999999994</v>
      </c>
      <c r="H319" s="285"/>
      <c r="I319" s="285"/>
      <c r="J319" s="208"/>
      <c r="K319" s="209"/>
    </row>
    <row r="320" spans="1:11" ht="12.75" hidden="1" outlineLevel="1">
      <c r="A320" s="420">
        <f>IF(C320='Tong hop'!$B$6,1,0)</f>
        <v>0</v>
      </c>
      <c r="B320" s="183"/>
      <c r="C320" s="428"/>
      <c r="D320" s="179" t="s">
        <v>452</v>
      </c>
      <c r="E320" s="179" t="s">
        <v>690</v>
      </c>
      <c r="F320" s="183"/>
      <c r="G320" s="184"/>
      <c r="H320" s="285"/>
      <c r="I320" s="285"/>
      <c r="J320" s="208"/>
      <c r="K320" s="209"/>
    </row>
    <row r="321" spans="1:11" ht="12.75" hidden="1" outlineLevel="1">
      <c r="A321" s="420">
        <f>IF(C321='Tong hop'!$B$6,1,0)</f>
        <v>0</v>
      </c>
      <c r="B321" s="183"/>
      <c r="C321" s="428"/>
      <c r="D321" s="179" t="s">
        <v>691</v>
      </c>
      <c r="E321" s="179" t="s">
        <v>692</v>
      </c>
      <c r="F321" s="183"/>
      <c r="G321" s="184"/>
      <c r="H321" s="285"/>
      <c r="I321" s="285"/>
      <c r="J321" s="208"/>
      <c r="K321" s="209"/>
    </row>
    <row r="322" spans="1:11" ht="12.75" hidden="1" outlineLevel="1">
      <c r="A322" s="420">
        <f>IF(C322='Tong hop'!$B$6,1,0)</f>
        <v>0</v>
      </c>
      <c r="B322" s="183"/>
      <c r="C322" s="428"/>
      <c r="D322" s="179" t="s">
        <v>693</v>
      </c>
      <c r="E322" s="179" t="s">
        <v>690</v>
      </c>
      <c r="F322" s="183"/>
      <c r="G322" s="184"/>
      <c r="H322" s="285"/>
      <c r="I322" s="285"/>
      <c r="J322" s="208"/>
      <c r="K322" s="209"/>
    </row>
    <row r="323" spans="1:11" ht="12.75" hidden="1" outlineLevel="1">
      <c r="A323" s="420">
        <f>IF(C323='Tong hop'!$B$6,1,0)</f>
        <v>0</v>
      </c>
      <c r="B323" s="183"/>
      <c r="C323" s="428"/>
      <c r="D323" s="179" t="s">
        <v>454</v>
      </c>
      <c r="E323" s="179" t="s">
        <v>694</v>
      </c>
      <c r="F323" s="183"/>
      <c r="G323" s="184"/>
      <c r="H323" s="285"/>
      <c r="I323" s="285"/>
      <c r="J323" s="208"/>
      <c r="K323" s="209"/>
    </row>
    <row r="324" spans="1:11" ht="12.75" hidden="1" outlineLevel="1">
      <c r="A324" s="420">
        <f>IF(C324='Tong hop'!$B$6,1,0)</f>
        <v>0</v>
      </c>
      <c r="B324" s="183"/>
      <c r="C324" s="428"/>
      <c r="D324" s="179" t="s">
        <v>695</v>
      </c>
      <c r="E324" s="179" t="s">
        <v>696</v>
      </c>
      <c r="F324" s="183"/>
      <c r="G324" s="184"/>
      <c r="H324" s="285"/>
      <c r="I324" s="285"/>
      <c r="J324" s="208"/>
      <c r="K324" s="209"/>
    </row>
    <row r="325" spans="1:11" ht="12.75" hidden="1" outlineLevel="1">
      <c r="A325" s="420">
        <f>IF(C325='Tong hop'!$B$6,1,0)</f>
        <v>0</v>
      </c>
      <c r="B325" s="183"/>
      <c r="C325" s="428"/>
      <c r="D325" s="179" t="s">
        <v>697</v>
      </c>
      <c r="E325" s="179" t="s">
        <v>698</v>
      </c>
      <c r="F325" s="183"/>
      <c r="G325" s="184"/>
      <c r="H325" s="285"/>
      <c r="I325" s="285"/>
      <c r="J325" s="208"/>
      <c r="K325" s="209"/>
    </row>
    <row r="326" spans="1:11" ht="12.75" hidden="1" outlineLevel="1">
      <c r="A326" s="420">
        <f>IF(C326='Tong hop'!$B$6,1,0)</f>
        <v>0</v>
      </c>
      <c r="B326" s="183"/>
      <c r="C326" s="428"/>
      <c r="D326" s="179" t="s">
        <v>459</v>
      </c>
      <c r="E326" s="179" t="s">
        <v>453</v>
      </c>
      <c r="F326" s="183"/>
      <c r="G326" s="184"/>
      <c r="H326" s="285"/>
      <c r="I326" s="285"/>
      <c r="J326" s="208"/>
      <c r="K326" s="209"/>
    </row>
    <row r="327" spans="1:11" ht="12.75" hidden="1" outlineLevel="1">
      <c r="A327" s="420">
        <f>IF(C327='Tong hop'!$B$6,1,0)</f>
        <v>0</v>
      </c>
      <c r="B327" s="183"/>
      <c r="C327" s="428"/>
      <c r="D327" s="179" t="s">
        <v>699</v>
      </c>
      <c r="E327" s="179" t="s">
        <v>453</v>
      </c>
      <c r="F327" s="183"/>
      <c r="G327" s="184"/>
      <c r="H327" s="285"/>
      <c r="I327" s="285"/>
      <c r="J327" s="208"/>
      <c r="K327" s="209"/>
    </row>
    <row r="328" spans="1:11" ht="12.75" hidden="1" outlineLevel="1">
      <c r="A328" s="420">
        <f>IF(C328='Tong hop'!$B$6,1,0)</f>
        <v>0</v>
      </c>
      <c r="B328" s="183"/>
      <c r="C328" s="428"/>
      <c r="D328" s="179" t="s">
        <v>461</v>
      </c>
      <c r="E328" s="179" t="s">
        <v>694</v>
      </c>
      <c r="F328" s="183"/>
      <c r="G328" s="184"/>
      <c r="H328" s="285"/>
      <c r="I328" s="285"/>
      <c r="J328" s="208"/>
      <c r="K328" s="209"/>
    </row>
    <row r="329" spans="1:11" ht="12.75" hidden="1" outlineLevel="1">
      <c r="A329" s="420">
        <f>IF(C329='Tong hop'!$B$6,1,0)</f>
        <v>0</v>
      </c>
      <c r="B329" s="183"/>
      <c r="C329" s="428"/>
      <c r="D329" s="179" t="s">
        <v>463</v>
      </c>
      <c r="E329" s="179" t="s">
        <v>700</v>
      </c>
      <c r="F329" s="183"/>
      <c r="G329" s="184"/>
      <c r="H329" s="285"/>
      <c r="I329" s="285"/>
      <c r="J329" s="208"/>
      <c r="K329" s="209"/>
    </row>
    <row r="330" spans="1:11" ht="12.75" hidden="1" outlineLevel="1">
      <c r="A330" s="420">
        <f>IF(C330='Tong hop'!$B$6,1,0)</f>
        <v>0</v>
      </c>
      <c r="B330" s="183"/>
      <c r="C330" s="428"/>
      <c r="D330" s="179" t="s">
        <v>465</v>
      </c>
      <c r="E330" s="179" t="s">
        <v>455</v>
      </c>
      <c r="F330" s="183"/>
      <c r="G330" s="184"/>
      <c r="H330" s="285"/>
      <c r="I330" s="285"/>
      <c r="J330" s="208"/>
      <c r="K330" s="209"/>
    </row>
    <row r="331" spans="1:11" ht="12.75" hidden="1" outlineLevel="1">
      <c r="A331" s="420">
        <f>IF(C331='Tong hop'!$B$6,1,0)</f>
        <v>0</v>
      </c>
      <c r="B331" s="183"/>
      <c r="C331" s="428"/>
      <c r="D331" s="179" t="s">
        <v>701</v>
      </c>
      <c r="E331" s="179" t="s">
        <v>702</v>
      </c>
      <c r="F331" s="183"/>
      <c r="G331" s="184"/>
      <c r="H331" s="285"/>
      <c r="I331" s="285"/>
      <c r="J331" s="208"/>
      <c r="K331" s="209"/>
    </row>
    <row r="332" spans="1:11" ht="12.75" hidden="1" outlineLevel="1">
      <c r="A332" s="420">
        <f>IF(C332='Tong hop'!$B$6,1,0)</f>
        <v>0</v>
      </c>
      <c r="B332" s="183"/>
      <c r="C332" s="428"/>
      <c r="D332" s="179" t="s">
        <v>703</v>
      </c>
      <c r="E332" s="179" t="s">
        <v>704</v>
      </c>
      <c r="F332" s="183"/>
      <c r="G332" s="184"/>
      <c r="H332" s="285"/>
      <c r="I332" s="285"/>
      <c r="J332" s="208"/>
      <c r="K332" s="209"/>
    </row>
    <row r="333" spans="1:11" ht="12.75" hidden="1" outlineLevel="1">
      <c r="A333" s="420">
        <f>IF(C333='Tong hop'!$B$6,1,0)</f>
        <v>0</v>
      </c>
      <c r="B333" s="183"/>
      <c r="C333" s="428"/>
      <c r="D333" s="179" t="s">
        <v>705</v>
      </c>
      <c r="E333" s="179" t="s">
        <v>704</v>
      </c>
      <c r="F333" s="183"/>
      <c r="G333" s="184"/>
      <c r="H333" s="285"/>
      <c r="I333" s="285"/>
      <c r="J333" s="208"/>
      <c r="K333" s="209"/>
    </row>
    <row r="334" spans="1:11" ht="12.75" hidden="1" outlineLevel="1">
      <c r="A334" s="420">
        <f>IF(C334='Tong hop'!$B$6,1,0)</f>
        <v>0</v>
      </c>
      <c r="B334" s="183"/>
      <c r="C334" s="428"/>
      <c r="D334" s="179" t="s">
        <v>706</v>
      </c>
      <c r="E334" s="179" t="s">
        <v>462</v>
      </c>
      <c r="F334" s="183"/>
      <c r="G334" s="184"/>
      <c r="H334" s="285"/>
      <c r="I334" s="285"/>
      <c r="J334" s="208"/>
      <c r="K334" s="209"/>
    </row>
    <row r="335" spans="1:11" ht="12.75" hidden="1" outlineLevel="1">
      <c r="A335" s="420">
        <f>IF(C335='Tong hop'!$B$6,1,0)</f>
        <v>0</v>
      </c>
      <c r="B335" s="183"/>
      <c r="C335" s="428"/>
      <c r="D335" s="179" t="s">
        <v>707</v>
      </c>
      <c r="E335" s="179" t="s">
        <v>462</v>
      </c>
      <c r="F335" s="183"/>
      <c r="G335" s="184"/>
      <c r="H335" s="285"/>
      <c r="I335" s="285"/>
      <c r="J335" s="208"/>
      <c r="K335" s="209"/>
    </row>
    <row r="336" spans="1:11" ht="12.75" hidden="1" outlineLevel="1">
      <c r="A336" s="420">
        <f>IF(C336='Tong hop'!$B$6,1,0)</f>
        <v>0</v>
      </c>
      <c r="B336" s="183"/>
      <c r="C336" s="428"/>
      <c r="D336" s="179" t="s">
        <v>708</v>
      </c>
      <c r="E336" s="179" t="s">
        <v>709</v>
      </c>
      <c r="F336" s="183"/>
      <c r="G336" s="184"/>
      <c r="H336" s="285"/>
      <c r="I336" s="285"/>
      <c r="J336" s="208"/>
      <c r="K336" s="209"/>
    </row>
    <row r="337" spans="1:11" ht="12.75" hidden="1" outlineLevel="1">
      <c r="A337" s="420">
        <f>IF(C337='Tong hop'!$B$6,1,0)</f>
        <v>0</v>
      </c>
      <c r="B337" s="183"/>
      <c r="C337" s="428"/>
      <c r="D337" s="179" t="s">
        <v>710</v>
      </c>
      <c r="E337" s="179"/>
      <c r="F337" s="183"/>
      <c r="G337" s="184"/>
      <c r="H337" s="285"/>
      <c r="I337" s="285"/>
      <c r="J337" s="208"/>
      <c r="K337" s="209"/>
    </row>
    <row r="338" spans="1:11" ht="12.75" hidden="1" outlineLevel="1">
      <c r="A338" s="420">
        <f>IF(C338='Tong hop'!$B$6,1,0)</f>
        <v>0</v>
      </c>
      <c r="B338" s="183"/>
      <c r="C338" s="428"/>
      <c r="D338" s="181"/>
      <c r="E338" s="191"/>
      <c r="F338" s="183"/>
      <c r="G338" s="184"/>
      <c r="H338" s="285"/>
      <c r="I338" s="285"/>
      <c r="J338" s="208"/>
      <c r="K338" s="209"/>
    </row>
    <row r="339" spans="1:11" ht="12.75" hidden="1">
      <c r="A339" s="420">
        <f>IF(C339='Tong hop'!$B$6,1,0)</f>
        <v>0</v>
      </c>
      <c r="B339" s="183">
        <v>3</v>
      </c>
      <c r="C339" s="261" t="s">
        <v>31</v>
      </c>
      <c r="D339" s="191" t="s">
        <v>85</v>
      </c>
      <c r="E339" s="191" t="s">
        <v>190</v>
      </c>
      <c r="F339" s="183" t="s">
        <v>3</v>
      </c>
      <c r="G339" s="184">
        <v>51.656999999999996</v>
      </c>
      <c r="H339" s="285"/>
      <c r="I339" s="285"/>
      <c r="J339" s="208"/>
      <c r="K339" s="209"/>
    </row>
    <row r="340" spans="1:11" ht="12.75" hidden="1" outlineLevel="1">
      <c r="A340" s="420">
        <f>IF(C340='Tong hop'!$B$6,1,0)</f>
        <v>0</v>
      </c>
      <c r="B340" s="183"/>
      <c r="C340" s="428"/>
      <c r="D340" s="179" t="s">
        <v>91</v>
      </c>
      <c r="E340" s="179" t="s">
        <v>711</v>
      </c>
      <c r="F340" s="183"/>
      <c r="G340" s="184"/>
      <c r="H340" s="285"/>
      <c r="I340" s="285"/>
      <c r="J340" s="208"/>
      <c r="K340" s="209"/>
    </row>
    <row r="341" spans="1:11" ht="12.75" hidden="1" outlineLevel="1">
      <c r="A341" s="420">
        <f>IF(C341='Tong hop'!$B$6,1,0)</f>
        <v>0</v>
      </c>
      <c r="B341" s="183"/>
      <c r="C341" s="428"/>
      <c r="D341" s="179" t="s">
        <v>92</v>
      </c>
      <c r="E341" s="179" t="s">
        <v>711</v>
      </c>
      <c r="F341" s="183"/>
      <c r="G341" s="184"/>
      <c r="H341" s="285"/>
      <c r="I341" s="285"/>
      <c r="J341" s="208"/>
      <c r="K341" s="209"/>
    </row>
    <row r="342" spans="1:11" ht="12.75" hidden="1" outlineLevel="1">
      <c r="A342" s="420">
        <f>IF(C342='Tong hop'!$B$6,1,0)</f>
        <v>0</v>
      </c>
      <c r="B342" s="183"/>
      <c r="C342" s="428"/>
      <c r="D342" s="179" t="s">
        <v>86</v>
      </c>
      <c r="E342" s="179" t="s">
        <v>711</v>
      </c>
      <c r="F342" s="183"/>
      <c r="G342" s="184"/>
      <c r="H342" s="285"/>
      <c r="I342" s="285"/>
      <c r="J342" s="208"/>
      <c r="K342" s="209"/>
    </row>
    <row r="343" spans="1:11" ht="12.75" hidden="1" outlineLevel="1">
      <c r="A343" s="420">
        <f>IF(C343='Tong hop'!$B$6,1,0)</f>
        <v>0</v>
      </c>
      <c r="B343" s="183"/>
      <c r="C343" s="428"/>
      <c r="D343" s="179" t="s">
        <v>86</v>
      </c>
      <c r="E343" s="179" t="s">
        <v>712</v>
      </c>
      <c r="F343" s="183"/>
      <c r="G343" s="184"/>
      <c r="H343" s="285"/>
      <c r="I343" s="285"/>
      <c r="J343" s="208"/>
      <c r="K343" s="209"/>
    </row>
    <row r="344" spans="1:11" ht="12.75" hidden="1" outlineLevel="1">
      <c r="A344" s="420">
        <f>IF(C344='Tong hop'!$B$6,1,0)</f>
        <v>0</v>
      </c>
      <c r="B344" s="183"/>
      <c r="C344" s="428"/>
      <c r="D344" s="179" t="s">
        <v>87</v>
      </c>
      <c r="E344" s="179" t="s">
        <v>191</v>
      </c>
      <c r="F344" s="183"/>
      <c r="G344" s="184"/>
      <c r="H344" s="285"/>
      <c r="I344" s="285"/>
      <c r="J344" s="208"/>
      <c r="K344" s="209"/>
    </row>
    <row r="345" spans="1:11" ht="12.75" hidden="1" outlineLevel="1">
      <c r="A345" s="420">
        <f>IF(C345='Tong hop'!$B$6,1,0)</f>
        <v>0</v>
      </c>
      <c r="B345" s="183"/>
      <c r="C345" s="428"/>
      <c r="D345" s="179" t="s">
        <v>88</v>
      </c>
      <c r="E345" s="179" t="s">
        <v>712</v>
      </c>
      <c r="F345" s="183"/>
      <c r="G345" s="184"/>
      <c r="H345" s="285"/>
      <c r="I345" s="285"/>
      <c r="J345" s="208"/>
      <c r="K345" s="209"/>
    </row>
    <row r="346" spans="1:11" ht="12.75" hidden="1" outlineLevel="1">
      <c r="A346" s="420">
        <f>IF(C346='Tong hop'!$B$6,1,0)</f>
        <v>0</v>
      </c>
      <c r="B346" s="183"/>
      <c r="C346" s="428"/>
      <c r="D346" s="179" t="s">
        <v>93</v>
      </c>
      <c r="E346" s="179" t="s">
        <v>712</v>
      </c>
      <c r="F346" s="183"/>
      <c r="G346" s="184"/>
      <c r="H346" s="285"/>
      <c r="I346" s="285"/>
      <c r="J346" s="208"/>
      <c r="K346" s="209"/>
    </row>
    <row r="347" spans="1:11" ht="12.75" hidden="1" outlineLevel="1">
      <c r="A347" s="420">
        <f>IF(C347='Tong hop'!$B$6,1,0)</f>
        <v>0</v>
      </c>
      <c r="B347" s="183"/>
      <c r="C347" s="428"/>
      <c r="D347" s="179" t="s">
        <v>93</v>
      </c>
      <c r="E347" s="179" t="s">
        <v>712</v>
      </c>
      <c r="F347" s="183"/>
      <c r="G347" s="184"/>
      <c r="H347" s="285"/>
      <c r="I347" s="285"/>
      <c r="J347" s="208"/>
      <c r="K347" s="209"/>
    </row>
    <row r="348" spans="1:11" ht="12.75" hidden="1" outlineLevel="1">
      <c r="A348" s="420">
        <f>IF(C348='Tong hop'!$B$6,1,0)</f>
        <v>0</v>
      </c>
      <c r="B348" s="183"/>
      <c r="C348" s="428"/>
      <c r="D348" s="179" t="s">
        <v>95</v>
      </c>
      <c r="E348" s="179" t="s">
        <v>471</v>
      </c>
      <c r="F348" s="183"/>
      <c r="G348" s="184"/>
      <c r="H348" s="285"/>
      <c r="I348" s="285"/>
      <c r="J348" s="208"/>
      <c r="K348" s="209"/>
    </row>
    <row r="349" spans="1:11" ht="12.75" hidden="1" outlineLevel="1">
      <c r="A349" s="420">
        <f>IF(C349='Tong hop'!$B$6,1,0)</f>
        <v>0</v>
      </c>
      <c r="B349" s="183"/>
      <c r="C349" s="428"/>
      <c r="D349" s="179" t="s">
        <v>713</v>
      </c>
      <c r="E349" s="179" t="s">
        <v>471</v>
      </c>
      <c r="F349" s="183"/>
      <c r="G349" s="184"/>
      <c r="H349" s="285"/>
      <c r="I349" s="285"/>
      <c r="J349" s="208"/>
      <c r="K349" s="209"/>
    </row>
    <row r="350" spans="1:11" ht="12.75" hidden="1" outlineLevel="1">
      <c r="A350" s="420">
        <f>IF(C350='Tong hop'!$B$6,1,0)</f>
        <v>0</v>
      </c>
      <c r="B350" s="183"/>
      <c r="C350" s="428"/>
      <c r="D350" s="179" t="s">
        <v>96</v>
      </c>
      <c r="E350" s="179" t="s">
        <v>714</v>
      </c>
      <c r="F350" s="183"/>
      <c r="G350" s="184"/>
      <c r="H350" s="285"/>
      <c r="I350" s="285"/>
      <c r="J350" s="208"/>
      <c r="K350" s="209"/>
    </row>
    <row r="351" spans="1:11" ht="12.75" hidden="1" outlineLevel="1">
      <c r="A351" s="420">
        <f>IF(C351='Tong hop'!$B$6,1,0)</f>
        <v>0</v>
      </c>
      <c r="B351" s="183"/>
      <c r="C351" s="428"/>
      <c r="D351" s="179" t="s">
        <v>312</v>
      </c>
      <c r="E351" s="179" t="s">
        <v>711</v>
      </c>
      <c r="F351" s="183"/>
      <c r="G351" s="184"/>
      <c r="H351" s="285"/>
      <c r="I351" s="285"/>
      <c r="J351" s="208"/>
      <c r="K351" s="209"/>
    </row>
    <row r="352" spans="1:11" ht="12.75" hidden="1" outlineLevel="1">
      <c r="A352" s="420">
        <f>IF(C352='Tong hop'!$B$6,1,0)</f>
        <v>0</v>
      </c>
      <c r="B352" s="183"/>
      <c r="C352" s="428"/>
      <c r="D352" s="179" t="s">
        <v>313</v>
      </c>
      <c r="E352" s="179" t="s">
        <v>715</v>
      </c>
      <c r="F352" s="183"/>
      <c r="G352" s="184"/>
      <c r="H352" s="285"/>
      <c r="I352" s="285"/>
      <c r="J352" s="208"/>
      <c r="K352" s="209"/>
    </row>
    <row r="353" spans="1:11" ht="12.75" hidden="1" outlineLevel="1">
      <c r="A353" s="420">
        <f>IF(C353='Tong hop'!$B$6,1,0)</f>
        <v>0</v>
      </c>
      <c r="B353" s="183"/>
      <c r="C353" s="428"/>
      <c r="D353" s="179" t="s">
        <v>716</v>
      </c>
      <c r="E353" s="179" t="s">
        <v>193</v>
      </c>
      <c r="F353" s="183"/>
      <c r="G353" s="184"/>
      <c r="H353" s="285"/>
      <c r="I353" s="285"/>
      <c r="J353" s="208"/>
      <c r="K353" s="209"/>
    </row>
    <row r="354" spans="1:11" ht="12.75" hidden="1" outlineLevel="1">
      <c r="A354" s="420">
        <f>IF(C354='Tong hop'!$B$6,1,0)</f>
        <v>0</v>
      </c>
      <c r="B354" s="183"/>
      <c r="C354" s="428"/>
      <c r="D354" s="179" t="s">
        <v>717</v>
      </c>
      <c r="E354" s="179" t="s">
        <v>473</v>
      </c>
      <c r="F354" s="183"/>
      <c r="G354" s="184"/>
      <c r="H354" s="285"/>
      <c r="I354" s="285"/>
      <c r="J354" s="208"/>
      <c r="K354" s="209"/>
    </row>
    <row r="355" spans="1:11" ht="12.75" hidden="1" outlineLevel="1">
      <c r="A355" s="420">
        <f>IF(C355='Tong hop'!$B$6,1,0)</f>
        <v>0</v>
      </c>
      <c r="B355" s="183"/>
      <c r="C355" s="428"/>
      <c r="D355" s="179" t="s">
        <v>718</v>
      </c>
      <c r="E355" s="179" t="s">
        <v>504</v>
      </c>
      <c r="F355" s="183"/>
      <c r="G355" s="184"/>
      <c r="H355" s="285"/>
      <c r="I355" s="285"/>
      <c r="J355" s="208"/>
      <c r="K355" s="209"/>
    </row>
    <row r="356" spans="1:11" ht="12.75" hidden="1" outlineLevel="1">
      <c r="A356" s="420">
        <f>IF(C356='Tong hop'!$B$6,1,0)</f>
        <v>0</v>
      </c>
      <c r="B356" s="183"/>
      <c r="C356" s="428"/>
      <c r="D356" s="179" t="s">
        <v>719</v>
      </c>
      <c r="E356" s="179" t="s">
        <v>500</v>
      </c>
      <c r="F356" s="183"/>
      <c r="G356" s="184"/>
      <c r="H356" s="285"/>
      <c r="I356" s="285"/>
      <c r="J356" s="208"/>
      <c r="K356" s="209"/>
    </row>
    <row r="357" spans="1:11" ht="12.75" hidden="1" outlineLevel="1">
      <c r="A357" s="420">
        <f>IF(C357='Tong hop'!$B$6,1,0)</f>
        <v>0</v>
      </c>
      <c r="B357" s="183"/>
      <c r="C357" s="428"/>
      <c r="D357" s="191"/>
      <c r="E357" s="191"/>
      <c r="F357" s="183"/>
      <c r="G357" s="184"/>
      <c r="H357" s="285"/>
      <c r="I357" s="285"/>
      <c r="J357" s="208"/>
      <c r="K357" s="209"/>
    </row>
    <row r="358" spans="1:11" ht="12.75" hidden="1">
      <c r="A358" s="420">
        <f>IF(C358='Tong hop'!$B$6,1,0)</f>
        <v>0</v>
      </c>
      <c r="B358" s="183">
        <v>4</v>
      </c>
      <c r="C358" s="261" t="s">
        <v>30</v>
      </c>
      <c r="D358" s="191" t="s">
        <v>89</v>
      </c>
      <c r="E358" s="191" t="s">
        <v>194</v>
      </c>
      <c r="F358" s="183" t="s">
        <v>3</v>
      </c>
      <c r="G358" s="184">
        <v>236.97709999999998</v>
      </c>
      <c r="H358" s="285"/>
      <c r="I358" s="285"/>
      <c r="J358" s="208"/>
      <c r="K358" s="209"/>
    </row>
    <row r="359" spans="1:11" ht="12.75" hidden="1" outlineLevel="1">
      <c r="A359" s="420">
        <f>IF(C359='Tong hop'!$B$6,1,0)</f>
        <v>0</v>
      </c>
      <c r="B359" s="183"/>
      <c r="C359" s="428"/>
      <c r="D359" s="179"/>
      <c r="E359" s="179"/>
      <c r="F359" s="183"/>
      <c r="G359" s="184"/>
      <c r="H359" s="285"/>
      <c r="I359" s="285"/>
      <c r="J359" s="208"/>
      <c r="K359" s="209"/>
    </row>
    <row r="360" spans="1:11" ht="25.5" hidden="1" outlineLevel="1">
      <c r="A360" s="420">
        <f>IF(C360='Tong hop'!$B$6,1,0)</f>
        <v>0</v>
      </c>
      <c r="B360" s="206"/>
      <c r="C360" s="428"/>
      <c r="D360" s="177" t="s">
        <v>474</v>
      </c>
      <c r="E360" s="179" t="s">
        <v>720</v>
      </c>
      <c r="F360" s="191" t="s">
        <v>721</v>
      </c>
      <c r="G360" s="184"/>
      <c r="H360" s="285"/>
      <c r="I360" s="285"/>
      <c r="J360" s="208"/>
      <c r="K360" s="209"/>
    </row>
    <row r="361" spans="1:11" ht="12.75" hidden="1" outlineLevel="1">
      <c r="A361" s="420">
        <f>IF(C361='Tong hop'!$B$6,1,0)</f>
        <v>0</v>
      </c>
      <c r="B361" s="183"/>
      <c r="C361" s="428"/>
      <c r="D361" s="177" t="s">
        <v>476</v>
      </c>
      <c r="E361" s="179" t="s">
        <v>720</v>
      </c>
      <c r="F361" s="191" t="s">
        <v>722</v>
      </c>
      <c r="G361" s="184"/>
      <c r="H361" s="285"/>
      <c r="I361" s="285"/>
      <c r="J361" s="208"/>
      <c r="K361" s="209"/>
    </row>
    <row r="362" spans="1:11" ht="12.75" hidden="1" outlineLevel="1">
      <c r="A362" s="420">
        <f>IF(C362='Tong hop'!$B$6,1,0)</f>
        <v>0</v>
      </c>
      <c r="B362" s="183"/>
      <c r="C362" s="428"/>
      <c r="D362" s="177" t="s">
        <v>477</v>
      </c>
      <c r="E362" s="179" t="s">
        <v>720</v>
      </c>
      <c r="F362" s="191" t="s">
        <v>723</v>
      </c>
      <c r="G362" s="184"/>
      <c r="H362" s="285"/>
      <c r="I362" s="285"/>
      <c r="J362" s="208"/>
      <c r="K362" s="209"/>
    </row>
    <row r="363" spans="1:11" ht="12.75" hidden="1" outlineLevel="1">
      <c r="A363" s="420">
        <f>IF(C363='Tong hop'!$B$6,1,0)</f>
        <v>0</v>
      </c>
      <c r="B363" s="183"/>
      <c r="C363" s="428"/>
      <c r="D363" s="177" t="s">
        <v>478</v>
      </c>
      <c r="E363" s="179" t="s">
        <v>724</v>
      </c>
      <c r="F363" s="191" t="s">
        <v>723</v>
      </c>
      <c r="G363" s="184"/>
      <c r="H363" s="285"/>
      <c r="I363" s="285"/>
      <c r="J363" s="208"/>
      <c r="K363" s="209"/>
    </row>
    <row r="364" spans="1:11" ht="12.75" hidden="1" outlineLevel="1">
      <c r="A364" s="420">
        <f>IF(C364='Tong hop'!$B$6,1,0)</f>
        <v>0</v>
      </c>
      <c r="B364" s="183"/>
      <c r="C364" s="428"/>
      <c r="D364" s="177" t="s">
        <v>484</v>
      </c>
      <c r="E364" s="179" t="s">
        <v>724</v>
      </c>
      <c r="F364" s="191" t="s">
        <v>722</v>
      </c>
      <c r="G364" s="184"/>
      <c r="H364" s="285"/>
      <c r="I364" s="285"/>
      <c r="J364" s="208"/>
      <c r="K364" s="209"/>
    </row>
    <row r="365" spans="1:11" ht="12.75" hidden="1" outlineLevel="1">
      <c r="A365" s="420">
        <f>IF(C365='Tong hop'!$B$6,1,0)</f>
        <v>0</v>
      </c>
      <c r="B365" s="183"/>
      <c r="C365" s="428"/>
      <c r="D365" s="177" t="s">
        <v>480</v>
      </c>
      <c r="E365" s="179" t="s">
        <v>724</v>
      </c>
      <c r="F365" s="191" t="s">
        <v>725</v>
      </c>
      <c r="G365" s="184"/>
      <c r="H365" s="285"/>
      <c r="I365" s="285"/>
      <c r="J365" s="208"/>
      <c r="K365" s="209"/>
    </row>
    <row r="366" spans="1:11" ht="12.75" hidden="1" outlineLevel="1">
      <c r="A366" s="420">
        <f>IF(C366='Tong hop'!$B$6,1,0)</f>
        <v>0</v>
      </c>
      <c r="B366" s="183"/>
      <c r="C366" s="428"/>
      <c r="D366" s="177" t="s">
        <v>481</v>
      </c>
      <c r="E366" s="179" t="s">
        <v>724</v>
      </c>
      <c r="F366" s="191" t="s">
        <v>725</v>
      </c>
      <c r="G366" s="184"/>
      <c r="H366" s="285"/>
      <c r="I366" s="285"/>
      <c r="J366" s="208"/>
      <c r="K366" s="209"/>
    </row>
    <row r="367" spans="1:11" ht="12.75" hidden="1" outlineLevel="1">
      <c r="A367" s="420">
        <f>IF(C367='Tong hop'!$B$6,1,0)</f>
        <v>0</v>
      </c>
      <c r="B367" s="183"/>
      <c r="C367" s="428"/>
      <c r="D367" s="177" t="s">
        <v>485</v>
      </c>
      <c r="E367" s="179" t="s">
        <v>720</v>
      </c>
      <c r="F367" s="191" t="s">
        <v>726</v>
      </c>
      <c r="G367" s="184"/>
      <c r="H367" s="285"/>
      <c r="I367" s="285"/>
      <c r="J367" s="208"/>
      <c r="K367" s="209"/>
    </row>
    <row r="368" spans="1:11" ht="12.75" hidden="1" outlineLevel="1">
      <c r="A368" s="420">
        <f>IF(C368='Tong hop'!$B$6,1,0)</f>
        <v>0</v>
      </c>
      <c r="B368" s="183"/>
      <c r="C368" s="428"/>
      <c r="D368" s="177" t="s">
        <v>727</v>
      </c>
      <c r="E368" s="179" t="s">
        <v>728</v>
      </c>
      <c r="F368" s="191" t="s">
        <v>729</v>
      </c>
      <c r="G368" s="184"/>
      <c r="H368" s="285"/>
      <c r="I368" s="285"/>
      <c r="J368" s="208"/>
      <c r="K368" s="209"/>
    </row>
    <row r="369" spans="1:11" ht="12.75" hidden="1" outlineLevel="1">
      <c r="A369" s="420">
        <f>IF(C369='Tong hop'!$B$6,1,0)</f>
        <v>0</v>
      </c>
      <c r="B369" s="183"/>
      <c r="C369" s="428"/>
      <c r="D369" s="177"/>
      <c r="E369" s="179"/>
      <c r="F369" s="191"/>
      <c r="G369" s="184"/>
      <c r="H369" s="285"/>
      <c r="I369" s="285"/>
      <c r="J369" s="208"/>
      <c r="K369" s="209"/>
    </row>
    <row r="370" spans="1:11" ht="12.75" hidden="1" outlineLevel="1">
      <c r="A370" s="420">
        <f>IF(C370='Tong hop'!$B$6,1,0)</f>
        <v>0</v>
      </c>
      <c r="B370" s="183"/>
      <c r="C370" s="428"/>
      <c r="D370" s="177" t="s">
        <v>486</v>
      </c>
      <c r="E370" s="179" t="s">
        <v>724</v>
      </c>
      <c r="F370" s="191" t="s">
        <v>730</v>
      </c>
      <c r="G370" s="184"/>
      <c r="H370" s="285"/>
      <c r="I370" s="285"/>
      <c r="J370" s="208"/>
      <c r="K370" s="209"/>
    </row>
    <row r="371" spans="1:11" ht="12.75" hidden="1" outlineLevel="1">
      <c r="A371" s="420">
        <f>IF(C371='Tong hop'!$B$6,1,0)</f>
        <v>0</v>
      </c>
      <c r="B371" s="183"/>
      <c r="C371" s="428"/>
      <c r="D371" s="177" t="s">
        <v>486</v>
      </c>
      <c r="E371" s="179" t="s">
        <v>724</v>
      </c>
      <c r="F371" s="191" t="s">
        <v>731</v>
      </c>
      <c r="G371" s="184"/>
      <c r="H371" s="285"/>
      <c r="I371" s="285"/>
      <c r="J371" s="208"/>
      <c r="K371" s="209"/>
    </row>
    <row r="372" spans="1:11" ht="12.75" hidden="1" outlineLevel="1">
      <c r="A372" s="420">
        <f>IF(C372='Tong hop'!$B$6,1,0)</f>
        <v>0</v>
      </c>
      <c r="B372" s="183"/>
      <c r="C372" s="428"/>
      <c r="D372" s="177" t="s">
        <v>487</v>
      </c>
      <c r="E372" s="179" t="s">
        <v>724</v>
      </c>
      <c r="F372" s="191" t="s">
        <v>726</v>
      </c>
      <c r="G372" s="184"/>
      <c r="H372" s="285"/>
      <c r="I372" s="285"/>
      <c r="J372" s="208"/>
      <c r="K372" s="209"/>
    </row>
    <row r="373" spans="1:11" ht="25.5" hidden="1" outlineLevel="1">
      <c r="A373" s="420">
        <f>IF(C373='Tong hop'!$B$6,1,0)</f>
        <v>0</v>
      </c>
      <c r="B373" s="183"/>
      <c r="C373" s="428"/>
      <c r="D373" s="177" t="s">
        <v>488</v>
      </c>
      <c r="E373" s="179" t="s">
        <v>732</v>
      </c>
      <c r="F373" s="191" t="s">
        <v>721</v>
      </c>
      <c r="G373" s="184"/>
      <c r="H373" s="285"/>
      <c r="I373" s="285"/>
      <c r="J373" s="208"/>
      <c r="K373" s="209"/>
    </row>
    <row r="374" spans="1:11" ht="12.75" hidden="1" outlineLevel="1">
      <c r="A374" s="420">
        <f>IF(C374='Tong hop'!$B$6,1,0)</f>
        <v>0</v>
      </c>
      <c r="B374" s="183"/>
      <c r="C374" s="428"/>
      <c r="D374" s="177" t="s">
        <v>489</v>
      </c>
      <c r="E374" s="179" t="s">
        <v>728</v>
      </c>
      <c r="F374" s="191" t="s">
        <v>733</v>
      </c>
      <c r="G374" s="184"/>
      <c r="H374" s="285"/>
      <c r="I374" s="285"/>
      <c r="J374" s="208"/>
      <c r="K374" s="209"/>
    </row>
    <row r="375" spans="1:11" ht="12.75" hidden="1" outlineLevel="1">
      <c r="A375" s="420">
        <f>IF(C375='Tong hop'!$B$6,1,0)</f>
        <v>0</v>
      </c>
      <c r="B375" s="183"/>
      <c r="C375" s="428"/>
      <c r="D375" s="177" t="s">
        <v>490</v>
      </c>
      <c r="E375" s="179" t="s">
        <v>728</v>
      </c>
      <c r="F375" s="191" t="s">
        <v>734</v>
      </c>
      <c r="G375" s="184"/>
      <c r="H375" s="285"/>
      <c r="I375" s="285"/>
      <c r="J375" s="208"/>
      <c r="K375" s="209"/>
    </row>
    <row r="376" spans="1:11" ht="12.75" hidden="1" outlineLevel="1">
      <c r="A376" s="420">
        <f>IF(C376='Tong hop'!$B$6,1,0)</f>
        <v>0</v>
      </c>
      <c r="B376" s="183"/>
      <c r="C376" s="428"/>
      <c r="D376" s="177" t="s">
        <v>491</v>
      </c>
      <c r="E376" s="179" t="s">
        <v>728</v>
      </c>
      <c r="F376" s="191" t="s">
        <v>735</v>
      </c>
      <c r="G376" s="184"/>
      <c r="H376" s="285"/>
      <c r="I376" s="285"/>
      <c r="J376" s="208"/>
      <c r="K376" s="209"/>
    </row>
    <row r="377" spans="1:11" ht="12.75" hidden="1" outlineLevel="1">
      <c r="A377" s="420">
        <f>IF(C377='Tong hop'!$B$6,1,0)</f>
        <v>0</v>
      </c>
      <c r="B377" s="183"/>
      <c r="C377" s="428"/>
      <c r="D377" s="177" t="s">
        <v>492</v>
      </c>
      <c r="E377" s="179" t="s">
        <v>728</v>
      </c>
      <c r="F377" s="191" t="s">
        <v>736</v>
      </c>
      <c r="G377" s="184"/>
      <c r="H377" s="285"/>
      <c r="I377" s="285"/>
      <c r="J377" s="208"/>
      <c r="K377" s="209"/>
    </row>
    <row r="378" spans="1:11" ht="12.75" hidden="1" outlineLevel="1">
      <c r="A378" s="420">
        <f>IF(C378='Tong hop'!$B$6,1,0)</f>
        <v>0</v>
      </c>
      <c r="B378" s="183"/>
      <c r="C378" s="428"/>
      <c r="D378" s="177" t="s">
        <v>737</v>
      </c>
      <c r="E378" s="179" t="s">
        <v>728</v>
      </c>
      <c r="F378" s="191" t="s">
        <v>736</v>
      </c>
      <c r="G378" s="184"/>
      <c r="H378" s="285"/>
      <c r="I378" s="285"/>
      <c r="J378" s="208"/>
      <c r="K378" s="209"/>
    </row>
    <row r="379" spans="1:11" ht="12.75" hidden="1" outlineLevel="1">
      <c r="A379" s="420">
        <f>IF(C379='Tong hop'!$B$6,1,0)</f>
        <v>0</v>
      </c>
      <c r="B379" s="183"/>
      <c r="C379" s="428"/>
      <c r="D379" s="177" t="s">
        <v>495</v>
      </c>
      <c r="E379" s="179" t="s">
        <v>738</v>
      </c>
      <c r="F379" s="191" t="s">
        <v>739</v>
      </c>
      <c r="G379" s="184"/>
      <c r="H379" s="285"/>
      <c r="I379" s="285"/>
      <c r="J379" s="208"/>
      <c r="K379" s="209"/>
    </row>
    <row r="380" spans="1:11" ht="12.75" hidden="1" outlineLevel="1">
      <c r="A380" s="420">
        <f>IF(C380='Tong hop'!$B$6,1,0)</f>
        <v>0</v>
      </c>
      <c r="B380" s="183"/>
      <c r="C380" s="428"/>
      <c r="D380" s="177"/>
      <c r="E380" s="179"/>
      <c r="F380" s="191"/>
      <c r="G380" s="184"/>
      <c r="H380" s="285"/>
      <c r="I380" s="285"/>
      <c r="J380" s="208"/>
      <c r="K380" s="209"/>
    </row>
    <row r="381" spans="1:11" ht="12.75" hidden="1" outlineLevel="1">
      <c r="A381" s="420">
        <f>IF(C381='Tong hop'!$B$6,1,0)</f>
        <v>0</v>
      </c>
      <c r="B381" s="183"/>
      <c r="C381" s="428"/>
      <c r="D381" s="177" t="s">
        <v>496</v>
      </c>
      <c r="E381" s="191" t="s">
        <v>728</v>
      </c>
      <c r="F381" s="191" t="s">
        <v>740</v>
      </c>
      <c r="G381" s="184"/>
      <c r="H381" s="285"/>
      <c r="I381" s="285"/>
      <c r="J381" s="208"/>
      <c r="K381" s="209"/>
    </row>
    <row r="382" spans="1:11" ht="12.75" hidden="1" outlineLevel="1">
      <c r="A382" s="420">
        <f>IF(C382='Tong hop'!$B$6,1,0)</f>
        <v>0</v>
      </c>
      <c r="B382" s="183"/>
      <c r="C382" s="428"/>
      <c r="D382" s="177" t="s">
        <v>496</v>
      </c>
      <c r="E382" s="191" t="s">
        <v>728</v>
      </c>
      <c r="F382" s="191" t="s">
        <v>739</v>
      </c>
      <c r="G382" s="184"/>
      <c r="H382" s="285"/>
      <c r="I382" s="285"/>
      <c r="J382" s="208"/>
      <c r="K382" s="209"/>
    </row>
    <row r="383" spans="1:11" ht="12.75" hidden="1" outlineLevel="1">
      <c r="A383" s="420">
        <f>IF(C383='Tong hop'!$B$6,1,0)</f>
        <v>0</v>
      </c>
      <c r="B383" s="183"/>
      <c r="C383" s="428"/>
      <c r="D383" s="177" t="s">
        <v>497</v>
      </c>
      <c r="E383" s="179" t="s">
        <v>738</v>
      </c>
      <c r="F383" s="191" t="s">
        <v>739</v>
      </c>
      <c r="G383" s="184"/>
      <c r="H383" s="285"/>
      <c r="I383" s="285"/>
      <c r="J383" s="208"/>
      <c r="K383" s="209"/>
    </row>
    <row r="384" spans="1:11" ht="12.75" hidden="1" outlineLevel="1">
      <c r="A384" s="420">
        <f>IF(C384='Tong hop'!$B$6,1,0)</f>
        <v>0</v>
      </c>
      <c r="B384" s="183"/>
      <c r="C384" s="428"/>
      <c r="D384" s="177" t="s">
        <v>741</v>
      </c>
      <c r="E384" s="179" t="s">
        <v>728</v>
      </c>
      <c r="F384" s="191" t="s">
        <v>739</v>
      </c>
      <c r="G384" s="184"/>
      <c r="H384" s="285"/>
      <c r="I384" s="285"/>
      <c r="J384" s="208"/>
      <c r="K384" s="209"/>
    </row>
    <row r="385" spans="1:11" ht="12.75" hidden="1" outlineLevel="1">
      <c r="A385" s="420">
        <f>IF(C385='Tong hop'!$B$6,1,0)</f>
        <v>0</v>
      </c>
      <c r="B385" s="183"/>
      <c r="C385" s="428"/>
      <c r="D385" s="177" t="s">
        <v>498</v>
      </c>
      <c r="E385" s="179" t="s">
        <v>728</v>
      </c>
      <c r="F385" s="191" t="s">
        <v>739</v>
      </c>
      <c r="G385" s="184"/>
      <c r="H385" s="285"/>
      <c r="I385" s="285"/>
      <c r="J385" s="208"/>
      <c r="K385" s="209"/>
    </row>
    <row r="386" spans="1:11" ht="12.75" hidden="1" outlineLevel="1">
      <c r="A386" s="420">
        <f>IF(C386='Tong hop'!$B$6,1,0)</f>
        <v>0</v>
      </c>
      <c r="B386" s="183"/>
      <c r="C386" s="428"/>
      <c r="D386" s="177" t="s">
        <v>499</v>
      </c>
      <c r="E386" s="179" t="s">
        <v>728</v>
      </c>
      <c r="F386" s="191" t="s">
        <v>739</v>
      </c>
      <c r="G386" s="184"/>
      <c r="H386" s="285"/>
      <c r="I386" s="285"/>
      <c r="J386" s="208"/>
      <c r="K386" s="209"/>
    </row>
    <row r="387" spans="1:11" ht="12.75" hidden="1" outlineLevel="1">
      <c r="A387" s="420">
        <f>IF(C387='Tong hop'!$B$6,1,0)</f>
        <v>0</v>
      </c>
      <c r="B387" s="183"/>
      <c r="C387" s="428"/>
      <c r="D387" s="177" t="s">
        <v>501</v>
      </c>
      <c r="E387" s="179" t="s">
        <v>494</v>
      </c>
      <c r="F387" s="191" t="s">
        <v>739</v>
      </c>
      <c r="G387" s="184"/>
      <c r="H387" s="285"/>
      <c r="I387" s="285"/>
      <c r="J387" s="208"/>
      <c r="K387" s="209"/>
    </row>
    <row r="388" spans="1:11" ht="12.75" hidden="1" outlineLevel="1">
      <c r="A388" s="420">
        <f>IF(C388='Tong hop'!$B$6,1,0)</f>
        <v>0</v>
      </c>
      <c r="B388" s="183"/>
      <c r="C388" s="428"/>
      <c r="D388" s="177" t="s">
        <v>502</v>
      </c>
      <c r="E388" s="179" t="s">
        <v>500</v>
      </c>
      <c r="F388" s="191" t="s">
        <v>739</v>
      </c>
      <c r="G388" s="184"/>
      <c r="H388" s="285"/>
      <c r="I388" s="285"/>
      <c r="J388" s="208"/>
      <c r="K388" s="209"/>
    </row>
    <row r="389" spans="1:11" ht="38.25" hidden="1" outlineLevel="1">
      <c r="A389" s="420">
        <f>IF(C389='Tong hop'!$B$6,1,0)</f>
        <v>0</v>
      </c>
      <c r="B389" s="183"/>
      <c r="C389" s="428"/>
      <c r="D389" s="177" t="s">
        <v>503</v>
      </c>
      <c r="E389" s="179" t="s">
        <v>494</v>
      </c>
      <c r="F389" s="191" t="s">
        <v>742</v>
      </c>
      <c r="G389" s="184"/>
      <c r="H389" s="285"/>
      <c r="I389" s="285"/>
      <c r="J389" s="208"/>
      <c r="K389" s="209"/>
    </row>
    <row r="390" spans="1:11" ht="63.75" hidden="1" outlineLevel="1">
      <c r="A390" s="420">
        <f>IF(C390='Tong hop'!$B$6,1,0)</f>
        <v>0</v>
      </c>
      <c r="B390" s="183"/>
      <c r="C390" s="428"/>
      <c r="D390" s="177" t="s">
        <v>505</v>
      </c>
      <c r="E390" s="179" t="s">
        <v>500</v>
      </c>
      <c r="F390" s="191" t="s">
        <v>743</v>
      </c>
      <c r="G390" s="184"/>
      <c r="H390" s="285"/>
      <c r="I390" s="285"/>
      <c r="J390" s="208"/>
      <c r="K390" s="209"/>
    </row>
    <row r="391" spans="1:11" ht="12.75" hidden="1" outlineLevel="1">
      <c r="A391" s="420">
        <f>IF(C391='Tong hop'!$B$6,1,0)</f>
        <v>0</v>
      </c>
      <c r="B391" s="183"/>
      <c r="C391" s="428"/>
      <c r="D391" s="177" t="s">
        <v>501</v>
      </c>
      <c r="E391" s="179" t="s">
        <v>494</v>
      </c>
      <c r="F391" s="191" t="s">
        <v>744</v>
      </c>
      <c r="G391" s="184"/>
      <c r="H391" s="285"/>
      <c r="I391" s="285"/>
      <c r="J391" s="208"/>
      <c r="K391" s="209"/>
    </row>
    <row r="392" spans="1:11" ht="12.75" hidden="1" outlineLevel="1">
      <c r="A392" s="420">
        <f>IF(C392='Tong hop'!$B$6,1,0)</f>
        <v>0</v>
      </c>
      <c r="B392" s="183"/>
      <c r="C392" s="428"/>
      <c r="D392" s="177" t="s">
        <v>501</v>
      </c>
      <c r="E392" s="179" t="s">
        <v>494</v>
      </c>
      <c r="F392" s="191" t="s">
        <v>745</v>
      </c>
      <c r="G392" s="184"/>
      <c r="H392" s="285"/>
      <c r="I392" s="285"/>
      <c r="J392" s="208"/>
      <c r="K392" s="209"/>
    </row>
    <row r="393" spans="1:11" ht="12.75" hidden="1" outlineLevel="1">
      <c r="A393" s="420">
        <f>IF(C393='Tong hop'!$B$6,1,0)</f>
        <v>0</v>
      </c>
      <c r="B393" s="183"/>
      <c r="C393" s="428"/>
      <c r="D393" s="177" t="s">
        <v>501</v>
      </c>
      <c r="E393" s="179" t="s">
        <v>494</v>
      </c>
      <c r="F393" s="191" t="s">
        <v>746</v>
      </c>
      <c r="G393" s="184"/>
      <c r="H393" s="285"/>
      <c r="I393" s="285"/>
      <c r="J393" s="208"/>
      <c r="K393" s="209"/>
    </row>
    <row r="394" spans="1:11" ht="12.75" hidden="1" outlineLevel="1">
      <c r="A394" s="420">
        <f>IF(C394='Tong hop'!$B$6,1,0)</f>
        <v>0</v>
      </c>
      <c r="B394" s="183"/>
      <c r="C394" s="428"/>
      <c r="D394" s="177" t="s">
        <v>501</v>
      </c>
      <c r="E394" s="179" t="s">
        <v>494</v>
      </c>
      <c r="F394" s="191" t="s">
        <v>747</v>
      </c>
      <c r="G394" s="184"/>
      <c r="H394" s="285"/>
      <c r="I394" s="285"/>
      <c r="J394" s="208"/>
      <c r="K394" s="209"/>
    </row>
    <row r="395" spans="1:11" ht="12.75" hidden="1" outlineLevel="1">
      <c r="A395" s="420">
        <f>IF(C395='Tong hop'!$B$6,1,0)</f>
        <v>0</v>
      </c>
      <c r="B395" s="183"/>
      <c r="C395" s="428"/>
      <c r="D395" s="177" t="s">
        <v>496</v>
      </c>
      <c r="E395" s="179" t="s">
        <v>728</v>
      </c>
      <c r="F395" s="191" t="s">
        <v>739</v>
      </c>
      <c r="G395" s="184"/>
      <c r="H395" s="285"/>
      <c r="I395" s="285"/>
      <c r="J395" s="208"/>
      <c r="K395" s="209"/>
    </row>
    <row r="396" spans="1:11" ht="12.75" hidden="1" outlineLevel="1">
      <c r="A396" s="420">
        <f>IF(C396='Tong hop'!$B$6,1,0)</f>
        <v>0</v>
      </c>
      <c r="B396" s="183"/>
      <c r="C396" s="428"/>
      <c r="D396" s="177" t="s">
        <v>501</v>
      </c>
      <c r="E396" s="179" t="s">
        <v>494</v>
      </c>
      <c r="F396" s="191" t="s">
        <v>739</v>
      </c>
      <c r="G396" s="184"/>
      <c r="H396" s="285"/>
      <c r="I396" s="285"/>
      <c r="J396" s="208"/>
      <c r="K396" s="209"/>
    </row>
    <row r="397" spans="1:11" ht="12.75" hidden="1" outlineLevel="1">
      <c r="A397" s="420">
        <f>IF(C397='Tong hop'!$B$6,1,0)</f>
        <v>0</v>
      </c>
      <c r="B397" s="183"/>
      <c r="C397" s="428"/>
      <c r="D397" s="177" t="s">
        <v>503</v>
      </c>
      <c r="E397" s="179" t="s">
        <v>494</v>
      </c>
      <c r="F397" s="191" t="s">
        <v>748</v>
      </c>
      <c r="G397" s="184"/>
      <c r="H397" s="285"/>
      <c r="I397" s="285"/>
      <c r="J397" s="208"/>
      <c r="K397" s="209"/>
    </row>
    <row r="398" spans="1:11" ht="12.75" hidden="1" outlineLevel="1">
      <c r="A398" s="420">
        <f>IF(C398='Tong hop'!$B$6,1,0)</f>
        <v>0</v>
      </c>
      <c r="B398" s="183"/>
      <c r="C398" s="428"/>
      <c r="D398" s="177"/>
      <c r="E398" s="179"/>
      <c r="F398" s="191"/>
      <c r="G398" s="184"/>
      <c r="H398" s="285"/>
      <c r="I398" s="285"/>
      <c r="J398" s="208"/>
      <c r="K398" s="209"/>
    </row>
    <row r="399" spans="1:11" ht="12.75" hidden="1" outlineLevel="1">
      <c r="A399" s="420">
        <f>IF(C399='Tong hop'!$B$6,1,0)</f>
        <v>0</v>
      </c>
      <c r="B399" s="183"/>
      <c r="C399" s="428"/>
      <c r="D399" s="177"/>
      <c r="E399" s="179"/>
      <c r="F399" s="191"/>
      <c r="G399" s="184"/>
      <c r="H399" s="285"/>
      <c r="I399" s="285"/>
      <c r="J399" s="208"/>
      <c r="K399" s="209"/>
    </row>
    <row r="400" spans="1:11" ht="12.75" hidden="1" outlineLevel="1">
      <c r="A400" s="420">
        <f>IF(C400='Tong hop'!$B$6,1,0)</f>
        <v>0</v>
      </c>
      <c r="B400" s="183"/>
      <c r="C400" s="428"/>
      <c r="D400" s="177"/>
      <c r="E400" s="179"/>
      <c r="F400" s="191"/>
      <c r="G400" s="184"/>
      <c r="H400" s="285"/>
      <c r="I400" s="285"/>
      <c r="J400" s="208"/>
      <c r="K400" s="209"/>
    </row>
    <row r="401" spans="1:11" ht="12.75" hidden="1" outlineLevel="1">
      <c r="A401" s="420">
        <f>IF(C401='Tong hop'!$B$6,1,0)</f>
        <v>0</v>
      </c>
      <c r="B401" s="183"/>
      <c r="C401" s="428"/>
      <c r="D401" s="177"/>
      <c r="E401" s="179"/>
      <c r="F401" s="191"/>
      <c r="G401" s="184"/>
      <c r="H401" s="285"/>
      <c r="I401" s="285"/>
      <c r="J401" s="208"/>
      <c r="K401" s="209"/>
    </row>
    <row r="402" spans="1:11" ht="12.75" hidden="1" outlineLevel="1">
      <c r="A402" s="420">
        <f>IF(C402='Tong hop'!$B$6,1,0)</f>
        <v>0</v>
      </c>
      <c r="B402" s="183"/>
      <c r="C402" s="428"/>
      <c r="D402" s="177"/>
      <c r="E402" s="179"/>
      <c r="F402" s="191"/>
      <c r="G402" s="184"/>
      <c r="H402" s="285"/>
      <c r="I402" s="285"/>
      <c r="J402" s="208"/>
      <c r="K402" s="209"/>
    </row>
    <row r="403" spans="1:11" ht="12.75" hidden="1" outlineLevel="1">
      <c r="A403" s="420">
        <f>IF(C403='Tong hop'!$B$6,1,0)</f>
        <v>0</v>
      </c>
      <c r="B403" s="183"/>
      <c r="C403" s="428"/>
      <c r="D403" s="177"/>
      <c r="E403" s="179"/>
      <c r="F403" s="191"/>
      <c r="G403" s="184"/>
      <c r="H403" s="285"/>
      <c r="I403" s="285"/>
      <c r="J403" s="208"/>
      <c r="K403" s="209"/>
    </row>
    <row r="404" spans="1:11" ht="12.75" hidden="1" outlineLevel="1">
      <c r="A404" s="420">
        <f>IF(C404='Tong hop'!$B$6,1,0)</f>
        <v>0</v>
      </c>
      <c r="B404" s="183"/>
      <c r="C404" s="428"/>
      <c r="D404" s="191"/>
      <c r="E404" s="191"/>
      <c r="F404" s="183"/>
      <c r="G404" s="184"/>
      <c r="H404" s="285"/>
      <c r="I404" s="285"/>
      <c r="J404" s="208"/>
      <c r="K404" s="209"/>
    </row>
    <row r="405" spans="1:11" ht="12.75" hidden="1">
      <c r="A405" s="420">
        <f>IF(C405='Tong hop'!$B$6,1,0)</f>
        <v>0</v>
      </c>
      <c r="B405" s="183">
        <v>5</v>
      </c>
      <c r="C405" s="261" t="s">
        <v>34</v>
      </c>
      <c r="D405" s="191" t="s">
        <v>749</v>
      </c>
      <c r="E405" s="191" t="s">
        <v>750</v>
      </c>
      <c r="F405" s="183" t="s">
        <v>3</v>
      </c>
      <c r="G405" s="184">
        <v>37.270899999999997</v>
      </c>
      <c r="H405" s="285"/>
      <c r="I405" s="285"/>
      <c r="J405" s="208"/>
      <c r="K405" s="209"/>
    </row>
    <row r="406" spans="1:11" ht="12.75" hidden="1" outlineLevel="1">
      <c r="A406" s="420">
        <f>IF(C406='Tong hop'!$B$6,1,0)</f>
        <v>0</v>
      </c>
      <c r="B406" s="183"/>
      <c r="C406" s="428"/>
      <c r="D406" s="179"/>
      <c r="E406" s="179"/>
      <c r="F406" s="183"/>
      <c r="G406" s="184"/>
      <c r="H406" s="285"/>
      <c r="I406" s="285"/>
      <c r="J406" s="208"/>
      <c r="K406" s="209"/>
    </row>
    <row r="407" spans="1:11" ht="12.75" hidden="1" outlineLevel="1">
      <c r="A407" s="420">
        <f>IF(C407='Tong hop'!$B$6,1,0)</f>
        <v>0</v>
      </c>
      <c r="B407" s="183"/>
      <c r="C407" s="428"/>
      <c r="D407" s="179" t="s">
        <v>751</v>
      </c>
      <c r="E407" s="191"/>
      <c r="F407" s="183"/>
      <c r="G407" s="184"/>
      <c r="H407" s="285"/>
      <c r="I407" s="285"/>
      <c r="J407" s="208"/>
      <c r="K407" s="209"/>
    </row>
    <row r="408" spans="1:11" ht="12.75" hidden="1" outlineLevel="1">
      <c r="A408" s="420">
        <f>IF(C408='Tong hop'!$B$6,1,0)</f>
        <v>0</v>
      </c>
      <c r="B408" s="183"/>
      <c r="C408" s="428"/>
      <c r="D408" s="179"/>
      <c r="E408" s="191" t="s">
        <v>752</v>
      </c>
      <c r="F408" s="183"/>
      <c r="G408" s="184"/>
      <c r="H408" s="285"/>
      <c r="I408" s="285"/>
      <c r="J408" s="208"/>
      <c r="K408" s="209"/>
    </row>
    <row r="409" spans="1:11" ht="12.75" hidden="1" outlineLevel="1">
      <c r="A409" s="420">
        <f>IF(C409='Tong hop'!$B$6,1,0)</f>
        <v>0</v>
      </c>
      <c r="B409" s="183"/>
      <c r="C409" s="428"/>
      <c r="D409" s="179"/>
      <c r="E409" s="191" t="s">
        <v>753</v>
      </c>
      <c r="F409" s="183"/>
      <c r="G409" s="184"/>
      <c r="H409" s="285"/>
      <c r="I409" s="285"/>
      <c r="J409" s="208"/>
      <c r="K409" s="209"/>
    </row>
    <row r="410" spans="1:11" ht="12.75" hidden="1" outlineLevel="1">
      <c r="A410" s="420">
        <f>IF(C410='Tong hop'!$B$6,1,0)</f>
        <v>0</v>
      </c>
      <c r="B410" s="183"/>
      <c r="C410" s="428"/>
      <c r="D410" s="179"/>
      <c r="E410" s="191"/>
      <c r="F410" s="183"/>
      <c r="G410" s="184"/>
      <c r="H410" s="285"/>
      <c r="I410" s="285"/>
      <c r="J410" s="208"/>
      <c r="K410" s="209"/>
    </row>
    <row r="411" spans="1:11" ht="12.75" hidden="1" outlineLevel="1">
      <c r="A411" s="420">
        <f>IF(C411='Tong hop'!$B$6,1,0)</f>
        <v>0</v>
      </c>
      <c r="B411" s="183"/>
      <c r="C411" s="428"/>
      <c r="D411" s="179" t="s">
        <v>754</v>
      </c>
      <c r="E411" s="191"/>
      <c r="F411" s="183"/>
      <c r="G411" s="184"/>
      <c r="H411" s="285"/>
      <c r="I411" s="285"/>
      <c r="J411" s="208"/>
      <c r="K411" s="209"/>
    </row>
    <row r="412" spans="1:11" ht="12.75" hidden="1" outlineLevel="1">
      <c r="A412" s="420">
        <f>IF(C412='Tong hop'!$B$6,1,0)</f>
        <v>0</v>
      </c>
      <c r="B412" s="183"/>
      <c r="C412" s="428"/>
      <c r="D412" s="179"/>
      <c r="E412" s="191" t="s">
        <v>752</v>
      </c>
      <c r="F412" s="183"/>
      <c r="G412" s="184"/>
      <c r="H412" s="285"/>
      <c r="I412" s="285"/>
      <c r="J412" s="208"/>
      <c r="K412" s="209"/>
    </row>
    <row r="413" spans="1:11" ht="12.75" hidden="1" outlineLevel="1">
      <c r="A413" s="420">
        <f>IF(C413='Tong hop'!$B$6,1,0)</f>
        <v>0</v>
      </c>
      <c r="B413" s="183"/>
      <c r="C413" s="428"/>
      <c r="D413" s="179"/>
      <c r="E413" s="191" t="s">
        <v>753</v>
      </c>
      <c r="F413" s="183"/>
      <c r="G413" s="184"/>
      <c r="H413" s="285"/>
      <c r="I413" s="285"/>
      <c r="J413" s="208"/>
      <c r="K413" s="209"/>
    </row>
    <row r="414" spans="1:11" ht="12.75" hidden="1" outlineLevel="1">
      <c r="A414" s="420">
        <f>IF(C414='Tong hop'!$B$6,1,0)</f>
        <v>0</v>
      </c>
      <c r="B414" s="183"/>
      <c r="C414" s="428"/>
      <c r="D414" s="179"/>
      <c r="E414" s="191"/>
      <c r="F414" s="183"/>
      <c r="G414" s="184"/>
      <c r="H414" s="285"/>
      <c r="I414" s="285"/>
      <c r="J414" s="208"/>
      <c r="K414" s="209"/>
    </row>
    <row r="415" spans="1:11" ht="12.75" hidden="1" outlineLevel="1">
      <c r="A415" s="420">
        <f>IF(C415='Tong hop'!$B$6,1,0)</f>
        <v>0</v>
      </c>
      <c r="B415" s="183"/>
      <c r="C415" s="428"/>
      <c r="D415" s="179" t="s">
        <v>755</v>
      </c>
      <c r="E415" s="191"/>
      <c r="F415" s="183"/>
      <c r="G415" s="184"/>
      <c r="H415" s="285"/>
      <c r="I415" s="285"/>
      <c r="J415" s="208"/>
      <c r="K415" s="209"/>
    </row>
    <row r="416" spans="1:11" ht="12.75" hidden="1" outlineLevel="1">
      <c r="A416" s="420">
        <f>IF(C416='Tong hop'!$B$6,1,0)</f>
        <v>0</v>
      </c>
      <c r="B416" s="183"/>
      <c r="C416" s="428"/>
      <c r="D416" s="179"/>
      <c r="E416" s="191" t="s">
        <v>752</v>
      </c>
      <c r="F416" s="183"/>
      <c r="G416" s="184"/>
      <c r="H416" s="285"/>
      <c r="I416" s="285"/>
      <c r="J416" s="208"/>
      <c r="K416" s="209"/>
    </row>
    <row r="417" spans="1:11" ht="12.75" hidden="1" outlineLevel="1">
      <c r="A417" s="420">
        <f>IF(C417='Tong hop'!$B$6,1,0)</f>
        <v>0</v>
      </c>
      <c r="B417" s="183"/>
      <c r="C417" s="428"/>
      <c r="D417" s="179"/>
      <c r="E417" s="191" t="s">
        <v>753</v>
      </c>
      <c r="F417" s="183"/>
      <c r="G417" s="184"/>
      <c r="H417" s="285"/>
      <c r="I417" s="285"/>
      <c r="J417" s="208"/>
      <c r="K417" s="209"/>
    </row>
    <row r="418" spans="1:11" ht="12.75" hidden="1" outlineLevel="1">
      <c r="A418" s="420">
        <f>IF(C418='Tong hop'!$B$6,1,0)</f>
        <v>0</v>
      </c>
      <c r="B418" s="183"/>
      <c r="C418" s="428"/>
      <c r="D418" s="179"/>
      <c r="E418" s="191"/>
      <c r="F418" s="183"/>
      <c r="G418" s="184"/>
      <c r="H418" s="285"/>
      <c r="I418" s="285"/>
      <c r="J418" s="208"/>
      <c r="K418" s="209"/>
    </row>
    <row r="419" spans="1:11" ht="12.75" hidden="1" outlineLevel="1">
      <c r="A419" s="420">
        <f>IF(C419='Tong hop'!$B$6,1,0)</f>
        <v>0</v>
      </c>
      <c r="B419" s="183"/>
      <c r="C419" s="428"/>
      <c r="D419" s="179" t="s">
        <v>756</v>
      </c>
      <c r="E419" s="191"/>
      <c r="F419" s="183"/>
      <c r="G419" s="184"/>
      <c r="H419" s="285"/>
      <c r="I419" s="285"/>
      <c r="J419" s="208"/>
      <c r="K419" s="209"/>
    </row>
    <row r="420" spans="1:11" ht="12.75" hidden="1" outlineLevel="1">
      <c r="A420" s="420">
        <f>IF(C420='Tong hop'!$B$6,1,0)</f>
        <v>0</v>
      </c>
      <c r="B420" s="183"/>
      <c r="C420" s="428"/>
      <c r="D420" s="179"/>
      <c r="E420" s="191" t="s">
        <v>752</v>
      </c>
      <c r="F420" s="183"/>
      <c r="G420" s="184"/>
      <c r="H420" s="285"/>
      <c r="I420" s="285"/>
      <c r="J420" s="208"/>
      <c r="K420" s="209"/>
    </row>
    <row r="421" spans="1:11" ht="12.75" hidden="1" outlineLevel="1">
      <c r="A421" s="420">
        <f>IF(C421='Tong hop'!$B$6,1,0)</f>
        <v>0</v>
      </c>
      <c r="B421" s="183"/>
      <c r="C421" s="428"/>
      <c r="D421" s="179"/>
      <c r="E421" s="191"/>
      <c r="F421" s="183"/>
      <c r="G421" s="184"/>
      <c r="H421" s="285"/>
      <c r="I421" s="285"/>
      <c r="J421" s="208"/>
      <c r="K421" s="209"/>
    </row>
    <row r="422" spans="1:11" ht="12.75" hidden="1" outlineLevel="1">
      <c r="A422" s="420">
        <f>IF(C422='Tong hop'!$B$6,1,0)</f>
        <v>0</v>
      </c>
      <c r="B422" s="183"/>
      <c r="C422" s="428"/>
      <c r="D422" s="179"/>
      <c r="E422" s="191" t="s">
        <v>753</v>
      </c>
      <c r="F422" s="183"/>
      <c r="G422" s="184"/>
      <c r="H422" s="285"/>
      <c r="I422" s="285"/>
      <c r="J422" s="208"/>
      <c r="K422" s="209"/>
    </row>
    <row r="423" spans="1:11" ht="12.75" hidden="1" outlineLevel="1">
      <c r="A423" s="420">
        <f>IF(C423='Tong hop'!$B$6,1,0)</f>
        <v>0</v>
      </c>
      <c r="B423" s="183"/>
      <c r="C423" s="428"/>
      <c r="D423" s="177"/>
      <c r="E423" s="179"/>
      <c r="F423" s="183"/>
      <c r="G423" s="184"/>
      <c r="H423" s="285"/>
      <c r="I423" s="285"/>
      <c r="J423" s="208"/>
      <c r="K423" s="209"/>
    </row>
    <row r="424" spans="1:11" ht="12.75" hidden="1" outlineLevel="1">
      <c r="A424" s="420">
        <f>IF(C424='Tong hop'!$B$6,1,0)</f>
        <v>0</v>
      </c>
      <c r="B424" s="183"/>
      <c r="C424" s="428"/>
      <c r="D424" s="177"/>
      <c r="E424" s="179"/>
      <c r="F424" s="183"/>
      <c r="G424" s="184"/>
      <c r="H424" s="285"/>
      <c r="I424" s="285"/>
      <c r="J424" s="208"/>
      <c r="K424" s="209"/>
    </row>
    <row r="425" spans="1:11" ht="12.75" hidden="1" outlineLevel="1">
      <c r="A425" s="420">
        <f>IF(C425='Tong hop'!$B$6,1,0)</f>
        <v>0</v>
      </c>
      <c r="B425" s="183"/>
      <c r="C425" s="428"/>
      <c r="D425" s="177"/>
      <c r="E425" s="179"/>
      <c r="F425" s="183"/>
      <c r="G425" s="184"/>
      <c r="H425" s="285"/>
      <c r="I425" s="285"/>
      <c r="J425" s="208"/>
      <c r="K425" s="209"/>
    </row>
    <row r="426" spans="1:11" ht="12.75" hidden="1" outlineLevel="1">
      <c r="A426" s="420">
        <f>IF(C426='Tong hop'!$B$6,1,0)</f>
        <v>0</v>
      </c>
      <c r="B426" s="183"/>
      <c r="C426" s="428"/>
      <c r="D426" s="177"/>
      <c r="E426" s="179"/>
      <c r="F426" s="183"/>
      <c r="G426" s="184"/>
      <c r="H426" s="285"/>
      <c r="I426" s="285"/>
      <c r="J426" s="208"/>
      <c r="K426" s="209"/>
    </row>
    <row r="427" spans="1:11" ht="12.75" hidden="1" outlineLevel="1">
      <c r="A427" s="420">
        <f>IF(C427='Tong hop'!$B$6,1,0)</f>
        <v>0</v>
      </c>
      <c r="B427" s="183"/>
      <c r="C427" s="428"/>
      <c r="D427" s="177"/>
      <c r="E427" s="179"/>
      <c r="F427" s="183"/>
      <c r="G427" s="184"/>
      <c r="H427" s="285"/>
      <c r="I427" s="285"/>
      <c r="J427" s="208"/>
      <c r="K427" s="209"/>
    </row>
    <row r="428" spans="1:11" ht="12.75" hidden="1">
      <c r="A428" s="420">
        <f>IF(C428='Tong hop'!$B$6,1,0)</f>
        <v>0</v>
      </c>
      <c r="B428" s="183"/>
      <c r="C428" s="428"/>
      <c r="D428" s="190" t="s">
        <v>94</v>
      </c>
      <c r="E428" s="191" t="s">
        <v>202</v>
      </c>
      <c r="F428" s="202"/>
      <c r="G428" s="203"/>
      <c r="H428" s="285"/>
      <c r="I428" s="285"/>
      <c r="J428" s="262"/>
      <c r="K428" s="263"/>
    </row>
    <row r="429" spans="1:11" ht="12.75" hidden="1">
      <c r="A429" s="420">
        <f>IF(C429='Tong hop'!$B$6,1,0)</f>
        <v>0</v>
      </c>
      <c r="B429" s="183">
        <v>6</v>
      </c>
      <c r="C429" s="261" t="s">
        <v>40</v>
      </c>
      <c r="D429" s="191" t="s">
        <v>83</v>
      </c>
      <c r="E429" s="191" t="s">
        <v>170</v>
      </c>
      <c r="F429" s="202" t="s">
        <v>4</v>
      </c>
      <c r="G429" s="203">
        <v>1537.1840000000004</v>
      </c>
      <c r="H429" s="285"/>
      <c r="I429" s="285"/>
      <c r="J429" s="262"/>
      <c r="K429" s="263"/>
    </row>
    <row r="430" spans="1:11" ht="25.5" hidden="1" outlineLevel="1">
      <c r="A430" s="420">
        <f>IF(C430='Tong hop'!$B$6,1,0)</f>
        <v>0</v>
      </c>
      <c r="B430" s="183"/>
      <c r="C430" s="428"/>
      <c r="D430" s="179" t="str">
        <f>D247</f>
        <v>Bê tông lót móng và đà kiềng đá 1x2 M100, dày 5 cm, Dưới đáy móng/ đài cọc, đà kiềng</v>
      </c>
      <c r="E430" s="179"/>
      <c r="F430" s="202"/>
      <c r="G430" s="203"/>
      <c r="H430" s="285"/>
      <c r="I430" s="285"/>
      <c r="J430" s="262"/>
      <c r="K430" s="263"/>
    </row>
    <row r="431" spans="1:11" ht="12.75" hidden="1" outlineLevel="1">
      <c r="A431" s="420">
        <f>IF(C431='Tong hop'!$B$6,1,0)</f>
        <v>0</v>
      </c>
      <c r="B431" s="183"/>
      <c r="C431" s="428"/>
      <c r="D431" s="179" t="str">
        <f t="shared" ref="D431:E446" si="23">D249</f>
        <v>F1</v>
      </c>
      <c r="E431" s="204" t="str">
        <f t="shared" si="23"/>
        <v>2000x3200x1200</v>
      </c>
      <c r="F431" s="202"/>
      <c r="G431" s="203"/>
      <c r="H431" s="285"/>
      <c r="I431" s="285"/>
      <c r="J431" s="262"/>
      <c r="K431" s="263"/>
    </row>
    <row r="432" spans="1:11" ht="12.75" hidden="1" outlineLevel="1">
      <c r="A432" s="420">
        <f>IF(C432='Tong hop'!$B$6,1,0)</f>
        <v>0</v>
      </c>
      <c r="B432" s="183"/>
      <c r="C432" s="428"/>
      <c r="D432" s="179" t="str">
        <f t="shared" si="23"/>
        <v>F1A</v>
      </c>
      <c r="E432" s="204" t="str">
        <f t="shared" si="23"/>
        <v>2020x3220x1200</v>
      </c>
      <c r="F432" s="202"/>
      <c r="G432" s="203"/>
      <c r="H432" s="285"/>
      <c r="I432" s="285"/>
      <c r="J432" s="262"/>
      <c r="K432" s="263"/>
    </row>
    <row r="433" spans="1:11" ht="12.75" hidden="1" outlineLevel="1">
      <c r="A433" s="420">
        <f>IF(C433='Tong hop'!$B$6,1,0)</f>
        <v>0</v>
      </c>
      <c r="B433" s="183"/>
      <c r="C433" s="428"/>
      <c r="D433" s="179" t="str">
        <f t="shared" si="23"/>
        <v>F1B</v>
      </c>
      <c r="E433" s="204" t="str">
        <f t="shared" si="23"/>
        <v>2000x3200x1200</v>
      </c>
      <c r="F433" s="202"/>
      <c r="G433" s="203"/>
      <c r="H433" s="285"/>
      <c r="I433" s="285"/>
      <c r="J433" s="262"/>
      <c r="K433" s="263"/>
    </row>
    <row r="434" spans="1:11" ht="12.75" hidden="1" outlineLevel="1">
      <c r="A434" s="420">
        <f>IF(C434='Tong hop'!$B$6,1,0)</f>
        <v>0</v>
      </c>
      <c r="B434" s="183"/>
      <c r="C434" s="428"/>
      <c r="D434" s="179" t="str">
        <f t="shared" si="23"/>
        <v>F2</v>
      </c>
      <c r="E434" s="204" t="str">
        <f t="shared" si="23"/>
        <v>2600x2600x1200</v>
      </c>
      <c r="F434" s="202"/>
      <c r="G434" s="203"/>
      <c r="H434" s="285"/>
      <c r="I434" s="285"/>
      <c r="J434" s="262"/>
      <c r="K434" s="263"/>
    </row>
    <row r="435" spans="1:11" ht="12.75" hidden="1" outlineLevel="1">
      <c r="A435" s="420">
        <f>IF(C435='Tong hop'!$B$6,1,0)</f>
        <v>0</v>
      </c>
      <c r="B435" s="183"/>
      <c r="C435" s="428"/>
      <c r="D435" s="179" t="str">
        <f t="shared" si="23"/>
        <v>F2a</v>
      </c>
      <c r="E435" s="204" t="str">
        <f t="shared" si="23"/>
        <v>2800x2600x1200</v>
      </c>
      <c r="F435" s="202"/>
      <c r="G435" s="203"/>
      <c r="H435" s="285"/>
      <c r="I435" s="285"/>
      <c r="J435" s="262"/>
      <c r="K435" s="263"/>
    </row>
    <row r="436" spans="1:11" ht="12.75" hidden="1" outlineLevel="1">
      <c r="A436" s="420">
        <f>IF(C436='Tong hop'!$B$6,1,0)</f>
        <v>0</v>
      </c>
      <c r="B436" s="183"/>
      <c r="C436" s="428"/>
      <c r="D436" s="179" t="str">
        <f t="shared" si="23"/>
        <v>F2b</v>
      </c>
      <c r="E436" s="204" t="str">
        <f t="shared" si="23"/>
        <v>2620x2600x1200</v>
      </c>
      <c r="F436" s="202"/>
      <c r="G436" s="203"/>
      <c r="H436" s="285"/>
      <c r="I436" s="285"/>
      <c r="J436" s="262"/>
      <c r="K436" s="263"/>
    </row>
    <row r="437" spans="1:11" ht="12.75" hidden="1" outlineLevel="1">
      <c r="A437" s="420">
        <f>IF(C437='Tong hop'!$B$6,1,0)</f>
        <v>0</v>
      </c>
      <c r="B437" s="183"/>
      <c r="C437" s="428"/>
      <c r="D437" s="179" t="str">
        <f t="shared" si="23"/>
        <v>F3</v>
      </c>
      <c r="E437" s="204" t="str">
        <f t="shared" si="23"/>
        <v>2000x2000x1000</v>
      </c>
      <c r="F437" s="202"/>
      <c r="G437" s="203"/>
      <c r="H437" s="285"/>
      <c r="I437" s="285"/>
      <c r="J437" s="262"/>
      <c r="K437" s="263"/>
    </row>
    <row r="438" spans="1:11" ht="12.75" hidden="1" outlineLevel="1">
      <c r="A438" s="420">
        <f>IF(C438='Tong hop'!$B$6,1,0)</f>
        <v>0</v>
      </c>
      <c r="B438" s="183"/>
      <c r="C438" s="428"/>
      <c r="D438" s="179" t="str">
        <f t="shared" si="23"/>
        <v>F3a</v>
      </c>
      <c r="E438" s="204" t="str">
        <f t="shared" si="23"/>
        <v>2000x2000x1000</v>
      </c>
      <c r="F438" s="202"/>
      <c r="G438" s="203"/>
      <c r="H438" s="285"/>
      <c r="I438" s="285"/>
      <c r="J438" s="262"/>
      <c r="K438" s="263"/>
    </row>
    <row r="439" spans="1:11" ht="12.75" hidden="1" outlineLevel="1">
      <c r="A439" s="420">
        <f>IF(C439='Tong hop'!$B$6,1,0)</f>
        <v>0</v>
      </c>
      <c r="B439" s="183"/>
      <c r="C439" s="428"/>
      <c r="D439" s="179" t="str">
        <f t="shared" si="23"/>
        <v>F4</v>
      </c>
      <c r="E439" s="204" t="str">
        <f t="shared" si="23"/>
        <v>2600x2600x1200</v>
      </c>
      <c r="F439" s="202"/>
      <c r="G439" s="203"/>
      <c r="H439" s="285"/>
      <c r="I439" s="285"/>
      <c r="J439" s="262"/>
      <c r="K439" s="263"/>
    </row>
    <row r="440" spans="1:11" ht="12.75" hidden="1" outlineLevel="1">
      <c r="A440" s="420">
        <f>IF(C440='Tong hop'!$B$6,1,0)</f>
        <v>0</v>
      </c>
      <c r="B440" s="183"/>
      <c r="C440" s="428"/>
      <c r="D440" s="179" t="str">
        <f t="shared" si="23"/>
        <v>F5</v>
      </c>
      <c r="E440" s="204" t="str">
        <f t="shared" si="23"/>
        <v>2000x2000x1200</v>
      </c>
      <c r="F440" s="202"/>
      <c r="G440" s="203"/>
      <c r="H440" s="285"/>
      <c r="I440" s="285"/>
      <c r="J440" s="262"/>
      <c r="K440" s="263"/>
    </row>
    <row r="441" spans="1:11" ht="12.75" hidden="1" outlineLevel="1">
      <c r="A441" s="420">
        <f>IF(C441='Tong hop'!$B$6,1,0)</f>
        <v>0</v>
      </c>
      <c r="B441" s="183"/>
      <c r="C441" s="428"/>
      <c r="D441" s="179" t="str">
        <f t="shared" si="23"/>
        <v>F6</v>
      </c>
      <c r="E441" s="204" t="str">
        <f t="shared" si="23"/>
        <v>1000x2000x1000</v>
      </c>
      <c r="F441" s="202"/>
      <c r="G441" s="203"/>
      <c r="H441" s="285"/>
      <c r="I441" s="285"/>
      <c r="J441" s="262"/>
      <c r="K441" s="263"/>
    </row>
    <row r="442" spans="1:11" ht="12.75" hidden="1" outlineLevel="1">
      <c r="A442" s="420">
        <f>IF(C442='Tong hop'!$B$6,1,0)</f>
        <v>0</v>
      </c>
      <c r="B442" s="183"/>
      <c r="C442" s="428"/>
      <c r="D442" s="179" t="str">
        <f t="shared" si="23"/>
        <v>F6a</v>
      </c>
      <c r="E442" s="204" t="str">
        <f t="shared" si="23"/>
        <v>2020x1000x1000</v>
      </c>
      <c r="F442" s="202"/>
      <c r="G442" s="203"/>
      <c r="H442" s="285"/>
      <c r="I442" s="285"/>
      <c r="J442" s="262"/>
      <c r="K442" s="263"/>
    </row>
    <row r="443" spans="1:11" ht="12.75" hidden="1" outlineLevel="1">
      <c r="A443" s="420">
        <f>IF(C443='Tong hop'!$B$6,1,0)</f>
        <v>0</v>
      </c>
      <c r="B443" s="183"/>
      <c r="C443" s="428"/>
      <c r="D443" s="179" t="str">
        <f t="shared" si="23"/>
        <v>F8</v>
      </c>
      <c r="E443" s="204" t="str">
        <f t="shared" si="23"/>
        <v>700x700x1000</v>
      </c>
      <c r="F443" s="202"/>
      <c r="G443" s="203"/>
      <c r="H443" s="285"/>
      <c r="I443" s="285"/>
      <c r="J443" s="262"/>
      <c r="K443" s="263"/>
    </row>
    <row r="444" spans="1:11" ht="12.75" hidden="1" outlineLevel="1">
      <c r="A444" s="420">
        <f>IF(C444='Tong hop'!$B$6,1,0)</f>
        <v>0</v>
      </c>
      <c r="B444" s="183"/>
      <c r="C444" s="428"/>
      <c r="D444" s="179" t="str">
        <f t="shared" si="23"/>
        <v>F8A</v>
      </c>
      <c r="E444" s="204" t="str">
        <f t="shared" si="23"/>
        <v>700x700x1000</v>
      </c>
      <c r="F444" s="202"/>
      <c r="G444" s="203"/>
      <c r="H444" s="285"/>
      <c r="I444" s="285"/>
      <c r="J444" s="262"/>
      <c r="K444" s="263"/>
    </row>
    <row r="445" spans="1:11" ht="12.75" hidden="1" outlineLevel="1">
      <c r="A445" s="420">
        <f>IF(C445='Tong hop'!$B$6,1,0)</f>
        <v>0</v>
      </c>
      <c r="B445" s="183"/>
      <c r="C445" s="428"/>
      <c r="D445" s="179" t="str">
        <f t="shared" si="23"/>
        <v>Fc2</v>
      </c>
      <c r="E445" s="204" t="str">
        <f t="shared" si="23"/>
        <v>700x700x700</v>
      </c>
      <c r="F445" s="202"/>
      <c r="G445" s="203"/>
      <c r="H445" s="285"/>
      <c r="I445" s="285"/>
      <c r="J445" s="262"/>
      <c r="K445" s="263"/>
    </row>
    <row r="446" spans="1:11" ht="12.75" hidden="1" outlineLevel="1">
      <c r="A446" s="420">
        <f>IF(C446='Tong hop'!$B$6,1,0)</f>
        <v>0</v>
      </c>
      <c r="B446" s="183"/>
      <c r="C446" s="428"/>
      <c r="D446" s="179" t="str">
        <f t="shared" si="23"/>
        <v>Fc3</v>
      </c>
      <c r="E446" s="204" t="str">
        <f t="shared" si="23"/>
        <v>700x700x700</v>
      </c>
      <c r="F446" s="202"/>
      <c r="G446" s="203"/>
      <c r="H446" s="285"/>
      <c r="I446" s="285"/>
      <c r="J446" s="262"/>
      <c r="K446" s="263"/>
    </row>
    <row r="447" spans="1:11" ht="12.75" hidden="1" outlineLevel="1">
      <c r="A447" s="420">
        <f>IF(C447='Tong hop'!$B$6,1,0)</f>
        <v>0</v>
      </c>
      <c r="B447" s="183"/>
      <c r="C447" s="428"/>
      <c r="D447" s="179" t="str">
        <f t="shared" ref="D447:E447" si="24">D265</f>
        <v>Fd</v>
      </c>
      <c r="E447" s="204" t="str">
        <f t="shared" si="24"/>
        <v>1200x1200x600</v>
      </c>
      <c r="F447" s="202"/>
      <c r="G447" s="203"/>
      <c r="H447" s="285"/>
      <c r="I447" s="285"/>
      <c r="J447" s="262"/>
      <c r="K447" s="263"/>
    </row>
    <row r="448" spans="1:11" ht="12.75" hidden="1" outlineLevel="1">
      <c r="A448" s="420">
        <f>IF(C448='Tong hop'!$B$6,1,0)</f>
        <v>0</v>
      </c>
      <c r="B448" s="183"/>
      <c r="C448" s="428"/>
      <c r="D448" s="179" t="str">
        <f>D266</f>
        <v>fc3</v>
      </c>
      <c r="E448" s="204">
        <f>E266</f>
        <v>0</v>
      </c>
      <c r="F448" s="202"/>
      <c r="G448" s="203"/>
      <c r="H448" s="285"/>
      <c r="I448" s="285"/>
      <c r="J448" s="262"/>
      <c r="K448" s="263"/>
    </row>
    <row r="449" spans="1:11" ht="12.75" hidden="1" outlineLevel="1">
      <c r="A449" s="420">
        <f>IF(C449='Tong hop'!$B$6,1,0)</f>
        <v>0</v>
      </c>
      <c r="B449" s="183"/>
      <c r="C449" s="428"/>
      <c r="D449" s="179"/>
      <c r="E449" s="204"/>
      <c r="F449" s="202"/>
      <c r="G449" s="203"/>
      <c r="H449" s="285"/>
      <c r="I449" s="285"/>
      <c r="J449" s="262"/>
      <c r="K449" s="263"/>
    </row>
    <row r="450" spans="1:11" ht="12.75" hidden="1" outlineLevel="1">
      <c r="A450" s="420">
        <f>IF(C450='Tong hop'!$B$6,1,0)</f>
        <v>0</v>
      </c>
      <c r="B450" s="183"/>
      <c r="C450" s="428"/>
      <c r="D450" s="179" t="str">
        <f t="shared" ref="D450:F465" si="25">D319</f>
        <v>Móng</v>
      </c>
      <c r="E450" s="179" t="str">
        <f t="shared" si="25"/>
        <v>基礎</v>
      </c>
      <c r="F450" s="202"/>
      <c r="G450" s="203"/>
      <c r="H450" s="285"/>
      <c r="I450" s="285"/>
      <c r="J450" s="262"/>
      <c r="K450" s="263"/>
    </row>
    <row r="451" spans="1:11" ht="12.75" hidden="1" outlineLevel="1">
      <c r="A451" s="420">
        <f>IF(C451='Tong hop'!$B$6,1,0)</f>
        <v>0</v>
      </c>
      <c r="B451" s="183"/>
      <c r="C451" s="428"/>
      <c r="D451" s="179" t="str">
        <f t="shared" si="25"/>
        <v>F1</v>
      </c>
      <c r="E451" s="179" t="str">
        <f t="shared" si="25"/>
        <v>2000x3200x1200</v>
      </c>
      <c r="F451" s="191">
        <f t="shared" si="25"/>
        <v>0</v>
      </c>
      <c r="G451" s="203"/>
      <c r="H451" s="285"/>
      <c r="I451" s="285"/>
      <c r="J451" s="262"/>
      <c r="K451" s="263"/>
    </row>
    <row r="452" spans="1:11" ht="12.75" hidden="1" outlineLevel="1">
      <c r="A452" s="420">
        <f>IF(C452='Tong hop'!$B$6,1,0)</f>
        <v>0</v>
      </c>
      <c r="B452" s="183"/>
      <c r="C452" s="428"/>
      <c r="D452" s="179" t="str">
        <f t="shared" si="25"/>
        <v>F1A</v>
      </c>
      <c r="E452" s="179" t="str">
        <f t="shared" si="25"/>
        <v>2020x3220x1200</v>
      </c>
      <c r="F452" s="191">
        <f t="shared" si="25"/>
        <v>0</v>
      </c>
      <c r="G452" s="203"/>
      <c r="H452" s="285"/>
      <c r="I452" s="285"/>
      <c r="J452" s="262"/>
      <c r="K452" s="263"/>
    </row>
    <row r="453" spans="1:11" ht="12.75" hidden="1" outlineLevel="1">
      <c r="A453" s="420">
        <f>IF(C453='Tong hop'!$B$6,1,0)</f>
        <v>0</v>
      </c>
      <c r="B453" s="183"/>
      <c r="C453" s="428"/>
      <c r="D453" s="179" t="str">
        <f t="shared" si="25"/>
        <v>F1B</v>
      </c>
      <c r="E453" s="179" t="str">
        <f t="shared" si="25"/>
        <v>2000x3200x1200</v>
      </c>
      <c r="F453" s="191">
        <f t="shared" si="25"/>
        <v>0</v>
      </c>
      <c r="G453" s="203"/>
      <c r="H453" s="285"/>
      <c r="I453" s="285"/>
      <c r="J453" s="262"/>
      <c r="K453" s="263"/>
    </row>
    <row r="454" spans="1:11" ht="12.75" hidden="1" outlineLevel="1">
      <c r="A454" s="420">
        <f>IF(C454='Tong hop'!$B$6,1,0)</f>
        <v>0</v>
      </c>
      <c r="B454" s="183"/>
      <c r="C454" s="428"/>
      <c r="D454" s="179" t="str">
        <f t="shared" si="25"/>
        <v>F2</v>
      </c>
      <c r="E454" s="179" t="str">
        <f t="shared" si="25"/>
        <v>2600x2600x1200</v>
      </c>
      <c r="F454" s="191">
        <f t="shared" si="25"/>
        <v>0</v>
      </c>
      <c r="G454" s="203"/>
      <c r="H454" s="285"/>
      <c r="I454" s="285"/>
      <c r="J454" s="262"/>
      <c r="K454" s="263"/>
    </row>
    <row r="455" spans="1:11" ht="12.75" hidden="1" outlineLevel="1">
      <c r="A455" s="420">
        <f>IF(C455='Tong hop'!$B$6,1,0)</f>
        <v>0</v>
      </c>
      <c r="B455" s="183"/>
      <c r="C455" s="428"/>
      <c r="D455" s="179" t="str">
        <f t="shared" si="25"/>
        <v>F2a</v>
      </c>
      <c r="E455" s="179" t="str">
        <f t="shared" si="25"/>
        <v>2800x2600x1200</v>
      </c>
      <c r="F455" s="191">
        <f t="shared" si="25"/>
        <v>0</v>
      </c>
      <c r="G455" s="203"/>
      <c r="H455" s="285"/>
      <c r="I455" s="285"/>
      <c r="J455" s="262"/>
      <c r="K455" s="263"/>
    </row>
    <row r="456" spans="1:11" ht="12.75" hidden="1" outlineLevel="1">
      <c r="A456" s="420">
        <f>IF(C456='Tong hop'!$B$6,1,0)</f>
        <v>0</v>
      </c>
      <c r="B456" s="183"/>
      <c r="C456" s="428"/>
      <c r="D456" s="179" t="str">
        <f t="shared" si="25"/>
        <v>F2b</v>
      </c>
      <c r="E456" s="179" t="str">
        <f t="shared" si="25"/>
        <v>2620x2600x1200</v>
      </c>
      <c r="F456" s="191">
        <f t="shared" si="25"/>
        <v>0</v>
      </c>
      <c r="G456" s="203"/>
      <c r="H456" s="285"/>
      <c r="I456" s="285"/>
      <c r="J456" s="262"/>
      <c r="K456" s="263"/>
    </row>
    <row r="457" spans="1:11" ht="12.75" hidden="1" outlineLevel="1">
      <c r="A457" s="420">
        <f>IF(C457='Tong hop'!$B$6,1,0)</f>
        <v>0</v>
      </c>
      <c r="B457" s="183"/>
      <c r="C457" s="428"/>
      <c r="D457" s="179" t="str">
        <f t="shared" si="25"/>
        <v>F3</v>
      </c>
      <c r="E457" s="179" t="str">
        <f t="shared" si="25"/>
        <v>2000x2000x1000</v>
      </c>
      <c r="F457" s="191">
        <f t="shared" si="25"/>
        <v>0</v>
      </c>
      <c r="G457" s="203"/>
      <c r="H457" s="285"/>
      <c r="I457" s="285"/>
      <c r="J457" s="262"/>
      <c r="K457" s="263"/>
    </row>
    <row r="458" spans="1:11" ht="12.75" hidden="1" outlineLevel="1">
      <c r="A458" s="420">
        <f>IF(C458='Tong hop'!$B$6,1,0)</f>
        <v>0</v>
      </c>
      <c r="B458" s="183"/>
      <c r="C458" s="428"/>
      <c r="D458" s="179" t="str">
        <f t="shared" si="25"/>
        <v>F3a</v>
      </c>
      <c r="E458" s="179" t="str">
        <f t="shared" si="25"/>
        <v>2000x2000x1000</v>
      </c>
      <c r="F458" s="191">
        <f t="shared" si="25"/>
        <v>0</v>
      </c>
      <c r="G458" s="203"/>
      <c r="H458" s="285"/>
      <c r="I458" s="285"/>
      <c r="J458" s="262"/>
      <c r="K458" s="263"/>
    </row>
    <row r="459" spans="1:11" ht="12.75" hidden="1" outlineLevel="1">
      <c r="A459" s="420">
        <f>IF(C459='Tong hop'!$B$6,1,0)</f>
        <v>0</v>
      </c>
      <c r="B459" s="183"/>
      <c r="C459" s="428"/>
      <c r="D459" s="179" t="str">
        <f t="shared" si="25"/>
        <v>F4</v>
      </c>
      <c r="E459" s="179" t="str">
        <f t="shared" si="25"/>
        <v>2600x2600x1200</v>
      </c>
      <c r="F459" s="191">
        <f t="shared" si="25"/>
        <v>0</v>
      </c>
      <c r="G459" s="203"/>
      <c r="H459" s="285"/>
      <c r="I459" s="285"/>
      <c r="J459" s="262"/>
      <c r="K459" s="263"/>
    </row>
    <row r="460" spans="1:11" ht="12.75" hidden="1" outlineLevel="1">
      <c r="A460" s="420">
        <f>IF(C460='Tong hop'!$B$6,1,0)</f>
        <v>0</v>
      </c>
      <c r="B460" s="183"/>
      <c r="C460" s="428"/>
      <c r="D460" s="179" t="str">
        <f t="shared" si="25"/>
        <v>F5</v>
      </c>
      <c r="E460" s="179" t="str">
        <f t="shared" si="25"/>
        <v>2000x2000x1200</v>
      </c>
      <c r="F460" s="191">
        <f t="shared" si="25"/>
        <v>0</v>
      </c>
      <c r="G460" s="203"/>
      <c r="H460" s="285"/>
      <c r="I460" s="285"/>
      <c r="J460" s="262"/>
      <c r="K460" s="263"/>
    </row>
    <row r="461" spans="1:11" ht="12.75" hidden="1" outlineLevel="1">
      <c r="A461" s="420">
        <f>IF(C461='Tong hop'!$B$6,1,0)</f>
        <v>0</v>
      </c>
      <c r="B461" s="183"/>
      <c r="C461" s="428"/>
      <c r="D461" s="179" t="str">
        <f t="shared" si="25"/>
        <v>F6</v>
      </c>
      <c r="E461" s="179" t="str">
        <f t="shared" si="25"/>
        <v>1000x2000x1000</v>
      </c>
      <c r="F461" s="191">
        <f t="shared" si="25"/>
        <v>0</v>
      </c>
      <c r="G461" s="203"/>
      <c r="H461" s="285"/>
      <c r="I461" s="285"/>
      <c r="J461" s="262"/>
      <c r="K461" s="263"/>
    </row>
    <row r="462" spans="1:11" ht="12.75" hidden="1" outlineLevel="1">
      <c r="A462" s="420">
        <f>IF(C462='Tong hop'!$B$6,1,0)</f>
        <v>0</v>
      </c>
      <c r="B462" s="183"/>
      <c r="C462" s="428"/>
      <c r="D462" s="179" t="str">
        <f t="shared" si="25"/>
        <v>F6a</v>
      </c>
      <c r="E462" s="179" t="str">
        <f t="shared" si="25"/>
        <v>2020x1000x1000</v>
      </c>
      <c r="F462" s="191">
        <f t="shared" si="25"/>
        <v>0</v>
      </c>
      <c r="G462" s="203"/>
      <c r="H462" s="285"/>
      <c r="I462" s="285"/>
      <c r="J462" s="262"/>
      <c r="K462" s="263"/>
    </row>
    <row r="463" spans="1:11" ht="12.75" hidden="1" outlineLevel="1">
      <c r="A463" s="420">
        <f>IF(C463='Tong hop'!$B$6,1,0)</f>
        <v>0</v>
      </c>
      <c r="B463" s="183"/>
      <c r="C463" s="428"/>
      <c r="D463" s="179" t="str">
        <f t="shared" si="25"/>
        <v>F8</v>
      </c>
      <c r="E463" s="179" t="str">
        <f t="shared" si="25"/>
        <v>700x700x1000</v>
      </c>
      <c r="F463" s="191">
        <f t="shared" si="25"/>
        <v>0</v>
      </c>
      <c r="G463" s="203"/>
      <c r="H463" s="285"/>
      <c r="I463" s="285"/>
      <c r="J463" s="262"/>
      <c r="K463" s="263"/>
    </row>
    <row r="464" spans="1:11" ht="12.75" hidden="1" outlineLevel="1">
      <c r="A464" s="420">
        <f>IF(C464='Tong hop'!$B$6,1,0)</f>
        <v>0</v>
      </c>
      <c r="B464" s="183"/>
      <c r="C464" s="428"/>
      <c r="D464" s="179" t="str">
        <f t="shared" si="25"/>
        <v>F8A</v>
      </c>
      <c r="E464" s="179" t="str">
        <f t="shared" si="25"/>
        <v>700x700x1000</v>
      </c>
      <c r="F464" s="191">
        <f t="shared" si="25"/>
        <v>0</v>
      </c>
      <c r="G464" s="203"/>
      <c r="H464" s="285"/>
      <c r="I464" s="285"/>
      <c r="J464" s="262"/>
      <c r="K464" s="263"/>
    </row>
    <row r="465" spans="1:12" ht="12.75" hidden="1" outlineLevel="1">
      <c r="A465" s="420">
        <f>IF(C465='Tong hop'!$B$6,1,0)</f>
        <v>0</v>
      </c>
      <c r="B465" s="183"/>
      <c r="C465" s="428"/>
      <c r="D465" s="179" t="str">
        <f t="shared" si="25"/>
        <v>Fc2</v>
      </c>
      <c r="E465" s="179" t="str">
        <f t="shared" si="25"/>
        <v>700x700x700</v>
      </c>
      <c r="F465" s="191">
        <f t="shared" si="25"/>
        <v>0</v>
      </c>
      <c r="G465" s="203"/>
      <c r="H465" s="285"/>
      <c r="I465" s="285"/>
      <c r="J465" s="262"/>
      <c r="K465" s="263"/>
    </row>
    <row r="466" spans="1:12" ht="12.75" hidden="1" outlineLevel="1">
      <c r="A466" s="420">
        <f>IF(C466='Tong hop'!$B$6,1,0)</f>
        <v>0</v>
      </c>
      <c r="B466" s="183"/>
      <c r="C466" s="428"/>
      <c r="D466" s="179" t="str">
        <f t="shared" ref="D466:F468" si="26">D335</f>
        <v>Fc3</v>
      </c>
      <c r="E466" s="179" t="str">
        <f t="shared" si="26"/>
        <v>700x700x700</v>
      </c>
      <c r="F466" s="191">
        <f t="shared" si="26"/>
        <v>0</v>
      </c>
      <c r="G466" s="203"/>
      <c r="H466" s="285"/>
      <c r="I466" s="285"/>
      <c r="J466" s="262"/>
      <c r="K466" s="263"/>
    </row>
    <row r="467" spans="1:12" ht="12.75" hidden="1" outlineLevel="1">
      <c r="A467" s="420">
        <f>IF(C467='Tong hop'!$B$6,1,0)</f>
        <v>0</v>
      </c>
      <c r="B467" s="183"/>
      <c r="C467" s="428"/>
      <c r="D467" s="179" t="str">
        <f t="shared" si="26"/>
        <v>Fd</v>
      </c>
      <c r="E467" s="179" t="str">
        <f t="shared" si="26"/>
        <v>1200x1200x600</v>
      </c>
      <c r="F467" s="191">
        <f t="shared" si="26"/>
        <v>0</v>
      </c>
      <c r="G467" s="203"/>
      <c r="H467" s="285"/>
      <c r="I467" s="285"/>
      <c r="J467" s="262"/>
      <c r="K467" s="263"/>
    </row>
    <row r="468" spans="1:12" ht="12.75" hidden="1" outlineLevel="1">
      <c r="A468" s="420">
        <f>IF(C468='Tong hop'!$B$6,1,0)</f>
        <v>0</v>
      </c>
      <c r="B468" s="183"/>
      <c r="C468" s="428"/>
      <c r="D468" s="179" t="str">
        <f t="shared" si="26"/>
        <v>fc3</v>
      </c>
      <c r="E468" s="179">
        <f t="shared" si="26"/>
        <v>0</v>
      </c>
      <c r="F468" s="191">
        <f t="shared" si="26"/>
        <v>0</v>
      </c>
      <c r="G468" s="203"/>
      <c r="H468" s="285"/>
      <c r="I468" s="285"/>
      <c r="J468" s="262"/>
      <c r="K468" s="263"/>
    </row>
    <row r="469" spans="1:12" ht="12.75" hidden="1" outlineLevel="1">
      <c r="A469" s="420">
        <f>IF(C469='Tong hop'!$B$6,1,0)</f>
        <v>0</v>
      </c>
      <c r="B469" s="183"/>
      <c r="C469" s="428"/>
      <c r="D469" s="191"/>
      <c r="E469" s="191"/>
      <c r="F469" s="202"/>
      <c r="G469" s="203"/>
      <c r="H469" s="285"/>
      <c r="I469" s="285"/>
      <c r="J469" s="262"/>
      <c r="K469" s="263"/>
    </row>
    <row r="470" spans="1:12" ht="12.75" hidden="1">
      <c r="A470" s="420">
        <f>IF(C470='Tong hop'!$B$6,1,0)</f>
        <v>0</v>
      </c>
      <c r="B470" s="183">
        <v>7</v>
      </c>
      <c r="C470" s="261" t="s">
        <v>42</v>
      </c>
      <c r="D470" s="191" t="s">
        <v>85</v>
      </c>
      <c r="E470" s="191" t="s">
        <v>190</v>
      </c>
      <c r="F470" s="202" t="s">
        <v>4</v>
      </c>
      <c r="G470" s="203">
        <v>289.99999999999994</v>
      </c>
      <c r="H470" s="285"/>
      <c r="I470" s="285"/>
      <c r="J470" s="262"/>
      <c r="K470" s="263"/>
      <c r="L470" s="116"/>
    </row>
    <row r="471" spans="1:12" ht="12.75" hidden="1" outlineLevel="1">
      <c r="A471" s="420">
        <f>IF(C471='Tong hop'!$B$6,1,0)</f>
        <v>0</v>
      </c>
      <c r="B471" s="183"/>
      <c r="C471" s="428"/>
      <c r="D471" s="179" t="str">
        <f>D340</f>
        <v>C1</v>
      </c>
      <c r="E471" s="204" t="str">
        <f>E340</f>
        <v>800x800</v>
      </c>
      <c r="F471" s="202"/>
      <c r="G471" s="203"/>
      <c r="H471" s="285"/>
      <c r="I471" s="285"/>
      <c r="J471" s="262"/>
      <c r="K471" s="263"/>
    </row>
    <row r="472" spans="1:12" ht="12.75" hidden="1" outlineLevel="1">
      <c r="A472" s="420">
        <f>IF(C472='Tong hop'!$B$6,1,0)</f>
        <v>0</v>
      </c>
      <c r="B472" s="183"/>
      <c r="C472" s="428"/>
      <c r="D472" s="179" t="str">
        <f t="shared" ref="D472:E485" si="27">D341</f>
        <v>C2</v>
      </c>
      <c r="E472" s="204" t="str">
        <f t="shared" si="27"/>
        <v>800x800</v>
      </c>
      <c r="F472" s="202"/>
      <c r="G472" s="203"/>
      <c r="H472" s="285"/>
      <c r="I472" s="285"/>
      <c r="J472" s="262"/>
      <c r="K472" s="263"/>
    </row>
    <row r="473" spans="1:12" ht="12.75" hidden="1" outlineLevel="1">
      <c r="A473" s="420">
        <f>IF(C473='Tong hop'!$B$6,1,0)</f>
        <v>0</v>
      </c>
      <c r="B473" s="183"/>
      <c r="C473" s="428"/>
      <c r="D473" s="179" t="str">
        <f t="shared" si="27"/>
        <v>C3</v>
      </c>
      <c r="E473" s="204" t="str">
        <f t="shared" si="27"/>
        <v>800x800</v>
      </c>
      <c r="F473" s="202"/>
      <c r="G473" s="203"/>
      <c r="H473" s="285"/>
      <c r="I473" s="285"/>
      <c r="J473" s="262"/>
      <c r="K473" s="263"/>
    </row>
    <row r="474" spans="1:12" ht="12.75" hidden="1" outlineLevel="1">
      <c r="A474" s="420">
        <f>IF(C474='Tong hop'!$B$6,1,0)</f>
        <v>0</v>
      </c>
      <c r="B474" s="183"/>
      <c r="C474" s="428"/>
      <c r="D474" s="179" t="str">
        <f t="shared" si="27"/>
        <v>C3</v>
      </c>
      <c r="E474" s="204" t="str">
        <f t="shared" si="27"/>
        <v>700x700</v>
      </c>
      <c r="F474" s="202"/>
      <c r="G474" s="203"/>
      <c r="H474" s="285"/>
      <c r="I474" s="285"/>
      <c r="J474" s="262"/>
      <c r="K474" s="263"/>
    </row>
    <row r="475" spans="1:12" ht="12.75" hidden="1" outlineLevel="1">
      <c r="A475" s="420">
        <f>IF(C475='Tong hop'!$B$6,1,0)</f>
        <v>0</v>
      </c>
      <c r="B475" s="183"/>
      <c r="C475" s="428"/>
      <c r="D475" s="179" t="str">
        <f t="shared" si="27"/>
        <v>C4</v>
      </c>
      <c r="E475" s="204" t="str">
        <f t="shared" si="27"/>
        <v>500x500</v>
      </c>
      <c r="F475" s="202"/>
      <c r="G475" s="203"/>
      <c r="H475" s="285"/>
      <c r="I475" s="285"/>
      <c r="J475" s="262"/>
      <c r="K475" s="263"/>
    </row>
    <row r="476" spans="1:12" ht="12.75" hidden="1" outlineLevel="1">
      <c r="A476" s="420">
        <f>IF(C476='Tong hop'!$B$6,1,0)</f>
        <v>0</v>
      </c>
      <c r="B476" s="183"/>
      <c r="C476" s="428"/>
      <c r="D476" s="179" t="str">
        <f t="shared" si="27"/>
        <v>C5</v>
      </c>
      <c r="E476" s="204" t="str">
        <f t="shared" si="27"/>
        <v>700x700</v>
      </c>
      <c r="F476" s="202"/>
      <c r="G476" s="203"/>
      <c r="H476" s="285"/>
      <c r="I476" s="285"/>
      <c r="J476" s="262"/>
      <c r="K476" s="263"/>
    </row>
    <row r="477" spans="1:12" ht="12.75" hidden="1" outlineLevel="1">
      <c r="A477" s="420">
        <f>IF(C477='Tong hop'!$B$6,1,0)</f>
        <v>0</v>
      </c>
      <c r="B477" s="183"/>
      <c r="C477" s="428"/>
      <c r="D477" s="179" t="str">
        <f t="shared" si="27"/>
        <v>C6</v>
      </c>
      <c r="E477" s="204" t="str">
        <f t="shared" si="27"/>
        <v>700x700</v>
      </c>
      <c r="F477" s="202"/>
      <c r="G477" s="203"/>
      <c r="H477" s="285"/>
      <c r="I477" s="285"/>
      <c r="J477" s="262"/>
      <c r="K477" s="263"/>
    </row>
    <row r="478" spans="1:12" ht="12.75" hidden="1" outlineLevel="1">
      <c r="A478" s="420">
        <f>IF(C478='Tong hop'!$B$6,1,0)</f>
        <v>0</v>
      </c>
      <c r="B478" s="183"/>
      <c r="C478" s="428"/>
      <c r="D478" s="179" t="str">
        <f t="shared" si="27"/>
        <v>C6</v>
      </c>
      <c r="E478" s="204" t="str">
        <f t="shared" si="27"/>
        <v>700x700</v>
      </c>
      <c r="F478" s="202"/>
      <c r="G478" s="203"/>
      <c r="H478" s="285"/>
      <c r="I478" s="285"/>
      <c r="J478" s="262"/>
      <c r="K478" s="263"/>
    </row>
    <row r="479" spans="1:12" ht="12.75" hidden="1" outlineLevel="1">
      <c r="A479" s="420">
        <f>IF(C479='Tong hop'!$B$6,1,0)</f>
        <v>0</v>
      </c>
      <c r="B479" s="183"/>
      <c r="C479" s="428"/>
      <c r="D479" s="179" t="str">
        <f t="shared" si="27"/>
        <v>C7</v>
      </c>
      <c r="E479" s="204" t="str">
        <f t="shared" si="27"/>
        <v>600x600</v>
      </c>
      <c r="F479" s="202"/>
      <c r="G479" s="203"/>
      <c r="H479" s="285"/>
      <c r="I479" s="285"/>
      <c r="J479" s="262"/>
      <c r="K479" s="263"/>
    </row>
    <row r="480" spans="1:12" ht="12.75" hidden="1" outlineLevel="1">
      <c r="A480" s="420">
        <f>IF(C480='Tong hop'!$B$6,1,0)</f>
        <v>0</v>
      </c>
      <c r="B480" s="183"/>
      <c r="C480" s="428"/>
      <c r="D480" s="179" t="str">
        <f t="shared" si="27"/>
        <v>C7a</v>
      </c>
      <c r="E480" s="204" t="str">
        <f t="shared" si="27"/>
        <v>600x600</v>
      </c>
      <c r="F480" s="202"/>
      <c r="G480" s="203"/>
      <c r="H480" s="285"/>
      <c r="I480" s="285"/>
      <c r="J480" s="262"/>
      <c r="K480" s="263"/>
    </row>
    <row r="481" spans="1:12" ht="12.75" hidden="1" outlineLevel="1">
      <c r="A481" s="420">
        <f>IF(C481='Tong hop'!$B$6,1,0)</f>
        <v>0</v>
      </c>
      <c r="B481" s="183"/>
      <c r="C481" s="428"/>
      <c r="D481" s="179" t="str">
        <f t="shared" si="27"/>
        <v>C8</v>
      </c>
      <c r="E481" s="204" t="str">
        <f t="shared" si="27"/>
        <v>600x800</v>
      </c>
      <c r="F481" s="202"/>
      <c r="G481" s="203"/>
      <c r="H481" s="285"/>
      <c r="I481" s="285"/>
      <c r="J481" s="262"/>
      <c r="K481" s="263"/>
    </row>
    <row r="482" spans="1:12" ht="12.75" hidden="1" outlineLevel="1">
      <c r="A482" s="420">
        <f>IF(C482='Tong hop'!$B$6,1,0)</f>
        <v>0</v>
      </c>
      <c r="B482" s="183"/>
      <c r="C482" s="428"/>
      <c r="D482" s="179" t="str">
        <f t="shared" si="27"/>
        <v>C9</v>
      </c>
      <c r="E482" s="204" t="str">
        <f t="shared" si="27"/>
        <v>800x800</v>
      </c>
      <c r="F482" s="202"/>
      <c r="G482" s="203"/>
      <c r="H482" s="285"/>
      <c r="I482" s="285"/>
      <c r="J482" s="262"/>
      <c r="K482" s="263"/>
    </row>
    <row r="483" spans="1:12" ht="12.75" hidden="1" outlineLevel="1">
      <c r="A483" s="420">
        <f>IF(C483='Tong hop'!$B$6,1,0)</f>
        <v>0</v>
      </c>
      <c r="B483" s="183"/>
      <c r="C483" s="428"/>
      <c r="D483" s="179" t="str">
        <f t="shared" si="27"/>
        <v>C10</v>
      </c>
      <c r="E483" s="204" t="str">
        <f t="shared" si="27"/>
        <v>600x700</v>
      </c>
      <c r="F483" s="202"/>
      <c r="G483" s="203"/>
      <c r="H483" s="285"/>
      <c r="I483" s="285"/>
      <c r="J483" s="262"/>
      <c r="K483" s="263"/>
    </row>
    <row r="484" spans="1:12" ht="12.75" hidden="1" outlineLevel="1">
      <c r="A484" s="420">
        <f>IF(C484='Tong hop'!$B$6,1,0)</f>
        <v>0</v>
      </c>
      <c r="B484" s="183"/>
      <c r="C484" s="428"/>
      <c r="D484" s="179" t="str">
        <f t="shared" si="27"/>
        <v>C14</v>
      </c>
      <c r="E484" s="204" t="str">
        <f t="shared" si="27"/>
        <v>300x300</v>
      </c>
      <c r="F484" s="202"/>
      <c r="G484" s="203"/>
      <c r="H484" s="285"/>
      <c r="I484" s="285"/>
      <c r="J484" s="262"/>
      <c r="K484" s="263"/>
    </row>
    <row r="485" spans="1:12" ht="12.75" hidden="1" outlineLevel="1">
      <c r="A485" s="420">
        <f>IF(C485='Tong hop'!$B$6,1,0)</f>
        <v>0</v>
      </c>
      <c r="B485" s="183"/>
      <c r="C485" s="428"/>
      <c r="D485" s="179" t="str">
        <f t="shared" si="27"/>
        <v>C16+a+b+c+d+e</v>
      </c>
      <c r="E485" s="204" t="str">
        <f t="shared" si="27"/>
        <v>200x200</v>
      </c>
      <c r="F485" s="202"/>
      <c r="G485" s="203"/>
      <c r="H485" s="285"/>
      <c r="I485" s="285"/>
      <c r="J485" s="262"/>
      <c r="K485" s="263"/>
    </row>
    <row r="486" spans="1:12" ht="12.75" hidden="1" outlineLevel="1">
      <c r="A486" s="420">
        <f>IF(C486='Tong hop'!$B$6,1,0)</f>
        <v>0</v>
      </c>
      <c r="B486" s="183"/>
      <c r="C486" s="428"/>
      <c r="D486" s="179" t="str">
        <f>D355</f>
        <v>C17+a+b</v>
      </c>
      <c r="E486" s="204" t="str">
        <f>E355</f>
        <v>200x300</v>
      </c>
      <c r="F486" s="202"/>
      <c r="G486" s="203"/>
      <c r="H486" s="285"/>
      <c r="I486" s="285"/>
      <c r="J486" s="262"/>
      <c r="K486" s="263"/>
    </row>
    <row r="487" spans="1:12" ht="12.75" hidden="1" outlineLevel="1">
      <c r="A487" s="420">
        <f>IF(C487='Tong hop'!$B$6,1,0)</f>
        <v>0</v>
      </c>
      <c r="B487" s="183"/>
      <c r="C487" s="428"/>
      <c r="D487" s="179" t="str">
        <f>D356</f>
        <v>C18</v>
      </c>
      <c r="E487" s="204" t="str">
        <f>E356</f>
        <v>200x400</v>
      </c>
      <c r="F487" s="202"/>
      <c r="G487" s="203"/>
      <c r="H487" s="285"/>
      <c r="I487" s="285"/>
      <c r="J487" s="262"/>
      <c r="K487" s="263"/>
    </row>
    <row r="488" spans="1:12" ht="12.75" hidden="1" outlineLevel="1">
      <c r="A488" s="420">
        <f>IF(C488='Tong hop'!$B$6,1,0)</f>
        <v>0</v>
      </c>
      <c r="B488" s="183"/>
      <c r="C488" s="428"/>
      <c r="D488" s="179"/>
      <c r="E488" s="204"/>
      <c r="F488" s="202"/>
      <c r="G488" s="203"/>
      <c r="H488" s="285"/>
      <c r="I488" s="285"/>
      <c r="J488" s="262"/>
      <c r="K488" s="263"/>
    </row>
    <row r="489" spans="1:12" ht="12.75" hidden="1">
      <c r="A489" s="420">
        <f>IF(C489='Tong hop'!$B$6,1,0)</f>
        <v>0</v>
      </c>
      <c r="B489" s="183">
        <v>8</v>
      </c>
      <c r="C489" s="261" t="s">
        <v>41</v>
      </c>
      <c r="D489" s="191" t="s">
        <v>89</v>
      </c>
      <c r="E489" s="205" t="s">
        <v>194</v>
      </c>
      <c r="F489" s="202" t="s">
        <v>4</v>
      </c>
      <c r="G489" s="203">
        <v>1894.5329999999999</v>
      </c>
      <c r="H489" s="285"/>
      <c r="I489" s="285"/>
      <c r="J489" s="262"/>
      <c r="K489" s="263"/>
      <c r="L489" s="116"/>
    </row>
    <row r="490" spans="1:12" ht="12.75" hidden="1" outlineLevel="1">
      <c r="A490" s="420">
        <f>IF(C490='Tong hop'!$B$6,1,0)</f>
        <v>0</v>
      </c>
      <c r="B490" s="183"/>
      <c r="C490" s="428"/>
      <c r="D490" s="179" t="str">
        <f t="shared" ref="D490:F505" si="28">D267</f>
        <v>Đà kiềng</v>
      </c>
      <c r="E490" s="179">
        <f t="shared" si="28"/>
        <v>0</v>
      </c>
      <c r="F490" s="191">
        <f t="shared" si="28"/>
        <v>0</v>
      </c>
      <c r="G490" s="203"/>
      <c r="H490" s="285"/>
      <c r="I490" s="285"/>
      <c r="J490" s="262"/>
      <c r="K490" s="263"/>
    </row>
    <row r="491" spans="1:12" ht="12.75" hidden="1" outlineLevel="1">
      <c r="A491" s="420">
        <f>IF(C491='Tong hop'!$B$6,1,0)</f>
        <v>0</v>
      </c>
      <c r="B491" s="183"/>
      <c r="C491" s="428"/>
      <c r="D491" s="179">
        <f t="shared" si="28"/>
        <v>0</v>
      </c>
      <c r="E491" s="179">
        <f t="shared" si="28"/>
        <v>0</v>
      </c>
      <c r="F491" s="191">
        <f t="shared" si="28"/>
        <v>0</v>
      </c>
      <c r="G491" s="203"/>
      <c r="H491" s="285"/>
      <c r="I491" s="285"/>
      <c r="J491" s="262"/>
      <c r="K491" s="263"/>
    </row>
    <row r="492" spans="1:12" ht="12.75" hidden="1" outlineLevel="1">
      <c r="A492" s="420">
        <f>IF(C492='Tong hop'!$B$6,1,0)</f>
        <v>0</v>
      </c>
      <c r="B492" s="183"/>
      <c r="C492" s="428"/>
      <c r="D492" s="177" t="str">
        <f t="shared" si="28"/>
        <v>GB1</v>
      </c>
      <c r="E492" s="179" t="str">
        <f t="shared" si="28"/>
        <v>300x700</v>
      </c>
      <c r="F492" s="191">
        <f t="shared" si="28"/>
        <v>0</v>
      </c>
      <c r="G492" s="203"/>
      <c r="H492" s="285"/>
      <c r="I492" s="285"/>
      <c r="J492" s="262"/>
      <c r="K492" s="263"/>
    </row>
    <row r="493" spans="1:12" ht="12.75" hidden="1" outlineLevel="1">
      <c r="A493" s="420">
        <f>IF(C493='Tong hop'!$B$6,1,0)</f>
        <v>0</v>
      </c>
      <c r="B493" s="183"/>
      <c r="C493" s="428"/>
      <c r="D493" s="177" t="str">
        <f t="shared" si="28"/>
        <v>GB2</v>
      </c>
      <c r="E493" s="179" t="str">
        <f t="shared" si="28"/>
        <v>300x700</v>
      </c>
      <c r="F493" s="191">
        <f t="shared" si="28"/>
        <v>0</v>
      </c>
      <c r="G493" s="203"/>
      <c r="H493" s="285"/>
      <c r="I493" s="285"/>
      <c r="J493" s="262"/>
      <c r="K493" s="263"/>
    </row>
    <row r="494" spans="1:12" ht="12.75" hidden="1" outlineLevel="1">
      <c r="A494" s="420">
        <f>IF(C494='Tong hop'!$B$6,1,0)</f>
        <v>0</v>
      </c>
      <c r="B494" s="183"/>
      <c r="C494" s="428"/>
      <c r="D494" s="177" t="str">
        <f t="shared" si="28"/>
        <v>GB3</v>
      </c>
      <c r="E494" s="179" t="str">
        <f t="shared" si="28"/>
        <v>300x700</v>
      </c>
      <c r="F494" s="191">
        <f t="shared" si="28"/>
        <v>0</v>
      </c>
      <c r="G494" s="203"/>
      <c r="H494" s="285"/>
      <c r="I494" s="285"/>
      <c r="J494" s="262"/>
      <c r="K494" s="263"/>
    </row>
    <row r="495" spans="1:12" ht="12.75" hidden="1" outlineLevel="1">
      <c r="A495" s="420">
        <f>IF(C495='Tong hop'!$B$6,1,0)</f>
        <v>0</v>
      </c>
      <c r="B495" s="183"/>
      <c r="C495" s="428"/>
      <c r="D495" s="177" t="str">
        <f t="shared" si="28"/>
        <v>GB4</v>
      </c>
      <c r="E495" s="179" t="str">
        <f t="shared" si="28"/>
        <v>300X700</v>
      </c>
      <c r="F495" s="191">
        <f t="shared" si="28"/>
        <v>0</v>
      </c>
      <c r="G495" s="203"/>
      <c r="H495" s="285"/>
      <c r="I495" s="285"/>
      <c r="J495" s="262"/>
      <c r="K495" s="263"/>
    </row>
    <row r="496" spans="1:12" ht="12.75" hidden="1" outlineLevel="1">
      <c r="A496" s="420">
        <f>IF(C496='Tong hop'!$B$6,1,0)</f>
        <v>0</v>
      </c>
      <c r="B496" s="183"/>
      <c r="C496" s="428"/>
      <c r="D496" s="177" t="str">
        <f t="shared" si="28"/>
        <v>GB8</v>
      </c>
      <c r="E496" s="179" t="str">
        <f t="shared" si="28"/>
        <v>300X700</v>
      </c>
      <c r="F496" s="191">
        <f t="shared" si="28"/>
        <v>0</v>
      </c>
      <c r="G496" s="203"/>
      <c r="H496" s="285"/>
      <c r="I496" s="285"/>
      <c r="J496" s="262"/>
      <c r="K496" s="263"/>
    </row>
    <row r="497" spans="1:11" ht="12.75" hidden="1" outlineLevel="1">
      <c r="A497" s="420">
        <f>IF(C497='Tong hop'!$B$6,1,0)</f>
        <v>0</v>
      </c>
      <c r="B497" s="183"/>
      <c r="C497" s="428"/>
      <c r="D497" s="177" t="str">
        <f t="shared" si="28"/>
        <v>GB5</v>
      </c>
      <c r="E497" s="179" t="str">
        <f t="shared" si="28"/>
        <v>300X700</v>
      </c>
      <c r="F497" s="191">
        <f t="shared" si="28"/>
        <v>0</v>
      </c>
      <c r="G497" s="203"/>
      <c r="H497" s="285"/>
      <c r="I497" s="285"/>
      <c r="J497" s="262"/>
      <c r="K497" s="263"/>
    </row>
    <row r="498" spans="1:11" ht="12.75" hidden="1" outlineLevel="1">
      <c r="A498" s="420">
        <f>IF(C498='Tong hop'!$B$6,1,0)</f>
        <v>0</v>
      </c>
      <c r="B498" s="183"/>
      <c r="C498" s="428"/>
      <c r="D498" s="177" t="str">
        <f t="shared" si="28"/>
        <v>GB6</v>
      </c>
      <c r="E498" s="179" t="str">
        <f t="shared" si="28"/>
        <v>300X700</v>
      </c>
      <c r="F498" s="191">
        <f t="shared" si="28"/>
        <v>0</v>
      </c>
      <c r="G498" s="203"/>
      <c r="H498" s="285"/>
      <c r="I498" s="285"/>
      <c r="J498" s="262"/>
      <c r="K498" s="263"/>
    </row>
    <row r="499" spans="1:11" ht="12.75" hidden="1" outlineLevel="1">
      <c r="A499" s="420">
        <f>IF(C499='Tong hop'!$B$6,1,0)</f>
        <v>0</v>
      </c>
      <c r="B499" s="183"/>
      <c r="C499" s="428"/>
      <c r="D499" s="177" t="str">
        <f t="shared" si="28"/>
        <v>GB9</v>
      </c>
      <c r="E499" s="179" t="str">
        <f t="shared" si="28"/>
        <v>300x700</v>
      </c>
      <c r="F499" s="191">
        <f t="shared" si="28"/>
        <v>0</v>
      </c>
      <c r="G499" s="203"/>
      <c r="H499" s="285"/>
      <c r="I499" s="285"/>
      <c r="J499" s="262"/>
      <c r="K499" s="263"/>
    </row>
    <row r="500" spans="1:11" ht="12.75" hidden="1" outlineLevel="1">
      <c r="A500" s="420">
        <f>IF(C500='Tong hop'!$B$6,1,0)</f>
        <v>0</v>
      </c>
      <c r="B500" s="183"/>
      <c r="C500" s="428"/>
      <c r="D500" s="177" t="str">
        <f t="shared" si="28"/>
        <v>GB9a</v>
      </c>
      <c r="E500" s="179" t="str">
        <f t="shared" si="28"/>
        <v>200x700</v>
      </c>
      <c r="F500" s="191">
        <f t="shared" si="28"/>
        <v>0</v>
      </c>
      <c r="G500" s="203"/>
      <c r="H500" s="285"/>
      <c r="I500" s="285"/>
      <c r="J500" s="262"/>
      <c r="K500" s="263"/>
    </row>
    <row r="501" spans="1:11" ht="12.75" hidden="1" outlineLevel="1">
      <c r="A501" s="420">
        <f>IF(C501='Tong hop'!$B$6,1,0)</f>
        <v>0</v>
      </c>
      <c r="B501" s="183"/>
      <c r="C501" s="428"/>
      <c r="D501" s="177">
        <f t="shared" si="28"/>
        <v>0</v>
      </c>
      <c r="E501" s="179">
        <f t="shared" si="28"/>
        <v>0</v>
      </c>
      <c r="F501" s="191">
        <f t="shared" si="28"/>
        <v>0</v>
      </c>
      <c r="G501" s="203"/>
      <c r="H501" s="285"/>
      <c r="I501" s="285"/>
      <c r="J501" s="262"/>
      <c r="K501" s="263"/>
    </row>
    <row r="502" spans="1:11" ht="12.75" hidden="1" outlineLevel="1">
      <c r="A502" s="420">
        <f>IF(C502='Tong hop'!$B$6,1,0)</f>
        <v>0</v>
      </c>
      <c r="B502" s="183"/>
      <c r="C502" s="428"/>
      <c r="D502" s="177" t="str">
        <f t="shared" si="28"/>
        <v>GB10</v>
      </c>
      <c r="E502" s="179" t="str">
        <f t="shared" si="28"/>
        <v>300X700</v>
      </c>
      <c r="F502" s="191">
        <f t="shared" si="28"/>
        <v>0</v>
      </c>
      <c r="G502" s="203"/>
      <c r="H502" s="285"/>
      <c r="I502" s="285"/>
      <c r="J502" s="262"/>
      <c r="K502" s="263"/>
    </row>
    <row r="503" spans="1:11" ht="12.75" hidden="1" outlineLevel="1">
      <c r="A503" s="420">
        <f>IF(C503='Tong hop'!$B$6,1,0)</f>
        <v>0</v>
      </c>
      <c r="B503" s="183"/>
      <c r="C503" s="428"/>
      <c r="D503" s="177" t="str">
        <f t="shared" si="28"/>
        <v>GB10</v>
      </c>
      <c r="E503" s="179" t="str">
        <f t="shared" si="28"/>
        <v>300X700</v>
      </c>
      <c r="F503" s="191">
        <f t="shared" si="28"/>
        <v>0</v>
      </c>
      <c r="G503" s="203"/>
      <c r="H503" s="285"/>
      <c r="I503" s="285"/>
      <c r="J503" s="262"/>
      <c r="K503" s="263"/>
    </row>
    <row r="504" spans="1:11" ht="12.75" hidden="1" outlineLevel="1">
      <c r="A504" s="420">
        <f>IF(C504='Tong hop'!$B$6,1,0)</f>
        <v>0</v>
      </c>
      <c r="B504" s="183"/>
      <c r="C504" s="428"/>
      <c r="D504" s="177" t="str">
        <f t="shared" si="28"/>
        <v>GB11</v>
      </c>
      <c r="E504" s="179" t="str">
        <f t="shared" si="28"/>
        <v>300X700</v>
      </c>
      <c r="F504" s="191">
        <f t="shared" si="28"/>
        <v>0</v>
      </c>
      <c r="G504" s="203"/>
      <c r="H504" s="285"/>
      <c r="I504" s="285"/>
      <c r="J504" s="262"/>
      <c r="K504" s="263"/>
    </row>
    <row r="505" spans="1:11" ht="12.75" hidden="1" outlineLevel="1">
      <c r="A505" s="420">
        <f>IF(C505='Tong hop'!$B$6,1,0)</f>
        <v>0</v>
      </c>
      <c r="B505" s="183"/>
      <c r="C505" s="428"/>
      <c r="D505" s="177" t="str">
        <f t="shared" si="28"/>
        <v>GB12</v>
      </c>
      <c r="E505" s="179" t="str">
        <f t="shared" si="28"/>
        <v>200X700</v>
      </c>
      <c r="F505" s="191">
        <f t="shared" si="28"/>
        <v>0</v>
      </c>
      <c r="G505" s="203"/>
      <c r="H505" s="285"/>
      <c r="I505" s="285"/>
      <c r="J505" s="262"/>
      <c r="K505" s="263"/>
    </row>
    <row r="506" spans="1:11" ht="12.75" hidden="1" outlineLevel="1">
      <c r="A506" s="420">
        <f>IF(C506='Tong hop'!$B$6,1,0)</f>
        <v>0</v>
      </c>
      <c r="B506" s="183"/>
      <c r="C506" s="428"/>
      <c r="D506" s="177" t="str">
        <f t="shared" ref="D506:F521" si="29">D283</f>
        <v>GB13</v>
      </c>
      <c r="E506" s="179" t="str">
        <f t="shared" si="29"/>
        <v>200x700</v>
      </c>
      <c r="F506" s="191">
        <f t="shared" si="29"/>
        <v>0</v>
      </c>
      <c r="G506" s="203"/>
      <c r="H506" s="285"/>
      <c r="I506" s="285"/>
      <c r="J506" s="262"/>
      <c r="K506" s="263"/>
    </row>
    <row r="507" spans="1:11" ht="12.75" hidden="1" outlineLevel="1">
      <c r="A507" s="420">
        <f>IF(C507='Tong hop'!$B$6,1,0)</f>
        <v>0</v>
      </c>
      <c r="B507" s="183"/>
      <c r="C507" s="428"/>
      <c r="D507" s="177" t="str">
        <f t="shared" si="29"/>
        <v>GB14</v>
      </c>
      <c r="E507" s="179" t="str">
        <f t="shared" si="29"/>
        <v>200x700</v>
      </c>
      <c r="F507" s="191">
        <f t="shared" si="29"/>
        <v>0</v>
      </c>
      <c r="G507" s="203"/>
      <c r="H507" s="285"/>
      <c r="I507" s="285"/>
      <c r="J507" s="262"/>
      <c r="K507" s="263"/>
    </row>
    <row r="508" spans="1:11" ht="12.75" hidden="1" outlineLevel="1">
      <c r="A508" s="420">
        <f>IF(C508='Tong hop'!$B$6,1,0)</f>
        <v>0</v>
      </c>
      <c r="B508" s="183"/>
      <c r="C508" s="428"/>
      <c r="D508" s="177" t="str">
        <f t="shared" si="29"/>
        <v>GB15</v>
      </c>
      <c r="E508" s="179" t="str">
        <f t="shared" si="29"/>
        <v>200x700</v>
      </c>
      <c r="F508" s="191">
        <f t="shared" si="29"/>
        <v>0</v>
      </c>
      <c r="G508" s="203"/>
      <c r="H508" s="285"/>
      <c r="I508" s="285"/>
      <c r="J508" s="262"/>
      <c r="K508" s="263"/>
    </row>
    <row r="509" spans="1:11" ht="12.75" hidden="1" outlineLevel="1">
      <c r="A509" s="420">
        <f>IF(C509='Tong hop'!$B$6,1,0)</f>
        <v>0</v>
      </c>
      <c r="B509" s="183"/>
      <c r="C509" s="428"/>
      <c r="D509" s="177" t="str">
        <f t="shared" si="29"/>
        <v>GB16</v>
      </c>
      <c r="E509" s="179" t="str">
        <f t="shared" si="29"/>
        <v>200x700</v>
      </c>
      <c r="F509" s="191">
        <f t="shared" si="29"/>
        <v>0</v>
      </c>
      <c r="G509" s="203"/>
      <c r="H509" s="285"/>
      <c r="I509" s="285"/>
      <c r="J509" s="262"/>
      <c r="K509" s="263"/>
    </row>
    <row r="510" spans="1:11" ht="12.75" hidden="1" outlineLevel="1">
      <c r="A510" s="420">
        <f>IF(C510='Tong hop'!$B$6,1,0)</f>
        <v>0</v>
      </c>
      <c r="B510" s="183"/>
      <c r="C510" s="428"/>
      <c r="D510" s="177" t="str">
        <f t="shared" si="29"/>
        <v>GB16A</v>
      </c>
      <c r="E510" s="179" t="str">
        <f t="shared" si="29"/>
        <v>200x700</v>
      </c>
      <c r="F510" s="191">
        <f t="shared" si="29"/>
        <v>0</v>
      </c>
      <c r="G510" s="203"/>
      <c r="H510" s="285"/>
      <c r="I510" s="285"/>
      <c r="J510" s="262"/>
      <c r="K510" s="263"/>
    </row>
    <row r="511" spans="1:11" ht="12.75" hidden="1" outlineLevel="1">
      <c r="A511" s="420">
        <f>IF(C511='Tong hop'!$B$6,1,0)</f>
        <v>0</v>
      </c>
      <c r="B511" s="183"/>
      <c r="C511" s="428"/>
      <c r="D511" s="177" t="str">
        <f t="shared" si="29"/>
        <v>GB18</v>
      </c>
      <c r="E511" s="179" t="str">
        <f t="shared" si="29"/>
        <v>250x700</v>
      </c>
      <c r="F511" s="191">
        <f t="shared" si="29"/>
        <v>0</v>
      </c>
      <c r="G511" s="203"/>
      <c r="H511" s="285"/>
      <c r="I511" s="285"/>
      <c r="J511" s="262"/>
      <c r="K511" s="263"/>
    </row>
    <row r="512" spans="1:11" ht="12.75" hidden="1" outlineLevel="1">
      <c r="A512" s="420">
        <f>IF(C512='Tong hop'!$B$6,1,0)</f>
        <v>0</v>
      </c>
      <c r="B512" s="183"/>
      <c r="C512" s="428"/>
      <c r="D512" s="177">
        <f t="shared" si="29"/>
        <v>0</v>
      </c>
      <c r="E512" s="179">
        <f t="shared" si="29"/>
        <v>0</v>
      </c>
      <c r="F512" s="191">
        <f t="shared" si="29"/>
        <v>0</v>
      </c>
      <c r="G512" s="203"/>
      <c r="H512" s="285"/>
      <c r="I512" s="285"/>
      <c r="J512" s="262"/>
      <c r="K512" s="263"/>
    </row>
    <row r="513" spans="1:11" ht="12.75" hidden="1" outlineLevel="1">
      <c r="A513" s="420">
        <f>IF(C513='Tong hop'!$B$6,1,0)</f>
        <v>0</v>
      </c>
      <c r="B513" s="183"/>
      <c r="C513" s="428"/>
      <c r="D513" s="177" t="str">
        <f t="shared" si="29"/>
        <v>GB19</v>
      </c>
      <c r="E513" s="179" t="str">
        <f t="shared" si="29"/>
        <v>200x700</v>
      </c>
      <c r="F513" s="191">
        <f t="shared" si="29"/>
        <v>0</v>
      </c>
      <c r="G513" s="203"/>
      <c r="H513" s="285"/>
      <c r="I513" s="285"/>
      <c r="J513" s="262"/>
      <c r="K513" s="263"/>
    </row>
    <row r="514" spans="1:11" ht="12.75" hidden="1" outlineLevel="1">
      <c r="A514" s="420">
        <f>IF(C514='Tong hop'!$B$6,1,0)</f>
        <v>0</v>
      </c>
      <c r="B514" s="183"/>
      <c r="C514" s="428"/>
      <c r="D514" s="177" t="str">
        <f t="shared" si="29"/>
        <v>GB19</v>
      </c>
      <c r="E514" s="179" t="str">
        <f t="shared" si="29"/>
        <v>200x700</v>
      </c>
      <c r="F514" s="191">
        <f t="shared" si="29"/>
        <v>0</v>
      </c>
      <c r="G514" s="203"/>
      <c r="H514" s="285"/>
      <c r="I514" s="285"/>
      <c r="J514" s="262"/>
      <c r="K514" s="263"/>
    </row>
    <row r="515" spans="1:11" ht="12.75" hidden="1" outlineLevel="1">
      <c r="A515" s="420">
        <f>IF(C515='Tong hop'!$B$6,1,0)</f>
        <v>0</v>
      </c>
      <c r="B515" s="183"/>
      <c r="C515" s="428"/>
      <c r="D515" s="177" t="str">
        <f t="shared" si="29"/>
        <v>GB20</v>
      </c>
      <c r="E515" s="179" t="str">
        <f t="shared" si="29"/>
        <v>250x700</v>
      </c>
      <c r="F515" s="191">
        <f t="shared" si="29"/>
        <v>0</v>
      </c>
      <c r="G515" s="203"/>
      <c r="H515" s="285"/>
      <c r="I515" s="285"/>
      <c r="J515" s="262"/>
      <c r="K515" s="263"/>
    </row>
    <row r="516" spans="1:11" ht="12.75" hidden="1" outlineLevel="1">
      <c r="A516" s="420">
        <f>IF(C516='Tong hop'!$B$6,1,0)</f>
        <v>0</v>
      </c>
      <c r="B516" s="183"/>
      <c r="C516" s="428"/>
      <c r="D516" s="177" t="str">
        <f t="shared" si="29"/>
        <v>GB20a</v>
      </c>
      <c r="E516" s="179" t="str">
        <f t="shared" si="29"/>
        <v>200x700</v>
      </c>
      <c r="F516" s="191">
        <f t="shared" si="29"/>
        <v>0</v>
      </c>
      <c r="G516" s="203"/>
      <c r="H516" s="285"/>
      <c r="I516" s="285"/>
      <c r="J516" s="262"/>
      <c r="K516" s="263"/>
    </row>
    <row r="517" spans="1:11" ht="12.75" hidden="1" outlineLevel="1">
      <c r="A517" s="420">
        <f>IF(C517='Tong hop'!$B$6,1,0)</f>
        <v>0</v>
      </c>
      <c r="B517" s="183"/>
      <c r="C517" s="428"/>
      <c r="D517" s="177" t="str">
        <f t="shared" si="29"/>
        <v>GB21</v>
      </c>
      <c r="E517" s="179" t="str">
        <f t="shared" si="29"/>
        <v>200x700</v>
      </c>
      <c r="F517" s="191">
        <f t="shared" si="29"/>
        <v>0</v>
      </c>
      <c r="G517" s="203"/>
      <c r="H517" s="285"/>
      <c r="I517" s="285"/>
      <c r="J517" s="262"/>
      <c r="K517" s="263"/>
    </row>
    <row r="518" spans="1:11" ht="12.75" hidden="1" outlineLevel="1">
      <c r="A518" s="420">
        <f>IF(C518='Tong hop'!$B$6,1,0)</f>
        <v>0</v>
      </c>
      <c r="B518" s="183"/>
      <c r="C518" s="428"/>
      <c r="D518" s="177" t="str">
        <f t="shared" si="29"/>
        <v>GB22</v>
      </c>
      <c r="E518" s="179" t="str">
        <f t="shared" si="29"/>
        <v>200x700</v>
      </c>
      <c r="F518" s="191">
        <f t="shared" si="29"/>
        <v>0</v>
      </c>
      <c r="G518" s="203"/>
      <c r="H518" s="285"/>
      <c r="I518" s="285"/>
      <c r="J518" s="262"/>
      <c r="K518" s="263"/>
    </row>
    <row r="519" spans="1:11" ht="12.75" hidden="1" outlineLevel="1">
      <c r="A519" s="420">
        <f>IF(C519='Tong hop'!$B$6,1,0)</f>
        <v>0</v>
      </c>
      <c r="B519" s="183"/>
      <c r="C519" s="428"/>
      <c r="D519" s="177" t="str">
        <f t="shared" si="29"/>
        <v>GB23</v>
      </c>
      <c r="E519" s="179" t="str">
        <f t="shared" si="29"/>
        <v>200x500</v>
      </c>
      <c r="F519" s="191">
        <f t="shared" si="29"/>
        <v>0</v>
      </c>
      <c r="G519" s="203"/>
      <c r="H519" s="285"/>
      <c r="I519" s="285"/>
      <c r="J519" s="262"/>
      <c r="K519" s="263"/>
    </row>
    <row r="520" spans="1:11" ht="12.75" hidden="1" outlineLevel="1">
      <c r="A520" s="420">
        <f>IF(C520='Tong hop'!$B$6,1,0)</f>
        <v>0</v>
      </c>
      <c r="B520" s="183"/>
      <c r="C520" s="428"/>
      <c r="D520" s="177" t="str">
        <f t="shared" si="29"/>
        <v>GB24</v>
      </c>
      <c r="E520" s="179" t="str">
        <f t="shared" si="29"/>
        <v>200x400</v>
      </c>
      <c r="F520" s="191">
        <f t="shared" si="29"/>
        <v>0</v>
      </c>
      <c r="G520" s="203"/>
      <c r="H520" s="285"/>
      <c r="I520" s="285"/>
      <c r="J520" s="262"/>
      <c r="K520" s="263"/>
    </row>
    <row r="521" spans="1:11" ht="12.75" hidden="1" outlineLevel="1">
      <c r="A521" s="420">
        <f>IF(C521='Tong hop'!$B$6,1,0)</f>
        <v>0</v>
      </c>
      <c r="B521" s="183"/>
      <c r="C521" s="428"/>
      <c r="D521" s="177" t="str">
        <f t="shared" si="29"/>
        <v>GB25</v>
      </c>
      <c r="E521" s="179" t="str">
        <f t="shared" si="29"/>
        <v>200x500</v>
      </c>
      <c r="F521" s="191">
        <f t="shared" si="29"/>
        <v>0</v>
      </c>
      <c r="G521" s="203"/>
      <c r="H521" s="285"/>
      <c r="I521" s="285"/>
      <c r="J521" s="262"/>
      <c r="K521" s="263"/>
    </row>
    <row r="522" spans="1:11" ht="12.75" hidden="1" outlineLevel="1">
      <c r="A522" s="420">
        <f>IF(C522='Tong hop'!$B$6,1,0)</f>
        <v>0</v>
      </c>
      <c r="B522" s="183"/>
      <c r="C522" s="428"/>
      <c r="D522" s="177" t="str">
        <f t="shared" ref="D522:F536" si="30">D299</f>
        <v>GB26</v>
      </c>
      <c r="E522" s="179" t="str">
        <f t="shared" si="30"/>
        <v>200x400</v>
      </c>
      <c r="F522" s="191">
        <f t="shared" si="30"/>
        <v>0</v>
      </c>
      <c r="G522" s="203"/>
      <c r="H522" s="285"/>
      <c r="I522" s="285"/>
      <c r="J522" s="262"/>
      <c r="K522" s="263"/>
    </row>
    <row r="523" spans="1:11" ht="12.75" hidden="1" outlineLevel="1">
      <c r="A523" s="420">
        <f>IF(C523='Tong hop'!$B$6,1,0)</f>
        <v>0</v>
      </c>
      <c r="B523" s="183"/>
      <c r="C523" s="428"/>
      <c r="D523" s="177" t="str">
        <f t="shared" si="30"/>
        <v>GB23</v>
      </c>
      <c r="E523" s="179" t="str">
        <f t="shared" si="30"/>
        <v>200x500</v>
      </c>
      <c r="F523" s="191">
        <f t="shared" si="30"/>
        <v>0</v>
      </c>
      <c r="G523" s="203"/>
      <c r="H523" s="285"/>
      <c r="I523" s="285"/>
      <c r="J523" s="262"/>
      <c r="K523" s="263"/>
    </row>
    <row r="524" spans="1:11" ht="12.75" hidden="1" outlineLevel="1">
      <c r="A524" s="420">
        <f>IF(C524='Tong hop'!$B$6,1,0)</f>
        <v>0</v>
      </c>
      <c r="B524" s="183"/>
      <c r="C524" s="428"/>
      <c r="D524" s="177" t="str">
        <f t="shared" si="30"/>
        <v>GB23</v>
      </c>
      <c r="E524" s="179" t="str">
        <f t="shared" si="30"/>
        <v>200x500</v>
      </c>
      <c r="F524" s="191">
        <f t="shared" si="30"/>
        <v>0</v>
      </c>
      <c r="G524" s="203"/>
      <c r="H524" s="285"/>
      <c r="I524" s="285"/>
      <c r="J524" s="262"/>
      <c r="K524" s="263"/>
    </row>
    <row r="525" spans="1:11" ht="12.75" hidden="1" outlineLevel="1">
      <c r="A525" s="420">
        <f>IF(C525='Tong hop'!$B$6,1,0)</f>
        <v>0</v>
      </c>
      <c r="B525" s="183"/>
      <c r="C525" s="428"/>
      <c r="D525" s="177" t="str">
        <f t="shared" si="30"/>
        <v>GB23</v>
      </c>
      <c r="E525" s="179" t="str">
        <f t="shared" si="30"/>
        <v>200x500</v>
      </c>
      <c r="F525" s="191">
        <f t="shared" si="30"/>
        <v>0</v>
      </c>
      <c r="G525" s="203"/>
      <c r="H525" s="285"/>
      <c r="I525" s="285"/>
      <c r="J525" s="262"/>
      <c r="K525" s="263"/>
    </row>
    <row r="526" spans="1:11" ht="12.75" hidden="1" outlineLevel="1">
      <c r="A526" s="420">
        <f>IF(C526='Tong hop'!$B$6,1,0)</f>
        <v>0</v>
      </c>
      <c r="B526" s="183"/>
      <c r="C526" s="428"/>
      <c r="D526" s="177" t="str">
        <f t="shared" si="30"/>
        <v>GB23</v>
      </c>
      <c r="E526" s="179" t="str">
        <f t="shared" si="30"/>
        <v>200x500</v>
      </c>
      <c r="F526" s="191">
        <f t="shared" si="30"/>
        <v>0</v>
      </c>
      <c r="G526" s="203"/>
      <c r="H526" s="285"/>
      <c r="I526" s="285"/>
      <c r="J526" s="262"/>
      <c r="K526" s="263"/>
    </row>
    <row r="527" spans="1:11" ht="12.75" hidden="1" outlineLevel="1">
      <c r="A527" s="420">
        <f>IF(C527='Tong hop'!$B$6,1,0)</f>
        <v>0</v>
      </c>
      <c r="B527" s="183"/>
      <c r="C527" s="428"/>
      <c r="D527" s="177" t="str">
        <f t="shared" si="30"/>
        <v>GB19</v>
      </c>
      <c r="E527" s="179" t="str">
        <f t="shared" si="30"/>
        <v>200x700</v>
      </c>
      <c r="F527" s="191">
        <f t="shared" si="30"/>
        <v>0</v>
      </c>
      <c r="G527" s="203"/>
      <c r="H527" s="285"/>
      <c r="I527" s="285"/>
      <c r="J527" s="262"/>
      <c r="K527" s="263"/>
    </row>
    <row r="528" spans="1:11" ht="12.75" hidden="1" outlineLevel="1">
      <c r="A528" s="420">
        <f>IF(C528='Tong hop'!$B$6,1,0)</f>
        <v>0</v>
      </c>
      <c r="B528" s="183"/>
      <c r="C528" s="428"/>
      <c r="D528" s="177" t="str">
        <f t="shared" si="30"/>
        <v>GB23</v>
      </c>
      <c r="E528" s="179" t="str">
        <f t="shared" si="30"/>
        <v>200x500</v>
      </c>
      <c r="F528" s="191">
        <f t="shared" si="30"/>
        <v>0</v>
      </c>
      <c r="G528" s="203"/>
      <c r="H528" s="285"/>
      <c r="I528" s="285"/>
      <c r="J528" s="262"/>
      <c r="K528" s="263"/>
    </row>
    <row r="529" spans="1:11" ht="12.75" hidden="1" outlineLevel="1">
      <c r="A529" s="420">
        <f>IF(C529='Tong hop'!$B$6,1,0)</f>
        <v>0</v>
      </c>
      <c r="B529" s="183"/>
      <c r="C529" s="428"/>
      <c r="D529" s="177" t="str">
        <f t="shared" si="30"/>
        <v>GB25</v>
      </c>
      <c r="E529" s="179" t="str">
        <f t="shared" si="30"/>
        <v>200x500</v>
      </c>
      <c r="F529" s="191">
        <f t="shared" si="30"/>
        <v>0</v>
      </c>
      <c r="G529" s="203"/>
      <c r="H529" s="285"/>
      <c r="I529" s="285"/>
      <c r="J529" s="262"/>
      <c r="K529" s="263"/>
    </row>
    <row r="530" spans="1:11" ht="12.75" hidden="1" outlineLevel="1">
      <c r="A530" s="420">
        <f>IF(C530='Tong hop'!$B$6,1,0)</f>
        <v>0</v>
      </c>
      <c r="B530" s="183"/>
      <c r="C530" s="428"/>
      <c r="D530" s="177">
        <f t="shared" si="30"/>
        <v>0</v>
      </c>
      <c r="E530" s="179">
        <f t="shared" si="30"/>
        <v>0</v>
      </c>
      <c r="F530" s="191">
        <f t="shared" si="30"/>
        <v>0</v>
      </c>
      <c r="G530" s="203"/>
      <c r="H530" s="285"/>
      <c r="I530" s="285"/>
      <c r="J530" s="262"/>
      <c r="K530" s="263"/>
    </row>
    <row r="531" spans="1:11" ht="12.75" hidden="1" outlineLevel="1">
      <c r="A531" s="420">
        <f>IF(C531='Tong hop'!$B$6,1,0)</f>
        <v>0</v>
      </c>
      <c r="B531" s="183"/>
      <c r="C531" s="428"/>
      <c r="D531" s="177">
        <f t="shared" si="30"/>
        <v>0</v>
      </c>
      <c r="E531" s="179">
        <f t="shared" si="30"/>
        <v>0</v>
      </c>
      <c r="F531" s="191">
        <f t="shared" si="30"/>
        <v>0</v>
      </c>
      <c r="G531" s="203"/>
      <c r="H531" s="285"/>
      <c r="I531" s="285"/>
      <c r="J531" s="262"/>
      <c r="K531" s="263"/>
    </row>
    <row r="532" spans="1:11" ht="12.75" hidden="1" outlineLevel="1">
      <c r="A532" s="420">
        <f>IF(C532='Tong hop'!$B$6,1,0)</f>
        <v>0</v>
      </c>
      <c r="B532" s="183"/>
      <c r="C532" s="428"/>
      <c r="D532" s="177">
        <f t="shared" si="30"/>
        <v>0</v>
      </c>
      <c r="E532" s="179">
        <f t="shared" si="30"/>
        <v>0</v>
      </c>
      <c r="F532" s="191">
        <f t="shared" si="30"/>
        <v>0</v>
      </c>
      <c r="G532" s="203"/>
      <c r="H532" s="285"/>
      <c r="I532" s="285"/>
      <c r="J532" s="262"/>
      <c r="K532" s="263"/>
    </row>
    <row r="533" spans="1:11" ht="12.75" hidden="1" outlineLevel="1">
      <c r="A533" s="420">
        <f>IF(C533='Tong hop'!$B$6,1,0)</f>
        <v>0</v>
      </c>
      <c r="B533" s="183"/>
      <c r="C533" s="428"/>
      <c r="D533" s="177">
        <f t="shared" si="30"/>
        <v>0</v>
      </c>
      <c r="E533" s="179">
        <f t="shared" si="30"/>
        <v>0</v>
      </c>
      <c r="F533" s="191">
        <f t="shared" si="30"/>
        <v>0</v>
      </c>
      <c r="G533" s="203"/>
      <c r="H533" s="285"/>
      <c r="I533" s="285"/>
      <c r="J533" s="262"/>
      <c r="K533" s="263"/>
    </row>
    <row r="534" spans="1:11" ht="12.75" hidden="1" outlineLevel="1">
      <c r="A534" s="420">
        <f>IF(C534='Tong hop'!$B$6,1,0)</f>
        <v>0</v>
      </c>
      <c r="B534" s="183"/>
      <c r="C534" s="428"/>
      <c r="D534" s="177">
        <f t="shared" si="30"/>
        <v>0</v>
      </c>
      <c r="E534" s="179">
        <f t="shared" si="30"/>
        <v>0</v>
      </c>
      <c r="F534" s="191">
        <f t="shared" si="30"/>
        <v>0</v>
      </c>
      <c r="G534" s="203"/>
      <c r="H534" s="285"/>
      <c r="I534" s="285"/>
      <c r="J534" s="262"/>
      <c r="K534" s="263"/>
    </row>
    <row r="535" spans="1:11" ht="12.75" hidden="1" outlineLevel="1">
      <c r="A535" s="420">
        <f>IF(C535='Tong hop'!$B$6,1,0)</f>
        <v>0</v>
      </c>
      <c r="B535" s="183"/>
      <c r="C535" s="428"/>
      <c r="D535" s="177">
        <f t="shared" si="30"/>
        <v>0</v>
      </c>
      <c r="E535" s="179">
        <f t="shared" si="30"/>
        <v>0</v>
      </c>
      <c r="F535" s="191">
        <f t="shared" si="30"/>
        <v>0</v>
      </c>
      <c r="G535" s="203"/>
      <c r="H535" s="285"/>
      <c r="I535" s="285"/>
      <c r="J535" s="262"/>
      <c r="K535" s="263"/>
    </row>
    <row r="536" spans="1:11" ht="12.75" hidden="1" outlineLevel="1">
      <c r="A536" s="420">
        <f>IF(C536='Tong hop'!$B$6,1,0)</f>
        <v>0</v>
      </c>
      <c r="B536" s="183"/>
      <c r="C536" s="428"/>
      <c r="D536" s="177">
        <f t="shared" si="30"/>
        <v>0</v>
      </c>
      <c r="E536" s="179">
        <f t="shared" si="30"/>
        <v>0</v>
      </c>
      <c r="F536" s="191">
        <f t="shared" si="30"/>
        <v>0</v>
      </c>
      <c r="G536" s="203"/>
      <c r="H536" s="285"/>
      <c r="I536" s="285"/>
      <c r="J536" s="262"/>
      <c r="K536" s="263"/>
    </row>
    <row r="537" spans="1:11" ht="12.75" hidden="1" outlineLevel="1">
      <c r="A537" s="420">
        <f>IF(C537='Tong hop'!$B$6,1,0)</f>
        <v>0</v>
      </c>
      <c r="B537" s="183"/>
      <c r="C537" s="428"/>
      <c r="D537" s="177"/>
      <c r="E537" s="179"/>
      <c r="F537" s="191"/>
      <c r="G537" s="203"/>
      <c r="H537" s="285"/>
      <c r="I537" s="285"/>
      <c r="J537" s="262"/>
      <c r="K537" s="263"/>
    </row>
    <row r="538" spans="1:11" ht="12.75" hidden="1" outlineLevel="1">
      <c r="A538" s="420">
        <f>IF(C538='Tong hop'!$B$6,1,0)</f>
        <v>0</v>
      </c>
      <c r="B538" s="183"/>
      <c r="C538" s="428"/>
      <c r="D538" s="177"/>
      <c r="E538" s="179"/>
      <c r="F538" s="191"/>
      <c r="G538" s="203"/>
      <c r="H538" s="285"/>
      <c r="I538" s="285"/>
      <c r="J538" s="262"/>
      <c r="K538" s="263"/>
    </row>
    <row r="539" spans="1:11" ht="12.75" hidden="1" outlineLevel="1">
      <c r="A539" s="420">
        <f>IF(C539='Tong hop'!$B$6,1,0)</f>
        <v>0</v>
      </c>
      <c r="B539" s="183"/>
      <c r="C539" s="428"/>
      <c r="D539" s="179" t="s">
        <v>89</v>
      </c>
      <c r="E539" s="179"/>
      <c r="F539" s="191">
        <f>F286</f>
        <v>0</v>
      </c>
      <c r="G539" s="203"/>
      <c r="H539" s="285"/>
      <c r="I539" s="285"/>
      <c r="J539" s="262"/>
      <c r="K539" s="263"/>
    </row>
    <row r="540" spans="1:11" ht="25.5" hidden="1" outlineLevel="1">
      <c r="A540" s="420">
        <f>IF(C540='Tong hop'!$B$6,1,0)</f>
        <v>0</v>
      </c>
      <c r="B540" s="183"/>
      <c r="C540" s="428"/>
      <c r="D540" s="177" t="str">
        <f t="shared" ref="D540:F555" si="31">D360</f>
        <v>GB1</v>
      </c>
      <c r="E540" s="177" t="str">
        <f t="shared" si="31"/>
        <v>300x700</v>
      </c>
      <c r="F540" s="177" t="str">
        <f t="shared" si="31"/>
        <v>L=117.5</v>
      </c>
      <c r="G540" s="203"/>
      <c r="H540" s="285"/>
      <c r="I540" s="285"/>
      <c r="J540" s="262"/>
      <c r="K540" s="263"/>
    </row>
    <row r="541" spans="1:11" ht="12.75" hidden="1" outlineLevel="1">
      <c r="A541" s="420">
        <f>IF(C541='Tong hop'!$B$6,1,0)</f>
        <v>0</v>
      </c>
      <c r="B541" s="183"/>
      <c r="C541" s="428"/>
      <c r="D541" s="177" t="str">
        <f t="shared" si="31"/>
        <v>GB2</v>
      </c>
      <c r="E541" s="177" t="str">
        <f t="shared" si="31"/>
        <v>300x700</v>
      </c>
      <c r="F541" s="177" t="str">
        <f t="shared" si="31"/>
        <v>L=12.5</v>
      </c>
      <c r="G541" s="203"/>
      <c r="H541" s="285"/>
      <c r="I541" s="285"/>
      <c r="J541" s="262"/>
      <c r="K541" s="263"/>
    </row>
    <row r="542" spans="1:11" ht="12.75" hidden="1" outlineLevel="1">
      <c r="A542" s="420">
        <f>IF(C542='Tong hop'!$B$6,1,0)</f>
        <v>0</v>
      </c>
      <c r="B542" s="183"/>
      <c r="C542" s="428"/>
      <c r="D542" s="177" t="str">
        <f t="shared" si="31"/>
        <v>GB3</v>
      </c>
      <c r="E542" s="177" t="str">
        <f t="shared" si="31"/>
        <v>300x700</v>
      </c>
      <c r="F542" s="177" t="str">
        <f t="shared" si="31"/>
        <v>L=60</v>
      </c>
      <c r="G542" s="203"/>
      <c r="H542" s="285"/>
      <c r="I542" s="285"/>
      <c r="J542" s="262"/>
      <c r="K542" s="263"/>
    </row>
    <row r="543" spans="1:11" ht="12.75" hidden="1" outlineLevel="1">
      <c r="A543" s="420">
        <f>IF(C543='Tong hop'!$B$6,1,0)</f>
        <v>0</v>
      </c>
      <c r="B543" s="183"/>
      <c r="C543" s="428"/>
      <c r="D543" s="177" t="str">
        <f t="shared" si="31"/>
        <v>GB4</v>
      </c>
      <c r="E543" s="177" t="str">
        <f t="shared" si="31"/>
        <v>300X700</v>
      </c>
      <c r="F543" s="177" t="str">
        <f t="shared" si="31"/>
        <v>L=60</v>
      </c>
      <c r="G543" s="203"/>
      <c r="H543" s="285"/>
      <c r="I543" s="285"/>
      <c r="J543" s="262"/>
      <c r="K543" s="263"/>
    </row>
    <row r="544" spans="1:11" ht="12.75" hidden="1" outlineLevel="1">
      <c r="A544" s="420">
        <f>IF(C544='Tong hop'!$B$6,1,0)</f>
        <v>0</v>
      </c>
      <c r="B544" s="183"/>
      <c r="C544" s="428"/>
      <c r="D544" s="177" t="str">
        <f t="shared" si="31"/>
        <v>GB8</v>
      </c>
      <c r="E544" s="177" t="str">
        <f t="shared" si="31"/>
        <v>300X700</v>
      </c>
      <c r="F544" s="177" t="str">
        <f t="shared" si="31"/>
        <v>L=12.5</v>
      </c>
      <c r="G544" s="203"/>
      <c r="H544" s="285"/>
      <c r="I544" s="285"/>
      <c r="J544" s="262"/>
      <c r="K544" s="263"/>
    </row>
    <row r="545" spans="1:11" ht="12.75" hidden="1" outlineLevel="1">
      <c r="A545" s="420">
        <f>IF(C545='Tong hop'!$B$6,1,0)</f>
        <v>0</v>
      </c>
      <c r="B545" s="183"/>
      <c r="C545" s="428"/>
      <c r="D545" s="177" t="str">
        <f t="shared" si="31"/>
        <v>GB5</v>
      </c>
      <c r="E545" s="177" t="str">
        <f t="shared" si="31"/>
        <v>300X700</v>
      </c>
      <c r="F545" s="177" t="str">
        <f t="shared" si="31"/>
        <v>L=85</v>
      </c>
      <c r="G545" s="203"/>
      <c r="H545" s="285"/>
      <c r="I545" s="285"/>
      <c r="J545" s="262"/>
      <c r="K545" s="263"/>
    </row>
    <row r="546" spans="1:11" ht="12.75" hidden="1" outlineLevel="1">
      <c r="A546" s="420">
        <f>IF(C546='Tong hop'!$B$6,1,0)</f>
        <v>0</v>
      </c>
      <c r="B546" s="183"/>
      <c r="C546" s="428"/>
      <c r="D546" s="177" t="str">
        <f t="shared" si="31"/>
        <v>GB6</v>
      </c>
      <c r="E546" s="177" t="str">
        <f t="shared" si="31"/>
        <v>300X700</v>
      </c>
      <c r="F546" s="177" t="str">
        <f t="shared" si="31"/>
        <v>L=85</v>
      </c>
      <c r="G546" s="203"/>
      <c r="H546" s="285"/>
      <c r="I546" s="285"/>
      <c r="J546" s="262"/>
      <c r="K546" s="263"/>
    </row>
    <row r="547" spans="1:11" ht="12.75" hidden="1" outlineLevel="1">
      <c r="A547" s="420">
        <f>IF(C547='Tong hop'!$B$6,1,0)</f>
        <v>0</v>
      </c>
      <c r="B547" s="183"/>
      <c r="C547" s="428"/>
      <c r="D547" s="177" t="str">
        <f t="shared" si="31"/>
        <v>GB9</v>
      </c>
      <c r="E547" s="177" t="str">
        <f t="shared" si="31"/>
        <v>300x700</v>
      </c>
      <c r="F547" s="177" t="str">
        <f t="shared" si="31"/>
        <v>L=12</v>
      </c>
      <c r="G547" s="203"/>
      <c r="H547" s="285"/>
      <c r="I547" s="285"/>
      <c r="J547" s="262"/>
      <c r="K547" s="263"/>
    </row>
    <row r="548" spans="1:11" ht="12.75" hidden="1" outlineLevel="1">
      <c r="A548" s="420">
        <f>IF(C548='Tong hop'!$B$6,1,0)</f>
        <v>0</v>
      </c>
      <c r="B548" s="183"/>
      <c r="C548" s="428"/>
      <c r="D548" s="177" t="str">
        <f t="shared" si="31"/>
        <v>GB9a</v>
      </c>
      <c r="E548" s="177" t="str">
        <f t="shared" si="31"/>
        <v>200x700</v>
      </c>
      <c r="F548" s="177" t="str">
        <f t="shared" si="31"/>
        <v>L=3.5</v>
      </c>
      <c r="G548" s="203"/>
      <c r="H548" s="285"/>
      <c r="I548" s="285"/>
      <c r="J548" s="262"/>
      <c r="K548" s="263"/>
    </row>
    <row r="549" spans="1:11" ht="12.75" hidden="1" outlineLevel="1">
      <c r="A549" s="420">
        <f>IF(C549='Tong hop'!$B$6,1,0)</f>
        <v>0</v>
      </c>
      <c r="B549" s="183"/>
      <c r="C549" s="428"/>
      <c r="D549" s="177">
        <f t="shared" si="31"/>
        <v>0</v>
      </c>
      <c r="E549" s="177">
        <f t="shared" si="31"/>
        <v>0</v>
      </c>
      <c r="F549" s="177">
        <f t="shared" si="31"/>
        <v>0</v>
      </c>
      <c r="G549" s="203"/>
      <c r="H549" s="285"/>
      <c r="I549" s="285"/>
      <c r="J549" s="262"/>
      <c r="K549" s="263"/>
    </row>
    <row r="550" spans="1:11" ht="12.75" hidden="1" outlineLevel="1">
      <c r="A550" s="420">
        <f>IF(C550='Tong hop'!$B$6,1,0)</f>
        <v>0</v>
      </c>
      <c r="B550" s="183"/>
      <c r="C550" s="428"/>
      <c r="D550" s="177" t="str">
        <f t="shared" si="31"/>
        <v>GB10</v>
      </c>
      <c r="E550" s="177" t="str">
        <f t="shared" si="31"/>
        <v>300X700</v>
      </c>
      <c r="F550" s="177" t="str">
        <f t="shared" si="31"/>
        <v>L=10</v>
      </c>
      <c r="G550" s="203"/>
      <c r="H550" s="285"/>
      <c r="I550" s="285"/>
      <c r="J550" s="262"/>
      <c r="K550" s="263"/>
    </row>
    <row r="551" spans="1:11" ht="12.75" hidden="1" outlineLevel="1">
      <c r="A551" s="420">
        <f>IF(C551='Tong hop'!$B$6,1,0)</f>
        <v>0</v>
      </c>
      <c r="B551" s="183"/>
      <c r="C551" s="428"/>
      <c r="D551" s="177" t="str">
        <f t="shared" si="31"/>
        <v>GB10</v>
      </c>
      <c r="E551" s="177" t="str">
        <f t="shared" si="31"/>
        <v>300X700</v>
      </c>
      <c r="F551" s="177" t="str">
        <f t="shared" si="31"/>
        <v>L=9.5</v>
      </c>
      <c r="G551" s="203"/>
      <c r="H551" s="285"/>
      <c r="I551" s="285"/>
      <c r="J551" s="262"/>
      <c r="K551" s="263"/>
    </row>
    <row r="552" spans="1:11" ht="12.75" hidden="1" outlineLevel="1">
      <c r="A552" s="420">
        <f>IF(C552='Tong hop'!$B$6,1,0)</f>
        <v>0</v>
      </c>
      <c r="B552" s="183"/>
      <c r="C552" s="428"/>
      <c r="D552" s="177" t="str">
        <f t="shared" si="31"/>
        <v>GB11</v>
      </c>
      <c r="E552" s="177" t="str">
        <f t="shared" si="31"/>
        <v>300X700</v>
      </c>
      <c r="F552" s="177" t="str">
        <f t="shared" si="31"/>
        <v>L=12</v>
      </c>
      <c r="G552" s="203"/>
      <c r="H552" s="285"/>
      <c r="I552" s="285"/>
      <c r="J552" s="262"/>
      <c r="K552" s="263"/>
    </row>
    <row r="553" spans="1:11" ht="25.5" hidden="1" outlineLevel="1">
      <c r="A553" s="420">
        <f>IF(C553='Tong hop'!$B$6,1,0)</f>
        <v>0</v>
      </c>
      <c r="B553" s="183"/>
      <c r="C553" s="428"/>
      <c r="D553" s="177" t="str">
        <f t="shared" si="31"/>
        <v>GB12</v>
      </c>
      <c r="E553" s="177" t="str">
        <f t="shared" si="31"/>
        <v>200X700</v>
      </c>
      <c r="F553" s="177" t="str">
        <f t="shared" si="31"/>
        <v>L=117.5</v>
      </c>
      <c r="G553" s="203"/>
      <c r="H553" s="285"/>
      <c r="I553" s="285"/>
      <c r="J553" s="262"/>
      <c r="K553" s="263"/>
    </row>
    <row r="554" spans="1:11" ht="12.75" hidden="1" outlineLevel="1">
      <c r="A554" s="420">
        <f>IF(C554='Tong hop'!$B$6,1,0)</f>
        <v>0</v>
      </c>
      <c r="B554" s="183"/>
      <c r="C554" s="428"/>
      <c r="D554" s="177" t="str">
        <f t="shared" si="31"/>
        <v>GB13</v>
      </c>
      <c r="E554" s="177" t="str">
        <f t="shared" si="31"/>
        <v>200x700</v>
      </c>
      <c r="F554" s="177" t="str">
        <f t="shared" si="31"/>
        <v>L=32.1</v>
      </c>
      <c r="G554" s="203"/>
      <c r="H554" s="285"/>
      <c r="I554" s="285"/>
      <c r="J554" s="262"/>
      <c r="K554" s="263"/>
    </row>
    <row r="555" spans="1:11" ht="12.75" hidden="1" outlineLevel="1">
      <c r="A555" s="420">
        <f>IF(C555='Tong hop'!$B$6,1,0)</f>
        <v>0</v>
      </c>
      <c r="B555" s="183"/>
      <c r="C555" s="428"/>
      <c r="D555" s="177" t="str">
        <f t="shared" si="31"/>
        <v>GB14</v>
      </c>
      <c r="E555" s="177" t="str">
        <f t="shared" si="31"/>
        <v>200x700</v>
      </c>
      <c r="F555" s="177" t="str">
        <f t="shared" si="31"/>
        <v>L=34.5</v>
      </c>
      <c r="G555" s="203"/>
      <c r="H555" s="285"/>
      <c r="I555" s="285"/>
      <c r="J555" s="262"/>
      <c r="K555" s="263"/>
    </row>
    <row r="556" spans="1:11" ht="12.75" hidden="1" outlineLevel="1">
      <c r="A556" s="420">
        <f>IF(C556='Tong hop'!$B$6,1,0)</f>
        <v>0</v>
      </c>
      <c r="B556" s="183"/>
      <c r="C556" s="428"/>
      <c r="D556" s="177" t="str">
        <f t="shared" ref="D556:F571" si="32">D376</f>
        <v>GB15</v>
      </c>
      <c r="E556" s="177" t="str">
        <f t="shared" si="32"/>
        <v>200x700</v>
      </c>
      <c r="F556" s="177" t="str">
        <f t="shared" si="32"/>
        <v>L=29.6</v>
      </c>
      <c r="G556" s="203"/>
      <c r="H556" s="285"/>
      <c r="I556" s="285"/>
      <c r="J556" s="262"/>
      <c r="K556" s="263"/>
    </row>
    <row r="557" spans="1:11" ht="12.75" hidden="1" outlineLevel="1">
      <c r="A557" s="420">
        <f>IF(C557='Tong hop'!$B$6,1,0)</f>
        <v>0</v>
      </c>
      <c r="B557" s="183"/>
      <c r="C557" s="428"/>
      <c r="D557" s="177" t="str">
        <f t="shared" si="32"/>
        <v>GB16</v>
      </c>
      <c r="E557" s="177" t="str">
        <f t="shared" si="32"/>
        <v>200x700</v>
      </c>
      <c r="F557" s="177" t="str">
        <f t="shared" si="32"/>
        <v>L=10.7</v>
      </c>
      <c r="G557" s="203"/>
      <c r="H557" s="285"/>
      <c r="I557" s="285"/>
      <c r="J557" s="262"/>
      <c r="K557" s="263"/>
    </row>
    <row r="558" spans="1:11" ht="12.75" hidden="1" outlineLevel="1">
      <c r="A558" s="420">
        <f>IF(C558='Tong hop'!$B$6,1,0)</f>
        <v>0</v>
      </c>
      <c r="B558" s="183"/>
      <c r="C558" s="428"/>
      <c r="D558" s="177" t="str">
        <f t="shared" si="32"/>
        <v>GB16A</v>
      </c>
      <c r="E558" s="177" t="str">
        <f t="shared" si="32"/>
        <v>200x700</v>
      </c>
      <c r="F558" s="177" t="str">
        <f t="shared" si="32"/>
        <v>L=10.7</v>
      </c>
      <c r="G558" s="203"/>
      <c r="H558" s="285"/>
      <c r="I558" s="285"/>
      <c r="J558" s="262"/>
      <c r="K558" s="263"/>
    </row>
    <row r="559" spans="1:11" ht="12.75" hidden="1" outlineLevel="1">
      <c r="A559" s="420">
        <f>IF(C559='Tong hop'!$B$6,1,0)</f>
        <v>0</v>
      </c>
      <c r="B559" s="183"/>
      <c r="C559" s="428"/>
      <c r="D559" s="177" t="str">
        <f t="shared" si="32"/>
        <v>GB18</v>
      </c>
      <c r="E559" s="177" t="str">
        <f t="shared" si="32"/>
        <v>250x700</v>
      </c>
      <c r="F559" s="177" t="str">
        <f t="shared" si="32"/>
        <v>L=5</v>
      </c>
      <c r="G559" s="203"/>
      <c r="H559" s="285"/>
      <c r="I559" s="285"/>
      <c r="J559" s="262"/>
      <c r="K559" s="263"/>
    </row>
    <row r="560" spans="1:11" ht="12.75" hidden="1" outlineLevel="1">
      <c r="A560" s="420">
        <f>IF(C560='Tong hop'!$B$6,1,0)</f>
        <v>0</v>
      </c>
      <c r="B560" s="183"/>
      <c r="C560" s="428"/>
      <c r="D560" s="177">
        <f t="shared" si="32"/>
        <v>0</v>
      </c>
      <c r="E560" s="177">
        <f t="shared" si="32"/>
        <v>0</v>
      </c>
      <c r="F560" s="177">
        <f t="shared" si="32"/>
        <v>0</v>
      </c>
      <c r="G560" s="203"/>
      <c r="H560" s="285"/>
      <c r="I560" s="285"/>
      <c r="J560" s="262"/>
      <c r="K560" s="263"/>
    </row>
    <row r="561" spans="1:11" ht="12.75" hidden="1" outlineLevel="1">
      <c r="A561" s="420">
        <f>IF(C561='Tong hop'!$B$6,1,0)</f>
        <v>0</v>
      </c>
      <c r="B561" s="183"/>
      <c r="C561" s="428"/>
      <c r="D561" s="177" t="str">
        <f t="shared" si="32"/>
        <v>GB19</v>
      </c>
      <c r="E561" s="177" t="str">
        <f t="shared" si="32"/>
        <v>200x700</v>
      </c>
      <c r="F561" s="177" t="str">
        <f t="shared" si="32"/>
        <v>l=3.5</v>
      </c>
      <c r="G561" s="203"/>
      <c r="H561" s="285"/>
      <c r="I561" s="285"/>
      <c r="J561" s="262"/>
      <c r="K561" s="263"/>
    </row>
    <row r="562" spans="1:11" ht="12.75" hidden="1" outlineLevel="1">
      <c r="A562" s="420">
        <f>IF(C562='Tong hop'!$B$6,1,0)</f>
        <v>0</v>
      </c>
      <c r="B562" s="183"/>
      <c r="C562" s="428"/>
      <c r="D562" s="177" t="str">
        <f t="shared" si="32"/>
        <v>GB19</v>
      </c>
      <c r="E562" s="177" t="str">
        <f t="shared" si="32"/>
        <v>200x700</v>
      </c>
      <c r="F562" s="177" t="str">
        <f t="shared" si="32"/>
        <v>L=5</v>
      </c>
      <c r="G562" s="203"/>
      <c r="H562" s="285"/>
      <c r="I562" s="285"/>
      <c r="J562" s="262"/>
      <c r="K562" s="263"/>
    </row>
    <row r="563" spans="1:11" ht="12.75" hidden="1" outlineLevel="1">
      <c r="A563" s="420">
        <f>IF(C563='Tong hop'!$B$6,1,0)</f>
        <v>0</v>
      </c>
      <c r="B563" s="183"/>
      <c r="C563" s="428"/>
      <c r="D563" s="177" t="str">
        <f t="shared" si="32"/>
        <v>GB20</v>
      </c>
      <c r="E563" s="177" t="str">
        <f t="shared" si="32"/>
        <v>250x700</v>
      </c>
      <c r="F563" s="177" t="str">
        <f t="shared" si="32"/>
        <v>L=5</v>
      </c>
      <c r="G563" s="203"/>
      <c r="H563" s="285"/>
      <c r="I563" s="285"/>
      <c r="J563" s="262"/>
      <c r="K563" s="263"/>
    </row>
    <row r="564" spans="1:11" ht="12.75" hidden="1" outlineLevel="1">
      <c r="A564" s="420">
        <f>IF(C564='Tong hop'!$B$6,1,0)</f>
        <v>0</v>
      </c>
      <c r="B564" s="183"/>
      <c r="C564" s="428"/>
      <c r="D564" s="177" t="str">
        <f t="shared" si="32"/>
        <v>GB20a</v>
      </c>
      <c r="E564" s="177" t="str">
        <f t="shared" si="32"/>
        <v>200x700</v>
      </c>
      <c r="F564" s="177" t="str">
        <f t="shared" si="32"/>
        <v>L=5</v>
      </c>
      <c r="G564" s="203"/>
      <c r="H564" s="285"/>
      <c r="I564" s="285"/>
      <c r="J564" s="262"/>
      <c r="K564" s="263"/>
    </row>
    <row r="565" spans="1:11" ht="12.75" hidden="1" outlineLevel="1">
      <c r="A565" s="420">
        <f>IF(C565='Tong hop'!$B$6,1,0)</f>
        <v>0</v>
      </c>
      <c r="B565" s="183"/>
      <c r="C565" s="428"/>
      <c r="D565" s="177" t="str">
        <f t="shared" si="32"/>
        <v>GB21</v>
      </c>
      <c r="E565" s="177" t="str">
        <f t="shared" si="32"/>
        <v>200x700</v>
      </c>
      <c r="F565" s="177" t="str">
        <f t="shared" si="32"/>
        <v>L=5</v>
      </c>
      <c r="G565" s="203"/>
      <c r="H565" s="285"/>
      <c r="I565" s="285"/>
      <c r="J565" s="262"/>
      <c r="K565" s="263"/>
    </row>
    <row r="566" spans="1:11" ht="12.75" hidden="1" outlineLevel="1">
      <c r="A566" s="420">
        <f>IF(C566='Tong hop'!$B$6,1,0)</f>
        <v>0</v>
      </c>
      <c r="B566" s="183"/>
      <c r="C566" s="428"/>
      <c r="D566" s="177" t="str">
        <f t="shared" si="32"/>
        <v>GB22</v>
      </c>
      <c r="E566" s="177" t="str">
        <f t="shared" si="32"/>
        <v>200x700</v>
      </c>
      <c r="F566" s="177" t="str">
        <f t="shared" si="32"/>
        <v>L=5</v>
      </c>
      <c r="G566" s="203"/>
      <c r="H566" s="285"/>
      <c r="I566" s="285"/>
      <c r="J566" s="262"/>
      <c r="K566" s="263"/>
    </row>
    <row r="567" spans="1:11" ht="12.75" hidden="1" outlineLevel="1">
      <c r="A567" s="420">
        <f>IF(C567='Tong hop'!$B$6,1,0)</f>
        <v>0</v>
      </c>
      <c r="B567" s="183"/>
      <c r="C567" s="428"/>
      <c r="D567" s="177" t="str">
        <f t="shared" si="32"/>
        <v>GB23</v>
      </c>
      <c r="E567" s="177" t="str">
        <f t="shared" si="32"/>
        <v>200x500</v>
      </c>
      <c r="F567" s="177" t="str">
        <f t="shared" si="32"/>
        <v>L=5</v>
      </c>
      <c r="G567" s="203"/>
      <c r="H567" s="285"/>
      <c r="I567" s="285"/>
      <c r="J567" s="262"/>
      <c r="K567" s="263"/>
    </row>
    <row r="568" spans="1:11" ht="12.75" hidden="1" outlineLevel="1">
      <c r="A568" s="420">
        <f>IF(C568='Tong hop'!$B$6,1,0)</f>
        <v>0</v>
      </c>
      <c r="B568" s="183"/>
      <c r="C568" s="428"/>
      <c r="D568" s="177" t="str">
        <f t="shared" si="32"/>
        <v>GB24</v>
      </c>
      <c r="E568" s="177" t="str">
        <f t="shared" si="32"/>
        <v>200x400</v>
      </c>
      <c r="F568" s="177" t="str">
        <f t="shared" si="32"/>
        <v>L=5</v>
      </c>
      <c r="G568" s="203"/>
      <c r="H568" s="285"/>
      <c r="I568" s="285"/>
      <c r="J568" s="262"/>
      <c r="K568" s="263"/>
    </row>
    <row r="569" spans="1:11" ht="38.25" hidden="1" outlineLevel="1">
      <c r="A569" s="420">
        <f>IF(C569='Tong hop'!$B$6,1,0)</f>
        <v>0</v>
      </c>
      <c r="B569" s="183"/>
      <c r="C569" s="428"/>
      <c r="D569" s="177" t="str">
        <f t="shared" si="32"/>
        <v>GB25</v>
      </c>
      <c r="E569" s="177" t="str">
        <f t="shared" si="32"/>
        <v>200x500</v>
      </c>
      <c r="F569" s="177" t="str">
        <f t="shared" si="32"/>
        <v>L=3.45+2.1+1.5+3.8</v>
      </c>
      <c r="G569" s="203"/>
      <c r="H569" s="285"/>
      <c r="I569" s="285"/>
      <c r="J569" s="262"/>
      <c r="K569" s="263"/>
    </row>
    <row r="570" spans="1:11" ht="63.75" hidden="1" outlineLevel="1">
      <c r="A570" s="420">
        <f>IF(C570='Tong hop'!$B$6,1,0)</f>
        <v>0</v>
      </c>
      <c r="B570" s="183"/>
      <c r="C570" s="428"/>
      <c r="D570" s="177" t="str">
        <f t="shared" si="32"/>
        <v>GB26</v>
      </c>
      <c r="E570" s="177" t="str">
        <f t="shared" si="32"/>
        <v>200x400</v>
      </c>
      <c r="F570" s="177" t="str">
        <f t="shared" si="32"/>
        <v>L=0.67+1.4+1.2+2.2+2.8+1.8</v>
      </c>
      <c r="G570" s="203"/>
      <c r="H570" s="285"/>
      <c r="I570" s="285"/>
      <c r="J570" s="262"/>
      <c r="K570" s="263"/>
    </row>
    <row r="571" spans="1:11" ht="12.75" hidden="1" outlineLevel="1">
      <c r="A571" s="420">
        <f>IF(C571='Tong hop'!$B$6,1,0)</f>
        <v>0</v>
      </c>
      <c r="B571" s="183"/>
      <c r="C571" s="428"/>
      <c r="D571" s="177" t="str">
        <f t="shared" si="32"/>
        <v>GB23</v>
      </c>
      <c r="E571" s="177" t="str">
        <f t="shared" si="32"/>
        <v>200x500</v>
      </c>
      <c r="F571" s="177" t="str">
        <f t="shared" si="32"/>
        <v>L=6.4</v>
      </c>
      <c r="G571" s="203"/>
      <c r="H571" s="285"/>
      <c r="I571" s="285"/>
      <c r="J571" s="262"/>
      <c r="K571" s="263"/>
    </row>
    <row r="572" spans="1:11" ht="12.75" hidden="1" outlineLevel="1">
      <c r="A572" s="420">
        <f>IF(C572='Tong hop'!$B$6,1,0)</f>
        <v>0</v>
      </c>
      <c r="B572" s="183"/>
      <c r="C572" s="428"/>
      <c r="D572" s="177" t="str">
        <f t="shared" ref="D572:F584" si="33">D392</f>
        <v>GB23</v>
      </c>
      <c r="E572" s="177" t="str">
        <f t="shared" si="33"/>
        <v>200x500</v>
      </c>
      <c r="F572" s="177" t="str">
        <f t="shared" si="33"/>
        <v>L=2.3</v>
      </c>
      <c r="G572" s="203"/>
      <c r="H572" s="285"/>
      <c r="I572" s="285"/>
      <c r="J572" s="262"/>
      <c r="K572" s="263"/>
    </row>
    <row r="573" spans="1:11" ht="12.75" hidden="1" outlineLevel="1">
      <c r="A573" s="420">
        <f>IF(C573='Tong hop'!$B$6,1,0)</f>
        <v>0</v>
      </c>
      <c r="B573" s="183"/>
      <c r="C573" s="428"/>
      <c r="D573" s="177" t="str">
        <f t="shared" si="33"/>
        <v>GB23</v>
      </c>
      <c r="E573" s="177" t="str">
        <f t="shared" si="33"/>
        <v>200x500</v>
      </c>
      <c r="F573" s="177" t="str">
        <f t="shared" si="33"/>
        <v>L=3</v>
      </c>
      <c r="G573" s="203"/>
      <c r="H573" s="285"/>
      <c r="I573" s="285"/>
      <c r="J573" s="262"/>
      <c r="K573" s="263"/>
    </row>
    <row r="574" spans="1:11" ht="12.75" hidden="1" outlineLevel="1">
      <c r="A574" s="420">
        <f>IF(C574='Tong hop'!$B$6,1,0)</f>
        <v>0</v>
      </c>
      <c r="B574" s="183"/>
      <c r="C574" s="428"/>
      <c r="D574" s="177" t="str">
        <f t="shared" si="33"/>
        <v>GB23</v>
      </c>
      <c r="E574" s="177" t="str">
        <f t="shared" si="33"/>
        <v>200x500</v>
      </c>
      <c r="F574" s="177" t="str">
        <f t="shared" si="33"/>
        <v>L=2.6</v>
      </c>
      <c r="G574" s="203"/>
      <c r="H574" s="285"/>
      <c r="I574" s="285"/>
      <c r="J574" s="262"/>
      <c r="K574" s="263"/>
    </row>
    <row r="575" spans="1:11" ht="12.75" hidden="1" outlineLevel="1">
      <c r="A575" s="420">
        <f>IF(C575='Tong hop'!$B$6,1,0)</f>
        <v>0</v>
      </c>
      <c r="B575" s="183"/>
      <c r="C575" s="428"/>
      <c r="D575" s="177" t="str">
        <f t="shared" si="33"/>
        <v>GB19</v>
      </c>
      <c r="E575" s="177" t="str">
        <f t="shared" si="33"/>
        <v>200x700</v>
      </c>
      <c r="F575" s="177" t="str">
        <f t="shared" si="33"/>
        <v>L=5</v>
      </c>
      <c r="G575" s="203"/>
      <c r="H575" s="285"/>
      <c r="I575" s="285"/>
      <c r="J575" s="262"/>
      <c r="K575" s="263"/>
    </row>
    <row r="576" spans="1:11" ht="12.75" hidden="1" outlineLevel="1">
      <c r="A576" s="420">
        <f>IF(C576='Tong hop'!$B$6,1,0)</f>
        <v>0</v>
      </c>
      <c r="B576" s="183"/>
      <c r="C576" s="428"/>
      <c r="D576" s="177" t="str">
        <f t="shared" si="33"/>
        <v>GB23</v>
      </c>
      <c r="E576" s="177" t="str">
        <f t="shared" si="33"/>
        <v>200x500</v>
      </c>
      <c r="F576" s="177" t="str">
        <f t="shared" si="33"/>
        <v>L=5</v>
      </c>
      <c r="G576" s="203"/>
      <c r="H576" s="285"/>
      <c r="I576" s="285"/>
      <c r="J576" s="262"/>
      <c r="K576" s="263"/>
    </row>
    <row r="577" spans="1:12" ht="12.75" hidden="1" outlineLevel="1">
      <c r="A577" s="420">
        <f>IF(C577='Tong hop'!$B$6,1,0)</f>
        <v>0</v>
      </c>
      <c r="B577" s="183"/>
      <c r="C577" s="428"/>
      <c r="D577" s="177" t="str">
        <f t="shared" si="33"/>
        <v>GB25</v>
      </c>
      <c r="E577" s="177" t="str">
        <f t="shared" si="33"/>
        <v>200x500</v>
      </c>
      <c r="F577" s="177" t="str">
        <f t="shared" si="33"/>
        <v>L=3.1</v>
      </c>
      <c r="G577" s="203"/>
      <c r="H577" s="285"/>
      <c r="I577" s="285"/>
      <c r="J577" s="262"/>
      <c r="K577" s="263"/>
    </row>
    <row r="578" spans="1:12" ht="12.75" hidden="1" outlineLevel="1">
      <c r="A578" s="420">
        <f>IF(C578='Tong hop'!$B$6,1,0)</f>
        <v>0</v>
      </c>
      <c r="B578" s="183"/>
      <c r="C578" s="428"/>
      <c r="D578" s="177">
        <f t="shared" si="33"/>
        <v>0</v>
      </c>
      <c r="E578" s="177">
        <f t="shared" si="33"/>
        <v>0</v>
      </c>
      <c r="F578" s="177">
        <f t="shared" si="33"/>
        <v>0</v>
      </c>
      <c r="G578" s="203"/>
      <c r="H578" s="285"/>
      <c r="I578" s="285"/>
      <c r="J578" s="262"/>
      <c r="K578" s="263"/>
    </row>
    <row r="579" spans="1:12" ht="12.75" hidden="1" outlineLevel="1">
      <c r="A579" s="420">
        <f>IF(C579='Tong hop'!$B$6,1,0)</f>
        <v>0</v>
      </c>
      <c r="B579" s="183"/>
      <c r="C579" s="428"/>
      <c r="D579" s="177">
        <f t="shared" si="33"/>
        <v>0</v>
      </c>
      <c r="E579" s="177">
        <f t="shared" si="33"/>
        <v>0</v>
      </c>
      <c r="F579" s="177">
        <f t="shared" si="33"/>
        <v>0</v>
      </c>
      <c r="G579" s="203"/>
      <c r="H579" s="285"/>
      <c r="I579" s="285"/>
      <c r="J579" s="262"/>
      <c r="K579" s="263"/>
    </row>
    <row r="580" spans="1:12" ht="12.75" hidden="1" outlineLevel="1">
      <c r="A580" s="420">
        <f>IF(C580='Tong hop'!$B$6,1,0)</f>
        <v>0</v>
      </c>
      <c r="B580" s="183"/>
      <c r="C580" s="428"/>
      <c r="D580" s="177">
        <f t="shared" si="33"/>
        <v>0</v>
      </c>
      <c r="E580" s="177">
        <f t="shared" si="33"/>
        <v>0</v>
      </c>
      <c r="F580" s="177">
        <f t="shared" si="33"/>
        <v>0</v>
      </c>
      <c r="G580" s="203"/>
      <c r="H580" s="285"/>
      <c r="I580" s="285"/>
      <c r="J580" s="262"/>
      <c r="K580" s="263"/>
    </row>
    <row r="581" spans="1:12" ht="12.75" hidden="1" outlineLevel="1">
      <c r="A581" s="420">
        <f>IF(C581='Tong hop'!$B$6,1,0)</f>
        <v>0</v>
      </c>
      <c r="B581" s="183"/>
      <c r="C581" s="428"/>
      <c r="D581" s="177">
        <f t="shared" si="33"/>
        <v>0</v>
      </c>
      <c r="E581" s="177">
        <f t="shared" si="33"/>
        <v>0</v>
      </c>
      <c r="F581" s="177">
        <f t="shared" si="33"/>
        <v>0</v>
      </c>
      <c r="G581" s="203"/>
      <c r="H581" s="285"/>
      <c r="I581" s="285"/>
      <c r="J581" s="262"/>
      <c r="K581" s="263"/>
    </row>
    <row r="582" spans="1:12" ht="12.75" hidden="1" outlineLevel="1">
      <c r="A582" s="420">
        <f>IF(C582='Tong hop'!$B$6,1,0)</f>
        <v>0</v>
      </c>
      <c r="B582" s="183"/>
      <c r="C582" s="428"/>
      <c r="D582" s="177">
        <f t="shared" si="33"/>
        <v>0</v>
      </c>
      <c r="E582" s="177">
        <f t="shared" si="33"/>
        <v>0</v>
      </c>
      <c r="F582" s="177">
        <f t="shared" si="33"/>
        <v>0</v>
      </c>
      <c r="G582" s="203"/>
      <c r="H582" s="285"/>
      <c r="I582" s="285"/>
      <c r="J582" s="262"/>
      <c r="K582" s="263"/>
    </row>
    <row r="583" spans="1:12" ht="12.75" hidden="1" outlineLevel="1">
      <c r="A583" s="420">
        <f>IF(C583='Tong hop'!$B$6,1,0)</f>
        <v>0</v>
      </c>
      <c r="B583" s="183"/>
      <c r="C583" s="428"/>
      <c r="D583" s="177">
        <f t="shared" si="33"/>
        <v>0</v>
      </c>
      <c r="E583" s="177">
        <f t="shared" si="33"/>
        <v>0</v>
      </c>
      <c r="F583" s="177">
        <f t="shared" si="33"/>
        <v>0</v>
      </c>
      <c r="G583" s="203"/>
      <c r="H583" s="285"/>
      <c r="I583" s="285"/>
      <c r="J583" s="262"/>
      <c r="K583" s="263"/>
    </row>
    <row r="584" spans="1:12" ht="12.75" hidden="1" outlineLevel="1">
      <c r="A584" s="420">
        <f>IF(C584='Tong hop'!$B$6,1,0)</f>
        <v>0</v>
      </c>
      <c r="B584" s="183"/>
      <c r="C584" s="428"/>
      <c r="D584" s="177">
        <f t="shared" si="33"/>
        <v>0</v>
      </c>
      <c r="E584" s="177">
        <f t="shared" si="33"/>
        <v>0</v>
      </c>
      <c r="F584" s="181">
        <f t="shared" si="33"/>
        <v>0</v>
      </c>
      <c r="G584" s="203"/>
      <c r="H584" s="285"/>
      <c r="I584" s="285"/>
      <c r="J584" s="262"/>
      <c r="K584" s="263"/>
    </row>
    <row r="585" spans="1:12" ht="12.75" hidden="1" outlineLevel="1">
      <c r="A585" s="420">
        <f>IF(C585='Tong hop'!$B$6,1,0)</f>
        <v>0</v>
      </c>
      <c r="B585" s="183"/>
      <c r="C585" s="428"/>
      <c r="D585" s="177">
        <f t="shared" ref="D585:F585" si="34">D404</f>
        <v>0</v>
      </c>
      <c r="E585" s="177">
        <f t="shared" si="34"/>
        <v>0</v>
      </c>
      <c r="F585" s="181">
        <f t="shared" si="34"/>
        <v>0</v>
      </c>
      <c r="G585" s="203"/>
      <c r="H585" s="285"/>
      <c r="I585" s="285"/>
      <c r="J585" s="262"/>
      <c r="K585" s="263"/>
    </row>
    <row r="586" spans="1:12" ht="12.75" hidden="1" outlineLevel="1">
      <c r="A586" s="420">
        <f>IF(C586='Tong hop'!$B$6,1,0)</f>
        <v>0</v>
      </c>
      <c r="B586" s="183"/>
      <c r="C586" s="428"/>
      <c r="D586" s="191"/>
      <c r="E586" s="191"/>
      <c r="F586" s="202"/>
      <c r="G586" s="203"/>
      <c r="H586" s="285"/>
      <c r="I586" s="285"/>
      <c r="J586" s="262"/>
      <c r="K586" s="263"/>
    </row>
    <row r="587" spans="1:12" ht="12.75" hidden="1">
      <c r="A587" s="420">
        <f>IF(C587='Tong hop'!$B$6,1,0)</f>
        <v>0</v>
      </c>
      <c r="B587" s="183">
        <v>9</v>
      </c>
      <c r="C587" s="261" t="s">
        <v>45</v>
      </c>
      <c r="D587" s="191" t="str">
        <f>D405</f>
        <v>Hố pit thang máy</v>
      </c>
      <c r="E587" s="191" t="str">
        <f>E405</f>
        <v>電梯坑</v>
      </c>
      <c r="F587" s="202" t="s">
        <v>4</v>
      </c>
      <c r="G587" s="184">
        <v>161.28400000000002</v>
      </c>
      <c r="H587" s="285"/>
      <c r="I587" s="285"/>
      <c r="J587" s="208"/>
      <c r="K587" s="209"/>
      <c r="L587" s="116"/>
    </row>
    <row r="588" spans="1:12" ht="12.75" hidden="1" outlineLevel="1">
      <c r="A588" s="420">
        <f>IF(C588='Tong hop'!$B$6,1,0)</f>
        <v>0</v>
      </c>
      <c r="B588" s="183"/>
      <c r="C588" s="428"/>
      <c r="D588" s="179"/>
      <c r="E588" s="179"/>
      <c r="F588" s="183"/>
      <c r="G588" s="184"/>
      <c r="H588" s="285"/>
      <c r="I588" s="285"/>
      <c r="J588" s="208"/>
      <c r="K588" s="209"/>
    </row>
    <row r="589" spans="1:12" ht="12.75" hidden="1" outlineLevel="1">
      <c r="A589" s="420">
        <f>IF(C589='Tong hop'!$B$6,1,0)</f>
        <v>0</v>
      </c>
      <c r="B589" s="183"/>
      <c r="C589" s="428"/>
      <c r="D589" s="179" t="str">
        <f t="shared" ref="D589:F604" si="35">D407</f>
        <v>Thang máy trục 5/A</v>
      </c>
      <c r="E589" s="179">
        <f t="shared" si="35"/>
        <v>0</v>
      </c>
      <c r="F589" s="179">
        <f t="shared" si="35"/>
        <v>0</v>
      </c>
      <c r="G589" s="184"/>
      <c r="H589" s="285"/>
      <c r="I589" s="285"/>
      <c r="J589" s="208"/>
      <c r="K589" s="209"/>
    </row>
    <row r="590" spans="1:12" ht="12.75" hidden="1" outlineLevel="1">
      <c r="A590" s="420">
        <f>IF(C590='Tong hop'!$B$6,1,0)</f>
        <v>0</v>
      </c>
      <c r="B590" s="183"/>
      <c r="C590" s="428"/>
      <c r="D590" s="179">
        <f t="shared" si="35"/>
        <v>0</v>
      </c>
      <c r="E590" s="179" t="str">
        <f t="shared" si="35"/>
        <v xml:space="preserve">đáy </v>
      </c>
      <c r="F590" s="179">
        <f t="shared" si="35"/>
        <v>0</v>
      </c>
      <c r="G590" s="184"/>
      <c r="H590" s="285"/>
      <c r="I590" s="285"/>
      <c r="J590" s="208"/>
      <c r="K590" s="209"/>
    </row>
    <row r="591" spans="1:12" ht="12.75" hidden="1" outlineLevel="1">
      <c r="A591" s="420">
        <f>IF(C591='Tong hop'!$B$6,1,0)</f>
        <v>0</v>
      </c>
      <c r="B591" s="183"/>
      <c r="C591" s="428"/>
      <c r="D591" s="179">
        <f t="shared" si="35"/>
        <v>0</v>
      </c>
      <c r="E591" s="179" t="str">
        <f t="shared" si="35"/>
        <v>thành</v>
      </c>
      <c r="F591" s="179">
        <f t="shared" si="35"/>
        <v>0</v>
      </c>
      <c r="G591" s="184"/>
      <c r="H591" s="285"/>
      <c r="I591" s="285"/>
      <c r="J591" s="208"/>
      <c r="K591" s="209"/>
    </row>
    <row r="592" spans="1:12" ht="12.75" hidden="1" outlineLevel="1">
      <c r="A592" s="420">
        <f>IF(C592='Tong hop'!$B$6,1,0)</f>
        <v>0</v>
      </c>
      <c r="B592" s="183"/>
      <c r="C592" s="428"/>
      <c r="D592" s="179">
        <f t="shared" si="35"/>
        <v>0</v>
      </c>
      <c r="E592" s="179">
        <f t="shared" si="35"/>
        <v>0</v>
      </c>
      <c r="F592" s="179">
        <f t="shared" si="35"/>
        <v>0</v>
      </c>
      <c r="G592" s="184"/>
      <c r="H592" s="285"/>
      <c r="I592" s="285"/>
      <c r="J592" s="208"/>
      <c r="K592" s="209"/>
    </row>
    <row r="593" spans="1:11" ht="12.75" hidden="1" outlineLevel="1">
      <c r="A593" s="420">
        <f>IF(C593='Tong hop'!$B$6,1,0)</f>
        <v>0</v>
      </c>
      <c r="B593" s="183"/>
      <c r="C593" s="428"/>
      <c r="D593" s="179" t="str">
        <f t="shared" si="35"/>
        <v>Thang máy trục 9/A</v>
      </c>
      <c r="E593" s="179">
        <f t="shared" si="35"/>
        <v>0</v>
      </c>
      <c r="F593" s="179">
        <f t="shared" si="35"/>
        <v>0</v>
      </c>
      <c r="G593" s="184"/>
      <c r="H593" s="285"/>
      <c r="I593" s="285"/>
      <c r="J593" s="208"/>
      <c r="K593" s="209"/>
    </row>
    <row r="594" spans="1:11" ht="12.75" hidden="1" outlineLevel="1">
      <c r="A594" s="420">
        <f>IF(C594='Tong hop'!$B$6,1,0)</f>
        <v>0</v>
      </c>
      <c r="B594" s="183"/>
      <c r="C594" s="428"/>
      <c r="D594" s="179">
        <f t="shared" si="35"/>
        <v>0</v>
      </c>
      <c r="E594" s="179" t="str">
        <f t="shared" si="35"/>
        <v xml:space="preserve">đáy </v>
      </c>
      <c r="F594" s="179">
        <f t="shared" si="35"/>
        <v>0</v>
      </c>
      <c r="G594" s="184"/>
      <c r="H594" s="285"/>
      <c r="I594" s="285"/>
      <c r="J594" s="208"/>
      <c r="K594" s="209"/>
    </row>
    <row r="595" spans="1:11" ht="12.75" hidden="1" outlineLevel="1">
      <c r="A595" s="420">
        <f>IF(C595='Tong hop'!$B$6,1,0)</f>
        <v>0</v>
      </c>
      <c r="B595" s="183"/>
      <c r="C595" s="428"/>
      <c r="D595" s="179">
        <f t="shared" si="35"/>
        <v>0</v>
      </c>
      <c r="E595" s="179" t="str">
        <f t="shared" si="35"/>
        <v>thành</v>
      </c>
      <c r="F595" s="179">
        <f t="shared" si="35"/>
        <v>0</v>
      </c>
      <c r="G595" s="184"/>
      <c r="H595" s="285"/>
      <c r="I595" s="285"/>
      <c r="J595" s="208"/>
      <c r="K595" s="209"/>
    </row>
    <row r="596" spans="1:11" ht="12.75" hidden="1" outlineLevel="1">
      <c r="A596" s="420">
        <f>IF(C596='Tong hop'!$B$6,1,0)</f>
        <v>0</v>
      </c>
      <c r="B596" s="183"/>
      <c r="C596" s="428"/>
      <c r="D596" s="179">
        <f t="shared" si="35"/>
        <v>0</v>
      </c>
      <c r="E596" s="179">
        <f t="shared" si="35"/>
        <v>0</v>
      </c>
      <c r="F596" s="179">
        <f t="shared" si="35"/>
        <v>0</v>
      </c>
      <c r="G596" s="184"/>
      <c r="H596" s="285"/>
      <c r="I596" s="285"/>
      <c r="J596" s="208"/>
      <c r="K596" s="209"/>
    </row>
    <row r="597" spans="1:11" ht="12.75" hidden="1" outlineLevel="1">
      <c r="A597" s="420">
        <f>IF(C597='Tong hop'!$B$6,1,0)</f>
        <v>0</v>
      </c>
      <c r="B597" s="183"/>
      <c r="C597" s="428"/>
      <c r="D597" s="179" t="str">
        <f t="shared" si="35"/>
        <v>Thang máy trục 0/C</v>
      </c>
      <c r="E597" s="179">
        <f t="shared" si="35"/>
        <v>0</v>
      </c>
      <c r="F597" s="179">
        <f t="shared" si="35"/>
        <v>0</v>
      </c>
      <c r="G597" s="184"/>
      <c r="H597" s="285"/>
      <c r="I597" s="285"/>
      <c r="J597" s="208"/>
      <c r="K597" s="209"/>
    </row>
    <row r="598" spans="1:11" ht="12.75" hidden="1" outlineLevel="1">
      <c r="A598" s="420">
        <f>IF(C598='Tong hop'!$B$6,1,0)</f>
        <v>0</v>
      </c>
      <c r="B598" s="183"/>
      <c r="C598" s="428"/>
      <c r="D598" s="179">
        <f t="shared" si="35"/>
        <v>0</v>
      </c>
      <c r="E598" s="179" t="str">
        <f t="shared" si="35"/>
        <v xml:space="preserve">đáy </v>
      </c>
      <c r="F598" s="179">
        <f t="shared" si="35"/>
        <v>0</v>
      </c>
      <c r="G598" s="184"/>
      <c r="H598" s="285"/>
      <c r="I598" s="285"/>
      <c r="J598" s="208"/>
      <c r="K598" s="209"/>
    </row>
    <row r="599" spans="1:11" ht="12.75" hidden="1" outlineLevel="1">
      <c r="A599" s="420">
        <f>IF(C599='Tong hop'!$B$6,1,0)</f>
        <v>0</v>
      </c>
      <c r="B599" s="183"/>
      <c r="C599" s="428"/>
      <c r="D599" s="179">
        <f t="shared" si="35"/>
        <v>0</v>
      </c>
      <c r="E599" s="179" t="str">
        <f t="shared" si="35"/>
        <v>thành</v>
      </c>
      <c r="F599" s="179">
        <f t="shared" si="35"/>
        <v>0</v>
      </c>
      <c r="G599" s="184"/>
      <c r="H599" s="285"/>
      <c r="I599" s="285"/>
      <c r="J599" s="208"/>
      <c r="K599" s="209"/>
    </row>
    <row r="600" spans="1:11" ht="12.75" hidden="1" outlineLevel="1">
      <c r="A600" s="420">
        <f>IF(C600='Tong hop'!$B$6,1,0)</f>
        <v>0</v>
      </c>
      <c r="B600" s="183"/>
      <c r="C600" s="428"/>
      <c r="D600" s="179">
        <f t="shared" si="35"/>
        <v>0</v>
      </c>
      <c r="E600" s="179">
        <f t="shared" si="35"/>
        <v>0</v>
      </c>
      <c r="F600" s="179">
        <f t="shared" si="35"/>
        <v>0</v>
      </c>
      <c r="G600" s="184"/>
      <c r="H600" s="285"/>
      <c r="I600" s="285"/>
      <c r="J600" s="208"/>
      <c r="K600" s="209"/>
    </row>
    <row r="601" spans="1:11" ht="12.75" hidden="1" outlineLevel="1">
      <c r="A601" s="420">
        <f>IF(C601='Tong hop'!$B$6,1,0)</f>
        <v>0</v>
      </c>
      <c r="B601" s="183"/>
      <c r="C601" s="428"/>
      <c r="D601" s="179" t="str">
        <f t="shared" si="35"/>
        <v>Hố thang nâng trục 12/B</v>
      </c>
      <c r="E601" s="179">
        <f t="shared" si="35"/>
        <v>0</v>
      </c>
      <c r="F601" s="179">
        <f t="shared" si="35"/>
        <v>0</v>
      </c>
      <c r="G601" s="184"/>
      <c r="H601" s="285"/>
      <c r="I601" s="285"/>
      <c r="J601" s="208"/>
      <c r="K601" s="209"/>
    </row>
    <row r="602" spans="1:11" ht="12.75" hidden="1" outlineLevel="1">
      <c r="A602" s="420">
        <f>IF(C602='Tong hop'!$B$6,1,0)</f>
        <v>0</v>
      </c>
      <c r="B602" s="183"/>
      <c r="C602" s="428"/>
      <c r="D602" s="179"/>
      <c r="E602" s="179" t="str">
        <f t="shared" si="35"/>
        <v xml:space="preserve">đáy </v>
      </c>
      <c r="F602" s="179">
        <f t="shared" si="35"/>
        <v>0</v>
      </c>
      <c r="G602" s="184"/>
      <c r="H602" s="285"/>
      <c r="I602" s="285"/>
      <c r="J602" s="208"/>
      <c r="K602" s="209"/>
    </row>
    <row r="603" spans="1:11" ht="12.75" hidden="1" outlineLevel="1">
      <c r="A603" s="420">
        <f>IF(C603='Tong hop'!$B$6,1,0)</f>
        <v>0</v>
      </c>
      <c r="B603" s="183"/>
      <c r="C603" s="428"/>
      <c r="D603" s="179"/>
      <c r="E603" s="179">
        <f t="shared" si="35"/>
        <v>0</v>
      </c>
      <c r="F603" s="179">
        <f t="shared" si="35"/>
        <v>0</v>
      </c>
      <c r="G603" s="184"/>
      <c r="H603" s="285"/>
      <c r="I603" s="285"/>
      <c r="J603" s="208"/>
      <c r="K603" s="209"/>
    </row>
    <row r="604" spans="1:11" ht="12.75" hidden="1" outlineLevel="1">
      <c r="A604" s="420">
        <f>IF(C604='Tong hop'!$B$6,1,0)</f>
        <v>0</v>
      </c>
      <c r="B604" s="183"/>
      <c r="C604" s="428"/>
      <c r="D604" s="179"/>
      <c r="E604" s="179" t="str">
        <f t="shared" si="35"/>
        <v>thành</v>
      </c>
      <c r="F604" s="179">
        <f t="shared" si="35"/>
        <v>0</v>
      </c>
      <c r="G604" s="184"/>
      <c r="H604" s="285"/>
      <c r="I604" s="285"/>
      <c r="J604" s="208"/>
      <c r="K604" s="209"/>
    </row>
    <row r="605" spans="1:11" ht="12.75" hidden="1" outlineLevel="1">
      <c r="A605" s="420">
        <f>IF(C605='Tong hop'!$B$6,1,0)</f>
        <v>0</v>
      </c>
      <c r="B605" s="183"/>
      <c r="C605" s="428"/>
      <c r="D605" s="177"/>
      <c r="E605" s="179"/>
      <c r="F605" s="179">
        <f>F423</f>
        <v>0</v>
      </c>
      <c r="G605" s="184"/>
      <c r="H605" s="285"/>
      <c r="I605" s="285"/>
      <c r="J605" s="208"/>
      <c r="K605" s="209"/>
    </row>
    <row r="606" spans="1:11" ht="12.75" hidden="1" outlineLevel="1">
      <c r="A606" s="420">
        <f>IF(C606='Tong hop'!$B$6,1,0)</f>
        <v>0</v>
      </c>
      <c r="B606" s="183"/>
      <c r="C606" s="428"/>
      <c r="D606" s="177"/>
      <c r="E606" s="179"/>
      <c r="F606" s="179">
        <f t="shared" ref="F606:F609" si="36">F424</f>
        <v>0</v>
      </c>
      <c r="G606" s="184"/>
      <c r="H606" s="285"/>
      <c r="I606" s="285"/>
      <c r="J606" s="208"/>
      <c r="K606" s="209"/>
    </row>
    <row r="607" spans="1:11" ht="12.75" hidden="1" outlineLevel="1">
      <c r="A607" s="420">
        <f>IF(C607='Tong hop'!$B$6,1,0)</f>
        <v>0</v>
      </c>
      <c r="B607" s="183"/>
      <c r="C607" s="428"/>
      <c r="D607" s="177"/>
      <c r="E607" s="179"/>
      <c r="F607" s="179">
        <f t="shared" si="36"/>
        <v>0</v>
      </c>
      <c r="G607" s="184"/>
      <c r="H607" s="285"/>
      <c r="I607" s="285"/>
      <c r="J607" s="208"/>
      <c r="K607" s="209"/>
    </row>
    <row r="608" spans="1:11" ht="12.75" hidden="1" outlineLevel="1">
      <c r="A608" s="420">
        <f>IF(C608='Tong hop'!$B$6,1,0)</f>
        <v>0</v>
      </c>
      <c r="B608" s="183"/>
      <c r="C608" s="428"/>
      <c r="D608" s="177"/>
      <c r="E608" s="179"/>
      <c r="F608" s="179">
        <f t="shared" si="36"/>
        <v>0</v>
      </c>
      <c r="G608" s="184"/>
      <c r="H608" s="285"/>
      <c r="I608" s="285"/>
      <c r="J608" s="208"/>
      <c r="K608" s="209"/>
    </row>
    <row r="609" spans="1:11" ht="12.75" hidden="1" outlineLevel="1">
      <c r="A609" s="420">
        <f>IF(C609='Tong hop'!$B$6,1,0)</f>
        <v>0</v>
      </c>
      <c r="B609" s="183"/>
      <c r="C609" s="428"/>
      <c r="D609" s="177"/>
      <c r="E609" s="179"/>
      <c r="F609" s="179">
        <f t="shared" si="36"/>
        <v>0</v>
      </c>
      <c r="G609" s="184"/>
      <c r="H609" s="285"/>
      <c r="I609" s="285"/>
      <c r="J609" s="208"/>
      <c r="K609" s="209"/>
    </row>
    <row r="610" spans="1:11" ht="12.75" hidden="1" outlineLevel="1">
      <c r="A610" s="420">
        <f>IF(C610='Tong hop'!$B$6,1,0)</f>
        <v>0</v>
      </c>
      <c r="B610" s="183"/>
      <c r="C610" s="428"/>
      <c r="D610" s="177"/>
      <c r="E610" s="179"/>
      <c r="F610" s="183"/>
      <c r="G610" s="184"/>
      <c r="H610" s="285"/>
      <c r="I610" s="285"/>
      <c r="J610" s="208"/>
      <c r="K610" s="209"/>
    </row>
    <row r="611" spans="1:11" ht="12.75" hidden="1" outlineLevel="1">
      <c r="A611" s="420">
        <f>IF(C611='Tong hop'!$B$6,1,0)</f>
        <v>0</v>
      </c>
      <c r="B611" s="183"/>
      <c r="C611" s="428"/>
      <c r="D611" s="177"/>
      <c r="E611" s="179"/>
      <c r="F611" s="183"/>
      <c r="G611" s="184"/>
      <c r="H611" s="285"/>
      <c r="I611" s="285"/>
      <c r="J611" s="208"/>
      <c r="K611" s="209"/>
    </row>
    <row r="612" spans="1:11" ht="18" hidden="1" customHeight="1">
      <c r="A612" s="420">
        <f>IF(C612='Tong hop'!$B$6,1,0)</f>
        <v>0</v>
      </c>
      <c r="B612" s="183"/>
      <c r="C612" s="261"/>
      <c r="D612" s="190" t="s">
        <v>118</v>
      </c>
      <c r="E612" s="191" t="s">
        <v>119</v>
      </c>
      <c r="F612" s="202"/>
      <c r="G612" s="203"/>
      <c r="H612" s="285"/>
      <c r="I612" s="285"/>
      <c r="J612" s="262"/>
      <c r="K612" s="263"/>
    </row>
    <row r="613" spans="1:11" ht="12.75" collapsed="1">
      <c r="A613" s="420">
        <f>IF(C613='Tong hop'!$B$6,1,0)</f>
        <v>1</v>
      </c>
      <c r="B613" s="183">
        <v>10</v>
      </c>
      <c r="C613" s="261" t="s">
        <v>54</v>
      </c>
      <c r="D613" s="191" t="str">
        <f>D319</f>
        <v>Móng</v>
      </c>
      <c r="E613" s="191" t="str">
        <f>E319</f>
        <v>基礎</v>
      </c>
      <c r="F613" s="202" t="s">
        <v>5</v>
      </c>
      <c r="G613" s="203">
        <v>80.662832945046858</v>
      </c>
      <c r="H613" s="285"/>
      <c r="I613" s="285"/>
      <c r="J613" s="207"/>
      <c r="K613" s="209"/>
    </row>
    <row r="614" spans="1:11" ht="12.75" hidden="1" outlineLevel="1">
      <c r="A614" s="420">
        <f>IF(C614='Tong hop'!$B$6,1,0)</f>
        <v>0</v>
      </c>
      <c r="B614" s="183"/>
      <c r="C614" s="428"/>
      <c r="D614" s="191"/>
      <c r="E614" s="191"/>
      <c r="F614" s="202"/>
      <c r="G614" s="184"/>
      <c r="H614" s="285"/>
      <c r="I614" s="285"/>
      <c r="J614" s="207"/>
      <c r="K614" s="209"/>
    </row>
    <row r="615" spans="1:11" ht="12.75" hidden="1" outlineLevel="1">
      <c r="A615" s="420">
        <f>IF(C615='Tong hop'!$B$6,1,0)</f>
        <v>0</v>
      </c>
      <c r="B615" s="183"/>
      <c r="C615" s="428"/>
      <c r="D615" s="191"/>
      <c r="E615" s="191"/>
      <c r="F615" s="202"/>
      <c r="G615" s="184"/>
      <c r="H615" s="285"/>
      <c r="I615" s="285"/>
      <c r="J615" s="207"/>
      <c r="K615" s="209"/>
    </row>
    <row r="616" spans="1:11" ht="12.75" hidden="1" outlineLevel="1">
      <c r="A616" s="420">
        <f>IF(C616='Tong hop'!$B$6,1,0)</f>
        <v>0</v>
      </c>
      <c r="B616" s="183"/>
      <c r="C616" s="428"/>
      <c r="D616" s="190" t="s">
        <v>757</v>
      </c>
      <c r="E616" s="191"/>
      <c r="F616" s="202"/>
      <c r="G616" s="184"/>
      <c r="H616" s="285"/>
      <c r="I616" s="285"/>
      <c r="J616" s="207"/>
      <c r="K616" s="209"/>
    </row>
    <row r="617" spans="1:11" ht="12.75" hidden="1" outlineLevel="1">
      <c r="A617" s="420">
        <f>IF(C617='Tong hop'!$B$6,1,0)</f>
        <v>0</v>
      </c>
      <c r="B617" s="183"/>
      <c r="C617" s="428"/>
      <c r="D617" s="13" t="s">
        <v>83</v>
      </c>
      <c r="E617" s="191"/>
      <c r="F617" s="183"/>
      <c r="G617" s="184"/>
      <c r="H617" s="285"/>
      <c r="I617" s="285"/>
      <c r="J617" s="208"/>
      <c r="K617" s="263"/>
    </row>
    <row r="618" spans="1:11" ht="12.75" hidden="1" outlineLevel="2">
      <c r="A618" s="420">
        <f>IF(C618='Tong hop'!$B$6,1,0)</f>
        <v>0</v>
      </c>
      <c r="B618" s="183"/>
      <c r="C618" s="428"/>
      <c r="D618" s="521" t="str">
        <f t="shared" ref="D618:F618" si="37">D320</f>
        <v>F1</v>
      </c>
      <c r="E618" s="521" t="str">
        <f t="shared" si="37"/>
        <v>2000x3200x1200</v>
      </c>
      <c r="F618" s="521">
        <f t="shared" si="37"/>
        <v>0</v>
      </c>
      <c r="G618" s="184"/>
      <c r="H618" s="285"/>
      <c r="I618" s="285"/>
      <c r="J618" s="208"/>
      <c r="K618" s="263"/>
    </row>
    <row r="619" spans="1:11" ht="12.75" hidden="1" outlineLevel="2">
      <c r="A619" s="420">
        <f>IF(C619='Tong hop'!$B$6,1,0)</f>
        <v>0</v>
      </c>
      <c r="B619" s="183"/>
      <c r="C619" s="428"/>
      <c r="D619" s="5" t="s">
        <v>758</v>
      </c>
      <c r="E619" s="5"/>
      <c r="F619" s="5"/>
      <c r="G619" s="184"/>
      <c r="H619" s="285"/>
      <c r="I619" s="285"/>
      <c r="J619" s="208"/>
      <c r="K619" s="263"/>
    </row>
    <row r="620" spans="1:11" ht="12.75" hidden="1" outlineLevel="2">
      <c r="A620" s="420">
        <f>IF(C620='Tong hop'!$B$6,1,0)</f>
        <v>0</v>
      </c>
      <c r="B620" s="183"/>
      <c r="C620" s="428"/>
      <c r="D620" s="5"/>
      <c r="E620" s="5" t="s">
        <v>759</v>
      </c>
      <c r="F620" s="5">
        <v>25</v>
      </c>
      <c r="G620" s="184"/>
      <c r="H620" s="285"/>
      <c r="I620" s="285"/>
      <c r="J620" s="208"/>
      <c r="K620" s="263"/>
    </row>
    <row r="621" spans="1:11" ht="12.75" hidden="1" outlineLevel="2">
      <c r="A621" s="420">
        <f>IF(C621='Tong hop'!$B$6,1,0)</f>
        <v>0</v>
      </c>
      <c r="B621" s="183"/>
      <c r="C621" s="428"/>
      <c r="D621" s="5"/>
      <c r="E621" s="5" t="s">
        <v>210</v>
      </c>
      <c r="F621" s="5">
        <v>16</v>
      </c>
      <c r="G621" s="184"/>
      <c r="H621" s="285"/>
      <c r="I621" s="285"/>
      <c r="J621" s="208"/>
      <c r="K621" s="263"/>
    </row>
    <row r="622" spans="1:11" ht="12.75" hidden="1" outlineLevel="2">
      <c r="A622" s="420">
        <f>IF(C622='Tong hop'!$B$6,1,0)</f>
        <v>0</v>
      </c>
      <c r="B622" s="183"/>
      <c r="C622" s="428"/>
      <c r="D622" s="5" t="s">
        <v>760</v>
      </c>
      <c r="E622" s="5"/>
      <c r="F622" s="5"/>
      <c r="G622" s="184"/>
      <c r="H622" s="285"/>
      <c r="I622" s="285"/>
      <c r="J622" s="208"/>
      <c r="K622" s="263"/>
    </row>
    <row r="623" spans="1:11" ht="12.75" hidden="1" outlineLevel="2">
      <c r="A623" s="420">
        <f>IF(C623='Tong hop'!$B$6,1,0)</f>
        <v>0</v>
      </c>
      <c r="B623" s="183"/>
      <c r="C623" s="428"/>
      <c r="D623" s="5"/>
      <c r="E623" s="5" t="s">
        <v>761</v>
      </c>
      <c r="F623" s="5">
        <v>12</v>
      </c>
      <c r="G623" s="184"/>
      <c r="H623" s="285"/>
      <c r="I623" s="285"/>
      <c r="J623" s="208"/>
      <c r="K623" s="263"/>
    </row>
    <row r="624" spans="1:11" ht="12.75" hidden="1" outlineLevel="2">
      <c r="A624" s="420">
        <f>IF(C624='Tong hop'!$B$6,1,0)</f>
        <v>0</v>
      </c>
      <c r="B624" s="183"/>
      <c r="C624" s="428"/>
      <c r="D624" s="5"/>
      <c r="E624" s="5" t="s">
        <v>209</v>
      </c>
      <c r="F624" s="5">
        <v>12</v>
      </c>
      <c r="G624" s="184"/>
      <c r="H624" s="285"/>
      <c r="I624" s="285"/>
      <c r="J624" s="208"/>
      <c r="K624" s="263"/>
    </row>
    <row r="625" spans="1:11" ht="12.75" hidden="1" outlineLevel="2">
      <c r="A625" s="420">
        <f>IF(C625='Tong hop'!$B$6,1,0)</f>
        <v>0</v>
      </c>
      <c r="B625" s="183"/>
      <c r="C625" s="428"/>
      <c r="D625" s="5" t="s">
        <v>762</v>
      </c>
      <c r="E625" s="5" t="s">
        <v>209</v>
      </c>
      <c r="F625" s="5">
        <v>12</v>
      </c>
      <c r="G625" s="184"/>
      <c r="H625" s="285"/>
      <c r="I625" s="285"/>
      <c r="J625" s="208"/>
      <c r="K625" s="263"/>
    </row>
    <row r="626" spans="1:11" ht="12.75" hidden="1" outlineLevel="2">
      <c r="A626" s="420">
        <f>IF(C626='Tong hop'!$B$6,1,0)</f>
        <v>0</v>
      </c>
      <c r="B626" s="183"/>
      <c r="C626" s="428"/>
      <c r="D626" s="5" t="s">
        <v>763</v>
      </c>
      <c r="E626" s="5" t="s">
        <v>764</v>
      </c>
      <c r="F626" s="5">
        <v>12</v>
      </c>
      <c r="G626" s="184"/>
      <c r="H626" s="285"/>
      <c r="I626" s="285"/>
      <c r="J626" s="208"/>
      <c r="K626" s="263"/>
    </row>
    <row r="627" spans="1:11" ht="12.75" hidden="1" outlineLevel="2">
      <c r="A627" s="420">
        <f>IF(C627='Tong hop'!$B$6,1,0)</f>
        <v>0</v>
      </c>
      <c r="B627" s="183"/>
      <c r="C627" s="428"/>
      <c r="D627" s="521" t="str">
        <f t="shared" ref="D627:F627" si="38">D321</f>
        <v>F1A</v>
      </c>
      <c r="E627" s="521" t="str">
        <f t="shared" si="38"/>
        <v>2020x3220x1200</v>
      </c>
      <c r="F627" s="521">
        <f t="shared" si="38"/>
        <v>0</v>
      </c>
      <c r="G627" s="184"/>
      <c r="H627" s="285"/>
      <c r="I627" s="285"/>
      <c r="J627" s="208"/>
      <c r="K627" s="263"/>
    </row>
    <row r="628" spans="1:11" ht="12.75" hidden="1" outlineLevel="2">
      <c r="A628" s="420">
        <f>IF(C628='Tong hop'!$B$6,1,0)</f>
        <v>0</v>
      </c>
      <c r="B628" s="183"/>
      <c r="C628" s="428"/>
      <c r="D628" s="5" t="s">
        <v>758</v>
      </c>
      <c r="E628" s="5"/>
      <c r="F628" s="5"/>
      <c r="G628" s="184"/>
      <c r="H628" s="285"/>
      <c r="I628" s="285"/>
      <c r="J628" s="208"/>
      <c r="K628" s="263"/>
    </row>
    <row r="629" spans="1:11" ht="12.75" hidden="1" outlineLevel="2">
      <c r="A629" s="420">
        <f>IF(C629='Tong hop'!$B$6,1,0)</f>
        <v>0</v>
      </c>
      <c r="B629" s="183"/>
      <c r="C629" s="428"/>
      <c r="D629" s="5"/>
      <c r="E629" s="5" t="s">
        <v>759</v>
      </c>
      <c r="F629" s="5">
        <v>25</v>
      </c>
      <c r="G629" s="184"/>
      <c r="H629" s="285"/>
      <c r="I629" s="285"/>
      <c r="J629" s="208"/>
      <c r="K629" s="263"/>
    </row>
    <row r="630" spans="1:11" ht="12.75" hidden="1" outlineLevel="2">
      <c r="A630" s="420">
        <f>IF(C630='Tong hop'!$B$6,1,0)</f>
        <v>0</v>
      </c>
      <c r="B630" s="183"/>
      <c r="C630" s="428"/>
      <c r="D630" s="5"/>
      <c r="E630" s="5" t="s">
        <v>210</v>
      </c>
      <c r="F630" s="5">
        <v>16</v>
      </c>
      <c r="G630" s="184"/>
      <c r="H630" s="285"/>
      <c r="I630" s="285"/>
      <c r="J630" s="208"/>
      <c r="K630" s="263"/>
    </row>
    <row r="631" spans="1:11" ht="12.75" hidden="1" outlineLevel="2">
      <c r="A631" s="420">
        <f>IF(C631='Tong hop'!$B$6,1,0)</f>
        <v>0</v>
      </c>
      <c r="B631" s="183"/>
      <c r="C631" s="428"/>
      <c r="D631" s="5" t="s">
        <v>760</v>
      </c>
      <c r="E631" s="5"/>
      <c r="F631" s="5"/>
      <c r="G631" s="184"/>
      <c r="H631" s="285"/>
      <c r="I631" s="285"/>
      <c r="J631" s="208"/>
      <c r="K631" s="263"/>
    </row>
    <row r="632" spans="1:11" ht="12.75" hidden="1" outlineLevel="2">
      <c r="A632" s="420">
        <f>IF(C632='Tong hop'!$B$6,1,0)</f>
        <v>0</v>
      </c>
      <c r="B632" s="183"/>
      <c r="C632" s="428"/>
      <c r="D632" s="5"/>
      <c r="E632" s="5" t="s">
        <v>761</v>
      </c>
      <c r="F632" s="5">
        <v>12</v>
      </c>
      <c r="G632" s="184"/>
      <c r="H632" s="285"/>
      <c r="I632" s="285"/>
      <c r="J632" s="208"/>
      <c r="K632" s="263"/>
    </row>
    <row r="633" spans="1:11" ht="12.75" hidden="1" outlineLevel="2">
      <c r="A633" s="420">
        <f>IF(C633='Tong hop'!$B$6,1,0)</f>
        <v>0</v>
      </c>
      <c r="B633" s="183"/>
      <c r="C633" s="428"/>
      <c r="D633" s="5"/>
      <c r="E633" s="5" t="s">
        <v>209</v>
      </c>
      <c r="F633" s="5">
        <v>12</v>
      </c>
      <c r="G633" s="184"/>
      <c r="H633" s="285"/>
      <c r="I633" s="285"/>
      <c r="J633" s="208"/>
      <c r="K633" s="263"/>
    </row>
    <row r="634" spans="1:11" ht="12.75" hidden="1" outlineLevel="2">
      <c r="A634" s="420">
        <f>IF(C634='Tong hop'!$B$6,1,0)</f>
        <v>0</v>
      </c>
      <c r="B634" s="183"/>
      <c r="C634" s="428"/>
      <c r="D634" s="5" t="s">
        <v>762</v>
      </c>
      <c r="E634" s="5" t="s">
        <v>209</v>
      </c>
      <c r="F634" s="5">
        <v>12</v>
      </c>
      <c r="G634" s="184"/>
      <c r="H634" s="285"/>
      <c r="I634" s="285"/>
      <c r="J634" s="208"/>
      <c r="K634" s="263"/>
    </row>
    <row r="635" spans="1:11" ht="12.75" hidden="1" outlineLevel="2">
      <c r="A635" s="420">
        <f>IF(C635='Tong hop'!$B$6,1,0)</f>
        <v>0</v>
      </c>
      <c r="B635" s="183"/>
      <c r="C635" s="428"/>
      <c r="D635" s="5" t="s">
        <v>763</v>
      </c>
      <c r="E635" s="5" t="s">
        <v>764</v>
      </c>
      <c r="F635" s="5">
        <v>12</v>
      </c>
      <c r="G635" s="184"/>
      <c r="H635" s="285"/>
      <c r="I635" s="285"/>
      <c r="J635" s="208"/>
      <c r="K635" s="263"/>
    </row>
    <row r="636" spans="1:11" ht="12.75" hidden="1" outlineLevel="2">
      <c r="A636" s="420">
        <f>IF(C636='Tong hop'!$B$6,1,0)</f>
        <v>0</v>
      </c>
      <c r="B636" s="183"/>
      <c r="C636" s="428"/>
      <c r="D636" s="521" t="str">
        <f t="shared" ref="D636:F636" si="39">D322</f>
        <v>F1B</v>
      </c>
      <c r="E636" s="521" t="str">
        <f t="shared" si="39"/>
        <v>2000x3200x1200</v>
      </c>
      <c r="F636" s="521">
        <f t="shared" si="39"/>
        <v>0</v>
      </c>
      <c r="G636" s="184"/>
      <c r="H636" s="285"/>
      <c r="I636" s="285"/>
      <c r="J636" s="208"/>
      <c r="K636" s="263"/>
    </row>
    <row r="637" spans="1:11" ht="12.75" hidden="1" outlineLevel="2">
      <c r="A637" s="420">
        <f>IF(C637='Tong hop'!$B$6,1,0)</f>
        <v>0</v>
      </c>
      <c r="B637" s="183"/>
      <c r="C637" s="428"/>
      <c r="D637" s="5" t="s">
        <v>758</v>
      </c>
      <c r="E637" s="5"/>
      <c r="F637" s="5"/>
      <c r="G637" s="184"/>
      <c r="H637" s="285"/>
      <c r="I637" s="285"/>
      <c r="J637" s="208"/>
      <c r="K637" s="263"/>
    </row>
    <row r="638" spans="1:11" ht="12.75" hidden="1" outlineLevel="2">
      <c r="A638" s="420">
        <f>IF(C638='Tong hop'!$B$6,1,0)</f>
        <v>0</v>
      </c>
      <c r="B638" s="183"/>
      <c r="C638" s="428"/>
      <c r="D638" s="5"/>
      <c r="E638" s="5" t="s">
        <v>759</v>
      </c>
      <c r="F638" s="5">
        <v>25</v>
      </c>
      <c r="G638" s="184"/>
      <c r="H638" s="285"/>
      <c r="I638" s="285"/>
      <c r="J638" s="208"/>
      <c r="K638" s="263"/>
    </row>
    <row r="639" spans="1:11" ht="12.75" hidden="1" outlineLevel="2">
      <c r="A639" s="420">
        <f>IF(C639='Tong hop'!$B$6,1,0)</f>
        <v>0</v>
      </c>
      <c r="B639" s="183"/>
      <c r="C639" s="428"/>
      <c r="D639" s="5"/>
      <c r="E639" s="5" t="s">
        <v>210</v>
      </c>
      <c r="F639" s="5">
        <v>16</v>
      </c>
      <c r="G639" s="184"/>
      <c r="H639" s="285"/>
      <c r="I639" s="285"/>
      <c r="J639" s="208"/>
      <c r="K639" s="263"/>
    </row>
    <row r="640" spans="1:11" ht="12.75" hidden="1" outlineLevel="2">
      <c r="A640" s="420">
        <f>IF(C640='Tong hop'!$B$6,1,0)</f>
        <v>0</v>
      </c>
      <c r="B640" s="183"/>
      <c r="C640" s="428"/>
      <c r="D640" s="5" t="s">
        <v>760</v>
      </c>
      <c r="E640" s="5"/>
      <c r="F640" s="5"/>
      <c r="G640" s="184"/>
      <c r="H640" s="285"/>
      <c r="I640" s="285"/>
      <c r="J640" s="208"/>
      <c r="K640" s="263"/>
    </row>
    <row r="641" spans="1:11" ht="12.75" hidden="1" outlineLevel="2">
      <c r="A641" s="420">
        <f>IF(C641='Tong hop'!$B$6,1,0)</f>
        <v>0</v>
      </c>
      <c r="B641" s="183"/>
      <c r="C641" s="428"/>
      <c r="D641" s="5"/>
      <c r="E641" s="5" t="s">
        <v>761</v>
      </c>
      <c r="F641" s="5">
        <v>12</v>
      </c>
      <c r="G641" s="184"/>
      <c r="H641" s="285"/>
      <c r="I641" s="285"/>
      <c r="J641" s="208"/>
      <c r="K641" s="263"/>
    </row>
    <row r="642" spans="1:11" ht="12.75" hidden="1" outlineLevel="2">
      <c r="A642" s="420">
        <f>IF(C642='Tong hop'!$B$6,1,0)</f>
        <v>0</v>
      </c>
      <c r="B642" s="183"/>
      <c r="C642" s="428"/>
      <c r="D642" s="5"/>
      <c r="E642" s="5" t="s">
        <v>209</v>
      </c>
      <c r="F642" s="5">
        <v>12</v>
      </c>
      <c r="G642" s="184"/>
      <c r="H642" s="285"/>
      <c r="I642" s="285"/>
      <c r="J642" s="208"/>
      <c r="K642" s="263"/>
    </row>
    <row r="643" spans="1:11" ht="12.75" hidden="1" outlineLevel="2">
      <c r="A643" s="420">
        <f>IF(C643='Tong hop'!$B$6,1,0)</f>
        <v>0</v>
      </c>
      <c r="B643" s="183"/>
      <c r="C643" s="428"/>
      <c r="D643" s="5" t="s">
        <v>762</v>
      </c>
      <c r="E643" s="5" t="s">
        <v>209</v>
      </c>
      <c r="F643" s="5">
        <v>12</v>
      </c>
      <c r="G643" s="184"/>
      <c r="H643" s="285"/>
      <c r="I643" s="285"/>
      <c r="J643" s="208"/>
      <c r="K643" s="263"/>
    </row>
    <row r="644" spans="1:11" ht="12.75" hidden="1" outlineLevel="2">
      <c r="A644" s="420">
        <f>IF(C644='Tong hop'!$B$6,1,0)</f>
        <v>0</v>
      </c>
      <c r="B644" s="183"/>
      <c r="C644" s="428"/>
      <c r="D644" s="5" t="s">
        <v>763</v>
      </c>
      <c r="E644" s="5" t="s">
        <v>764</v>
      </c>
      <c r="F644" s="5">
        <v>12</v>
      </c>
      <c r="G644" s="184"/>
      <c r="H644" s="285"/>
      <c r="I644" s="285"/>
      <c r="J644" s="208"/>
      <c r="K644" s="263"/>
    </row>
    <row r="645" spans="1:11" ht="12.75" hidden="1" outlineLevel="2">
      <c r="A645" s="420">
        <f>IF(C645='Tong hop'!$B$6,1,0)</f>
        <v>0</v>
      </c>
      <c r="B645" s="183"/>
      <c r="C645" s="428"/>
      <c r="D645" s="521" t="str">
        <f t="shared" ref="D645:F645" si="40">D323</f>
        <v>F2</v>
      </c>
      <c r="E645" s="521" t="str">
        <f t="shared" si="40"/>
        <v>2600x2600x1200</v>
      </c>
      <c r="F645" s="521">
        <f t="shared" si="40"/>
        <v>0</v>
      </c>
      <c r="G645" s="184"/>
      <c r="H645" s="285"/>
      <c r="I645" s="285"/>
      <c r="J645" s="208"/>
      <c r="K645" s="263"/>
    </row>
    <row r="646" spans="1:11" ht="12.75" hidden="1" outlineLevel="2">
      <c r="A646" s="420">
        <f>IF(C646='Tong hop'!$B$6,1,0)</f>
        <v>0</v>
      </c>
      <c r="B646" s="183"/>
      <c r="C646" s="428"/>
      <c r="D646" s="5" t="s">
        <v>758</v>
      </c>
      <c r="E646" s="5"/>
      <c r="F646" s="5"/>
      <c r="G646" s="184"/>
      <c r="H646" s="285"/>
      <c r="I646" s="285"/>
      <c r="J646" s="208"/>
      <c r="K646" s="263"/>
    </row>
    <row r="647" spans="1:11" ht="12.75" hidden="1" outlineLevel="2">
      <c r="A647" s="420">
        <f>IF(C647='Tong hop'!$B$6,1,0)</f>
        <v>0</v>
      </c>
      <c r="B647" s="183"/>
      <c r="C647" s="428"/>
      <c r="D647" s="5"/>
      <c r="E647" s="5" t="s">
        <v>765</v>
      </c>
      <c r="F647" s="5">
        <v>20</v>
      </c>
      <c r="G647" s="184"/>
      <c r="H647" s="285"/>
      <c r="I647" s="285"/>
      <c r="J647" s="208"/>
      <c r="K647" s="263"/>
    </row>
    <row r="648" spans="1:11" ht="12.75" hidden="1" outlineLevel="2">
      <c r="A648" s="420">
        <f>IF(C648='Tong hop'!$B$6,1,0)</f>
        <v>0</v>
      </c>
      <c r="B648" s="183"/>
      <c r="C648" s="428"/>
      <c r="D648" s="5"/>
      <c r="E648" s="5" t="s">
        <v>765</v>
      </c>
      <c r="F648" s="5">
        <v>20</v>
      </c>
      <c r="G648" s="184"/>
      <c r="H648" s="285"/>
      <c r="I648" s="285"/>
      <c r="J648" s="208"/>
      <c r="K648" s="263"/>
    </row>
    <row r="649" spans="1:11" ht="12.75" hidden="1" outlineLevel="2">
      <c r="A649" s="420">
        <f>IF(C649='Tong hop'!$B$6,1,0)</f>
        <v>0</v>
      </c>
      <c r="B649" s="183"/>
      <c r="C649" s="428"/>
      <c r="D649" s="5" t="s">
        <v>760</v>
      </c>
      <c r="E649" s="5"/>
      <c r="F649" s="5"/>
      <c r="G649" s="184"/>
      <c r="H649" s="285"/>
      <c r="I649" s="285"/>
      <c r="J649" s="208"/>
      <c r="K649" s="263"/>
    </row>
    <row r="650" spans="1:11" ht="12.75" hidden="1" outlineLevel="2">
      <c r="A650" s="420">
        <f>IF(C650='Tong hop'!$B$6,1,0)</f>
        <v>0</v>
      </c>
      <c r="B650" s="183"/>
      <c r="C650" s="428"/>
      <c r="D650" s="5"/>
      <c r="E650" s="5" t="s">
        <v>205</v>
      </c>
      <c r="F650" s="5">
        <v>12</v>
      </c>
      <c r="G650" s="184"/>
      <c r="H650" s="285"/>
      <c r="I650" s="285"/>
      <c r="J650" s="208"/>
      <c r="K650" s="263"/>
    </row>
    <row r="651" spans="1:11" ht="12.75" hidden="1" outlineLevel="2">
      <c r="A651" s="420">
        <f>IF(C651='Tong hop'!$B$6,1,0)</f>
        <v>0</v>
      </c>
      <c r="B651" s="183"/>
      <c r="C651" s="428"/>
      <c r="D651" s="5"/>
      <c r="E651" s="5" t="s">
        <v>766</v>
      </c>
      <c r="F651" s="5">
        <v>12</v>
      </c>
      <c r="G651" s="184"/>
      <c r="H651" s="285"/>
      <c r="I651" s="285"/>
      <c r="J651" s="208"/>
      <c r="K651" s="263"/>
    </row>
    <row r="652" spans="1:11" ht="12.75" hidden="1" outlineLevel="2">
      <c r="A652" s="420">
        <f>IF(C652='Tong hop'!$B$6,1,0)</f>
        <v>0</v>
      </c>
      <c r="B652" s="183"/>
      <c r="C652" s="428"/>
      <c r="D652" s="5" t="s">
        <v>762</v>
      </c>
      <c r="E652" s="5" t="s">
        <v>209</v>
      </c>
      <c r="F652" s="5">
        <v>12</v>
      </c>
      <c r="G652" s="184"/>
      <c r="H652" s="285"/>
      <c r="I652" s="285"/>
      <c r="J652" s="208"/>
      <c r="K652" s="263"/>
    </row>
    <row r="653" spans="1:11" ht="12.75" hidden="1" outlineLevel="2">
      <c r="A653" s="420">
        <f>IF(C653='Tong hop'!$B$6,1,0)</f>
        <v>0</v>
      </c>
      <c r="B653" s="183"/>
      <c r="C653" s="428"/>
      <c r="D653" s="5" t="s">
        <v>763</v>
      </c>
      <c r="E653" s="5" t="s">
        <v>764</v>
      </c>
      <c r="F653" s="5">
        <v>12</v>
      </c>
      <c r="G653" s="184"/>
      <c r="H653" s="285"/>
      <c r="I653" s="285"/>
      <c r="J653" s="208"/>
      <c r="K653" s="263"/>
    </row>
    <row r="654" spans="1:11" ht="12.75" hidden="1" outlineLevel="2">
      <c r="A654" s="420">
        <f>IF(C654='Tong hop'!$B$6,1,0)</f>
        <v>0</v>
      </c>
      <c r="B654" s="183"/>
      <c r="C654" s="428"/>
      <c r="D654" s="521" t="str">
        <f t="shared" ref="D654:F654" si="41">D324</f>
        <v>F2a</v>
      </c>
      <c r="E654" s="521" t="str">
        <f t="shared" si="41"/>
        <v>2800x2600x1200</v>
      </c>
      <c r="F654" s="521">
        <f t="shared" si="41"/>
        <v>0</v>
      </c>
      <c r="G654" s="184"/>
      <c r="H654" s="285"/>
      <c r="I654" s="285"/>
      <c r="J654" s="208"/>
      <c r="K654" s="263"/>
    </row>
    <row r="655" spans="1:11" ht="12.75" hidden="1" outlineLevel="2">
      <c r="A655" s="420">
        <f>IF(C655='Tong hop'!$B$6,1,0)</f>
        <v>0</v>
      </c>
      <c r="B655" s="183"/>
      <c r="C655" s="428"/>
      <c r="D655" s="5" t="s">
        <v>758</v>
      </c>
      <c r="E655" s="5"/>
      <c r="F655" s="5"/>
      <c r="G655" s="184"/>
      <c r="H655" s="285"/>
      <c r="I655" s="285"/>
      <c r="J655" s="208"/>
      <c r="K655" s="263"/>
    </row>
    <row r="656" spans="1:11" ht="12.75" hidden="1" outlineLevel="2">
      <c r="A656" s="420">
        <f>IF(C656='Tong hop'!$B$6,1,0)</f>
        <v>0</v>
      </c>
      <c r="B656" s="183"/>
      <c r="C656" s="428"/>
      <c r="D656" s="5"/>
      <c r="E656" s="5" t="s">
        <v>765</v>
      </c>
      <c r="F656" s="5">
        <v>20</v>
      </c>
      <c r="G656" s="184"/>
      <c r="H656" s="285"/>
      <c r="I656" s="285"/>
      <c r="J656" s="208"/>
      <c r="K656" s="263"/>
    </row>
    <row r="657" spans="1:11" ht="12.75" hidden="1" outlineLevel="2">
      <c r="A657" s="420">
        <f>IF(C657='Tong hop'!$B$6,1,0)</f>
        <v>0</v>
      </c>
      <c r="B657" s="183"/>
      <c r="C657" s="428"/>
      <c r="D657" s="5"/>
      <c r="E657" s="5" t="s">
        <v>765</v>
      </c>
      <c r="F657" s="5">
        <v>20</v>
      </c>
      <c r="G657" s="184"/>
      <c r="H657" s="285"/>
      <c r="I657" s="285"/>
      <c r="J657" s="208"/>
      <c r="K657" s="263"/>
    </row>
    <row r="658" spans="1:11" ht="12.75" hidden="1" outlineLevel="2">
      <c r="A658" s="420">
        <f>IF(C658='Tong hop'!$B$6,1,0)</f>
        <v>0</v>
      </c>
      <c r="B658" s="183"/>
      <c r="C658" s="428"/>
      <c r="D658" s="5" t="s">
        <v>760</v>
      </c>
      <c r="E658" s="5"/>
      <c r="F658" s="5"/>
      <c r="G658" s="184"/>
      <c r="H658" s="285"/>
      <c r="I658" s="285"/>
      <c r="J658" s="208"/>
      <c r="K658" s="263"/>
    </row>
    <row r="659" spans="1:11" ht="12.75" hidden="1" outlineLevel="2">
      <c r="A659" s="420">
        <f>IF(C659='Tong hop'!$B$6,1,0)</f>
        <v>0</v>
      </c>
      <c r="B659" s="183"/>
      <c r="C659" s="428"/>
      <c r="D659" s="5"/>
      <c r="E659" s="5" t="s">
        <v>205</v>
      </c>
      <c r="F659" s="5">
        <v>12</v>
      </c>
      <c r="G659" s="184"/>
      <c r="H659" s="285"/>
      <c r="I659" s="285"/>
      <c r="J659" s="208"/>
      <c r="K659" s="263"/>
    </row>
    <row r="660" spans="1:11" ht="12.75" hidden="1" outlineLevel="2">
      <c r="A660" s="420">
        <f>IF(C660='Tong hop'!$B$6,1,0)</f>
        <v>0</v>
      </c>
      <c r="B660" s="183"/>
      <c r="C660" s="428"/>
      <c r="D660" s="5"/>
      <c r="E660" s="5" t="s">
        <v>766</v>
      </c>
      <c r="F660" s="5">
        <v>12</v>
      </c>
      <c r="G660" s="184"/>
      <c r="H660" s="285"/>
      <c r="I660" s="285"/>
      <c r="J660" s="208"/>
      <c r="K660" s="263"/>
    </row>
    <row r="661" spans="1:11" ht="12.75" hidden="1" outlineLevel="2">
      <c r="A661" s="420">
        <f>IF(C661='Tong hop'!$B$6,1,0)</f>
        <v>0</v>
      </c>
      <c r="B661" s="183"/>
      <c r="C661" s="428"/>
      <c r="D661" s="5" t="s">
        <v>762</v>
      </c>
      <c r="E661" s="5" t="s">
        <v>209</v>
      </c>
      <c r="F661" s="5">
        <v>12</v>
      </c>
      <c r="G661" s="184"/>
      <c r="H661" s="285"/>
      <c r="I661" s="285"/>
      <c r="J661" s="208"/>
      <c r="K661" s="263"/>
    </row>
    <row r="662" spans="1:11" ht="12.75" hidden="1" outlineLevel="2">
      <c r="A662" s="420">
        <f>IF(C662='Tong hop'!$B$6,1,0)</f>
        <v>0</v>
      </c>
      <c r="B662" s="183"/>
      <c r="C662" s="428"/>
      <c r="D662" s="5" t="s">
        <v>763</v>
      </c>
      <c r="E662" s="5" t="s">
        <v>764</v>
      </c>
      <c r="F662" s="5">
        <v>12</v>
      </c>
      <c r="G662" s="184"/>
      <c r="H662" s="285"/>
      <c r="I662" s="285"/>
      <c r="J662" s="208"/>
      <c r="K662" s="263"/>
    </row>
    <row r="663" spans="1:11" ht="12.75" hidden="1" outlineLevel="2">
      <c r="A663" s="420">
        <f>IF(C663='Tong hop'!$B$6,1,0)</f>
        <v>0</v>
      </c>
      <c r="B663" s="183"/>
      <c r="C663" s="428"/>
      <c r="D663" s="521" t="str">
        <f t="shared" ref="D663:F663" si="42">D325</f>
        <v>F2b</v>
      </c>
      <c r="E663" s="521" t="str">
        <f t="shared" si="42"/>
        <v>2620x2600x1200</v>
      </c>
      <c r="F663" s="521">
        <f t="shared" si="42"/>
        <v>0</v>
      </c>
      <c r="G663" s="184"/>
      <c r="H663" s="285"/>
      <c r="I663" s="285"/>
      <c r="J663" s="208"/>
      <c r="K663" s="263"/>
    </row>
    <row r="664" spans="1:11" ht="12.75" hidden="1" outlineLevel="2">
      <c r="A664" s="420">
        <f>IF(C664='Tong hop'!$B$6,1,0)</f>
        <v>0</v>
      </c>
      <c r="B664" s="183"/>
      <c r="C664" s="428"/>
      <c r="D664" s="5" t="s">
        <v>758</v>
      </c>
      <c r="E664" s="5"/>
      <c r="F664" s="5"/>
      <c r="G664" s="184"/>
      <c r="H664" s="285"/>
      <c r="I664" s="285"/>
      <c r="J664" s="208"/>
      <c r="K664" s="263"/>
    </row>
    <row r="665" spans="1:11" ht="12.75" hidden="1" outlineLevel="2">
      <c r="A665" s="420">
        <f>IF(C665='Tong hop'!$B$6,1,0)</f>
        <v>0</v>
      </c>
      <c r="B665" s="183"/>
      <c r="C665" s="428"/>
      <c r="D665" s="5"/>
      <c r="E665" s="5" t="s">
        <v>765</v>
      </c>
      <c r="F665" s="5">
        <v>20</v>
      </c>
      <c r="G665" s="184"/>
      <c r="H665" s="285"/>
      <c r="I665" s="285"/>
      <c r="J665" s="208"/>
      <c r="K665" s="263"/>
    </row>
    <row r="666" spans="1:11" ht="12.75" hidden="1" outlineLevel="2">
      <c r="A666" s="420">
        <f>IF(C666='Tong hop'!$B$6,1,0)</f>
        <v>0</v>
      </c>
      <c r="B666" s="183"/>
      <c r="C666" s="428"/>
      <c r="D666" s="5"/>
      <c r="E666" s="5" t="s">
        <v>765</v>
      </c>
      <c r="F666" s="5">
        <v>20</v>
      </c>
      <c r="G666" s="184"/>
      <c r="H666" s="285"/>
      <c r="I666" s="285"/>
      <c r="J666" s="208"/>
      <c r="K666" s="263"/>
    </row>
    <row r="667" spans="1:11" ht="12.75" hidden="1" outlineLevel="2">
      <c r="A667" s="420">
        <f>IF(C667='Tong hop'!$B$6,1,0)</f>
        <v>0</v>
      </c>
      <c r="B667" s="183"/>
      <c r="C667" s="428"/>
      <c r="D667" s="5" t="s">
        <v>760</v>
      </c>
      <c r="E667" s="5"/>
      <c r="F667" s="5"/>
      <c r="G667" s="184"/>
      <c r="H667" s="285"/>
      <c r="I667" s="285"/>
      <c r="J667" s="208"/>
      <c r="K667" s="263"/>
    </row>
    <row r="668" spans="1:11" ht="12.75" hidden="1" outlineLevel="2">
      <c r="A668" s="420">
        <f>IF(C668='Tong hop'!$B$6,1,0)</f>
        <v>0</v>
      </c>
      <c r="B668" s="183"/>
      <c r="C668" s="428"/>
      <c r="D668" s="5"/>
      <c r="E668" s="5" t="s">
        <v>205</v>
      </c>
      <c r="F668" s="5">
        <v>12</v>
      </c>
      <c r="G668" s="184"/>
      <c r="H668" s="285"/>
      <c r="I668" s="285"/>
      <c r="J668" s="208"/>
      <c r="K668" s="263"/>
    </row>
    <row r="669" spans="1:11" ht="12.75" hidden="1" outlineLevel="2">
      <c r="A669" s="420">
        <f>IF(C669='Tong hop'!$B$6,1,0)</f>
        <v>0</v>
      </c>
      <c r="B669" s="183"/>
      <c r="C669" s="428"/>
      <c r="D669" s="5"/>
      <c r="E669" s="5" t="s">
        <v>766</v>
      </c>
      <c r="F669" s="5">
        <v>12</v>
      </c>
      <c r="G669" s="184"/>
      <c r="H669" s="285"/>
      <c r="I669" s="285"/>
      <c r="J669" s="208"/>
      <c r="K669" s="263"/>
    </row>
    <row r="670" spans="1:11" ht="12.75" hidden="1" outlineLevel="2">
      <c r="A670" s="420">
        <f>IF(C670='Tong hop'!$B$6,1,0)</f>
        <v>0</v>
      </c>
      <c r="B670" s="183"/>
      <c r="C670" s="428"/>
      <c r="D670" s="5" t="s">
        <v>762</v>
      </c>
      <c r="E670" s="5" t="s">
        <v>209</v>
      </c>
      <c r="F670" s="5">
        <v>12</v>
      </c>
      <c r="G670" s="184"/>
      <c r="H670" s="285"/>
      <c r="I670" s="285"/>
      <c r="J670" s="208"/>
      <c r="K670" s="263"/>
    </row>
    <row r="671" spans="1:11" ht="12.75" hidden="1" outlineLevel="2">
      <c r="A671" s="420">
        <f>IF(C671='Tong hop'!$B$6,1,0)</f>
        <v>0</v>
      </c>
      <c r="B671" s="183"/>
      <c r="C671" s="428"/>
      <c r="D671" s="5" t="s">
        <v>763</v>
      </c>
      <c r="E671" s="5" t="s">
        <v>764</v>
      </c>
      <c r="F671" s="5">
        <v>12</v>
      </c>
      <c r="G671" s="184"/>
      <c r="H671" s="285"/>
      <c r="I671" s="285"/>
      <c r="J671" s="208"/>
      <c r="K671" s="263"/>
    </row>
    <row r="672" spans="1:11" ht="12.75" hidden="1" outlineLevel="2">
      <c r="A672" s="420">
        <f>IF(C672='Tong hop'!$B$6,1,0)</f>
        <v>0</v>
      </c>
      <c r="B672" s="183"/>
      <c r="C672" s="428"/>
      <c r="D672" s="521" t="str">
        <f t="shared" ref="D672:F672" si="43">D326</f>
        <v>F3</v>
      </c>
      <c r="E672" s="521" t="str">
        <f t="shared" si="43"/>
        <v>2000x2000x1000</v>
      </c>
      <c r="F672" s="521">
        <f t="shared" si="43"/>
        <v>0</v>
      </c>
      <c r="G672" s="184"/>
      <c r="H672" s="285"/>
      <c r="I672" s="285"/>
      <c r="J672" s="208"/>
      <c r="K672" s="263"/>
    </row>
    <row r="673" spans="1:11" ht="12.75" hidden="1" outlineLevel="2">
      <c r="A673" s="420">
        <f>IF(C673='Tong hop'!$B$6,1,0)</f>
        <v>0</v>
      </c>
      <c r="B673" s="183"/>
      <c r="C673" s="428"/>
      <c r="D673" s="5" t="s">
        <v>758</v>
      </c>
      <c r="E673" s="5"/>
      <c r="F673" s="5"/>
      <c r="G673" s="184"/>
      <c r="H673" s="285"/>
      <c r="I673" s="285"/>
      <c r="J673" s="208"/>
      <c r="K673" s="263"/>
    </row>
    <row r="674" spans="1:11" ht="12.75" hidden="1" outlineLevel="2">
      <c r="A674" s="420">
        <f>IF(C674='Tong hop'!$B$6,1,0)</f>
        <v>0</v>
      </c>
      <c r="B674" s="183"/>
      <c r="C674" s="428"/>
      <c r="D674" s="5"/>
      <c r="E674" s="5" t="s">
        <v>767</v>
      </c>
      <c r="F674" s="5">
        <v>20</v>
      </c>
      <c r="G674" s="184"/>
      <c r="H674" s="285"/>
      <c r="I674" s="285"/>
      <c r="J674" s="208"/>
      <c r="K674" s="263"/>
    </row>
    <row r="675" spans="1:11" ht="12.75" hidden="1" outlineLevel="2">
      <c r="A675" s="420">
        <f>IF(C675='Tong hop'!$B$6,1,0)</f>
        <v>0</v>
      </c>
      <c r="B675" s="183"/>
      <c r="C675" s="428"/>
      <c r="D675" s="5"/>
      <c r="E675" s="5" t="s">
        <v>767</v>
      </c>
      <c r="F675" s="5">
        <v>20</v>
      </c>
      <c r="G675" s="184"/>
      <c r="H675" s="285"/>
      <c r="I675" s="285"/>
      <c r="J675" s="208"/>
      <c r="K675" s="263"/>
    </row>
    <row r="676" spans="1:11" ht="12.75" hidden="1" outlineLevel="2">
      <c r="A676" s="420">
        <f>IF(C676='Tong hop'!$B$6,1,0)</f>
        <v>0</v>
      </c>
      <c r="B676" s="183"/>
      <c r="C676" s="428"/>
      <c r="D676" s="5" t="s">
        <v>760</v>
      </c>
      <c r="E676" s="5"/>
      <c r="F676" s="5"/>
      <c r="G676" s="184"/>
      <c r="H676" s="285"/>
      <c r="I676" s="285"/>
      <c r="J676" s="208"/>
      <c r="K676" s="263"/>
    </row>
    <row r="677" spans="1:11" ht="12.75" hidden="1" outlineLevel="2">
      <c r="A677" s="420">
        <f>IF(C677='Tong hop'!$B$6,1,0)</f>
        <v>0</v>
      </c>
      <c r="B677" s="183"/>
      <c r="C677" s="428"/>
      <c r="D677" s="5"/>
      <c r="E677" s="5" t="s">
        <v>209</v>
      </c>
      <c r="F677" s="5">
        <v>12</v>
      </c>
      <c r="G677" s="184"/>
      <c r="H677" s="285"/>
      <c r="I677" s="285"/>
      <c r="J677" s="208"/>
      <c r="K677" s="263"/>
    </row>
    <row r="678" spans="1:11" ht="12.75" hidden="1" outlineLevel="2">
      <c r="A678" s="420">
        <f>IF(C678='Tong hop'!$B$6,1,0)</f>
        <v>0</v>
      </c>
      <c r="B678" s="183"/>
      <c r="C678" s="428"/>
      <c r="D678" s="5"/>
      <c r="E678" s="5" t="s">
        <v>209</v>
      </c>
      <c r="F678" s="5">
        <v>12</v>
      </c>
      <c r="G678" s="184"/>
      <c r="H678" s="285"/>
      <c r="I678" s="285"/>
      <c r="J678" s="208"/>
      <c r="K678" s="263"/>
    </row>
    <row r="679" spans="1:11" ht="12.75" hidden="1" outlineLevel="2">
      <c r="A679" s="420">
        <f>IF(C679='Tong hop'!$B$6,1,0)</f>
        <v>0</v>
      </c>
      <c r="B679" s="183"/>
      <c r="C679" s="428"/>
      <c r="D679" s="5" t="s">
        <v>762</v>
      </c>
      <c r="E679" s="5" t="s">
        <v>209</v>
      </c>
      <c r="F679" s="5">
        <v>12</v>
      </c>
      <c r="G679" s="184"/>
      <c r="H679" s="285"/>
      <c r="I679" s="285"/>
      <c r="J679" s="208"/>
      <c r="K679" s="263"/>
    </row>
    <row r="680" spans="1:11" ht="12.75" hidden="1" outlineLevel="2">
      <c r="A680" s="420">
        <f>IF(C680='Tong hop'!$B$6,1,0)</f>
        <v>0</v>
      </c>
      <c r="B680" s="183"/>
      <c r="C680" s="428"/>
      <c r="D680" s="5" t="s">
        <v>763</v>
      </c>
      <c r="E680" s="5" t="s">
        <v>764</v>
      </c>
      <c r="F680" s="5">
        <v>12</v>
      </c>
      <c r="G680" s="184"/>
      <c r="H680" s="285"/>
      <c r="I680" s="285"/>
      <c r="J680" s="208"/>
      <c r="K680" s="263"/>
    </row>
    <row r="681" spans="1:11" ht="12.75" hidden="1" outlineLevel="2">
      <c r="A681" s="420">
        <f>IF(C681='Tong hop'!$B$6,1,0)</f>
        <v>0</v>
      </c>
      <c r="B681" s="183"/>
      <c r="C681" s="428"/>
      <c r="D681" s="521" t="str">
        <f t="shared" ref="D681:F681" si="44">D327</f>
        <v>F3a</v>
      </c>
      <c r="E681" s="521" t="str">
        <f t="shared" si="44"/>
        <v>2000x2000x1000</v>
      </c>
      <c r="F681" s="521">
        <f t="shared" si="44"/>
        <v>0</v>
      </c>
      <c r="G681" s="184"/>
      <c r="H681" s="285"/>
      <c r="I681" s="285"/>
      <c r="J681" s="208"/>
      <c r="K681" s="263"/>
    </row>
    <row r="682" spans="1:11" ht="12.75" hidden="1" outlineLevel="2">
      <c r="A682" s="420">
        <f>IF(C682='Tong hop'!$B$6,1,0)</f>
        <v>0</v>
      </c>
      <c r="B682" s="183"/>
      <c r="C682" s="428"/>
      <c r="D682" s="5" t="s">
        <v>758</v>
      </c>
      <c r="E682" s="5"/>
      <c r="F682" s="5"/>
      <c r="G682" s="184"/>
      <c r="H682" s="285"/>
      <c r="I682" s="285"/>
      <c r="J682" s="208"/>
      <c r="K682" s="263"/>
    </row>
    <row r="683" spans="1:11" ht="12.75" hidden="1" outlineLevel="2">
      <c r="A683" s="420">
        <f>IF(C683='Tong hop'!$B$6,1,0)</f>
        <v>0</v>
      </c>
      <c r="B683" s="183"/>
      <c r="C683" s="428"/>
      <c r="D683" s="5"/>
      <c r="E683" s="5" t="s">
        <v>767</v>
      </c>
      <c r="F683" s="5">
        <v>20</v>
      </c>
      <c r="G683" s="184"/>
      <c r="H683" s="285"/>
      <c r="I683" s="285"/>
      <c r="J683" s="208"/>
      <c r="K683" s="263"/>
    </row>
    <row r="684" spans="1:11" ht="12.75" hidden="1" outlineLevel="2">
      <c r="A684" s="420">
        <f>IF(C684='Tong hop'!$B$6,1,0)</f>
        <v>0</v>
      </c>
      <c r="B684" s="183"/>
      <c r="C684" s="428"/>
      <c r="D684" s="5"/>
      <c r="E684" s="5" t="s">
        <v>767</v>
      </c>
      <c r="F684" s="5">
        <v>20</v>
      </c>
      <c r="G684" s="184"/>
      <c r="H684" s="285"/>
      <c r="I684" s="285"/>
      <c r="J684" s="208"/>
      <c r="K684" s="263"/>
    </row>
    <row r="685" spans="1:11" ht="12.75" hidden="1" outlineLevel="2">
      <c r="A685" s="420">
        <f>IF(C685='Tong hop'!$B$6,1,0)</f>
        <v>0</v>
      </c>
      <c r="B685" s="183"/>
      <c r="C685" s="428"/>
      <c r="D685" s="5" t="s">
        <v>760</v>
      </c>
      <c r="E685" s="5"/>
      <c r="F685" s="5"/>
      <c r="G685" s="184"/>
      <c r="H685" s="285"/>
      <c r="I685" s="285"/>
      <c r="J685" s="208"/>
      <c r="K685" s="263"/>
    </row>
    <row r="686" spans="1:11" ht="12.75" hidden="1" outlineLevel="2">
      <c r="A686" s="420">
        <f>IF(C686='Tong hop'!$B$6,1,0)</f>
        <v>0</v>
      </c>
      <c r="B686" s="183"/>
      <c r="C686" s="428"/>
      <c r="D686" s="5"/>
      <c r="E686" s="5" t="s">
        <v>209</v>
      </c>
      <c r="F686" s="5">
        <v>12</v>
      </c>
      <c r="G686" s="184"/>
      <c r="H686" s="285"/>
      <c r="I686" s="285"/>
      <c r="J686" s="208"/>
      <c r="K686" s="263"/>
    </row>
    <row r="687" spans="1:11" ht="12.75" hidden="1" outlineLevel="2">
      <c r="A687" s="420">
        <f>IF(C687='Tong hop'!$B$6,1,0)</f>
        <v>0</v>
      </c>
      <c r="B687" s="183"/>
      <c r="C687" s="428"/>
      <c r="D687" s="5"/>
      <c r="E687" s="5" t="s">
        <v>209</v>
      </c>
      <c r="F687" s="5">
        <v>12</v>
      </c>
      <c r="G687" s="184"/>
      <c r="H687" s="285"/>
      <c r="I687" s="285"/>
      <c r="J687" s="208"/>
      <c r="K687" s="263"/>
    </row>
    <row r="688" spans="1:11" ht="12.75" hidden="1" outlineLevel="2">
      <c r="A688" s="420">
        <f>IF(C688='Tong hop'!$B$6,1,0)</f>
        <v>0</v>
      </c>
      <c r="B688" s="183"/>
      <c r="C688" s="428"/>
      <c r="D688" s="5" t="s">
        <v>762</v>
      </c>
      <c r="E688" s="5" t="s">
        <v>209</v>
      </c>
      <c r="F688" s="5">
        <v>12</v>
      </c>
      <c r="G688" s="184"/>
      <c r="H688" s="285"/>
      <c r="I688" s="285"/>
      <c r="J688" s="208"/>
      <c r="K688" s="263"/>
    </row>
    <row r="689" spans="1:11" ht="12.75" hidden="1" outlineLevel="2">
      <c r="A689" s="420">
        <f>IF(C689='Tong hop'!$B$6,1,0)</f>
        <v>0</v>
      </c>
      <c r="B689" s="183"/>
      <c r="C689" s="428"/>
      <c r="D689" s="5" t="s">
        <v>763</v>
      </c>
      <c r="E689" s="5" t="s">
        <v>764</v>
      </c>
      <c r="F689" s="5">
        <v>12</v>
      </c>
      <c r="G689" s="184"/>
      <c r="H689" s="285"/>
      <c r="I689" s="285"/>
      <c r="J689" s="208"/>
      <c r="K689" s="263"/>
    </row>
    <row r="690" spans="1:11" ht="12.75" hidden="1" outlineLevel="2">
      <c r="A690" s="420">
        <f>IF(C690='Tong hop'!$B$6,1,0)</f>
        <v>0</v>
      </c>
      <c r="B690" s="183"/>
      <c r="C690" s="428"/>
      <c r="D690" s="521" t="str">
        <f t="shared" ref="D690:F690" si="45">D328</f>
        <v>F4</v>
      </c>
      <c r="E690" s="521" t="str">
        <f t="shared" si="45"/>
        <v>2600x2600x1200</v>
      </c>
      <c r="F690" s="521">
        <f t="shared" si="45"/>
        <v>0</v>
      </c>
      <c r="G690" s="184"/>
      <c r="H690" s="285"/>
      <c r="I690" s="285"/>
      <c r="J690" s="208"/>
      <c r="K690" s="263"/>
    </row>
    <row r="691" spans="1:11" ht="12.75" hidden="1" outlineLevel="2">
      <c r="A691" s="420">
        <f>IF(C691='Tong hop'!$B$6,1,0)</f>
        <v>0</v>
      </c>
      <c r="B691" s="183"/>
      <c r="C691" s="428"/>
      <c r="D691" s="5" t="s">
        <v>758</v>
      </c>
      <c r="E691" s="5"/>
      <c r="F691" s="5"/>
      <c r="G691" s="184"/>
      <c r="H691" s="285"/>
      <c r="I691" s="285"/>
      <c r="J691" s="208"/>
      <c r="K691" s="263"/>
    </row>
    <row r="692" spans="1:11" ht="12.75" hidden="1" outlineLevel="2">
      <c r="A692" s="420">
        <f>IF(C692='Tong hop'!$B$6,1,0)</f>
        <v>0</v>
      </c>
      <c r="B692" s="183"/>
      <c r="C692" s="428"/>
      <c r="D692" s="5"/>
      <c r="E692" s="5" t="s">
        <v>765</v>
      </c>
      <c r="F692" s="5">
        <v>20</v>
      </c>
      <c r="G692" s="184"/>
      <c r="H692" s="285"/>
      <c r="I692" s="285"/>
      <c r="J692" s="208"/>
      <c r="K692" s="263"/>
    </row>
    <row r="693" spans="1:11" ht="12.75" hidden="1" outlineLevel="2">
      <c r="A693" s="420">
        <f>IF(C693='Tong hop'!$B$6,1,0)</f>
        <v>0</v>
      </c>
      <c r="B693" s="183"/>
      <c r="C693" s="428"/>
      <c r="D693" s="5"/>
      <c r="E693" s="5" t="s">
        <v>765</v>
      </c>
      <c r="F693" s="5">
        <v>20</v>
      </c>
      <c r="G693" s="184"/>
      <c r="H693" s="285"/>
      <c r="I693" s="285"/>
      <c r="J693" s="208"/>
      <c r="K693" s="263"/>
    </row>
    <row r="694" spans="1:11" ht="12.75" hidden="1" outlineLevel="2">
      <c r="A694" s="420">
        <f>IF(C694='Tong hop'!$B$6,1,0)</f>
        <v>0</v>
      </c>
      <c r="B694" s="183"/>
      <c r="C694" s="428"/>
      <c r="D694" s="5" t="s">
        <v>760</v>
      </c>
      <c r="E694" s="5"/>
      <c r="F694" s="5"/>
      <c r="G694" s="184"/>
      <c r="H694" s="285"/>
      <c r="I694" s="285"/>
      <c r="J694" s="208"/>
      <c r="K694" s="263"/>
    </row>
    <row r="695" spans="1:11" ht="12.75" hidden="1" outlineLevel="2">
      <c r="A695" s="420">
        <f>IF(C695='Tong hop'!$B$6,1,0)</f>
        <v>0</v>
      </c>
      <c r="B695" s="183"/>
      <c r="C695" s="428"/>
      <c r="D695" s="5"/>
      <c r="E695" s="5" t="s">
        <v>205</v>
      </c>
      <c r="F695" s="5">
        <v>12</v>
      </c>
      <c r="G695" s="184"/>
      <c r="H695" s="285"/>
      <c r="I695" s="285"/>
      <c r="J695" s="208"/>
      <c r="K695" s="263"/>
    </row>
    <row r="696" spans="1:11" ht="12.75" hidden="1" outlineLevel="2">
      <c r="A696" s="420">
        <f>IF(C696='Tong hop'!$B$6,1,0)</f>
        <v>0</v>
      </c>
      <c r="B696" s="183"/>
      <c r="C696" s="428"/>
      <c r="D696" s="5"/>
      <c r="E696" s="5" t="s">
        <v>766</v>
      </c>
      <c r="F696" s="5">
        <v>12</v>
      </c>
      <c r="G696" s="184"/>
      <c r="H696" s="285"/>
      <c r="I696" s="285"/>
      <c r="J696" s="208"/>
      <c r="K696" s="263"/>
    </row>
    <row r="697" spans="1:11" ht="12.75" hidden="1" outlineLevel="2">
      <c r="A697" s="420">
        <f>IF(C697='Tong hop'!$B$6,1,0)</f>
        <v>0</v>
      </c>
      <c r="B697" s="183"/>
      <c r="C697" s="428"/>
      <c r="D697" s="5" t="s">
        <v>762</v>
      </c>
      <c r="E697" s="5" t="s">
        <v>209</v>
      </c>
      <c r="F697" s="5">
        <v>12</v>
      </c>
      <c r="G697" s="184"/>
      <c r="H697" s="285"/>
      <c r="I697" s="285"/>
      <c r="J697" s="208"/>
      <c r="K697" s="263"/>
    </row>
    <row r="698" spans="1:11" ht="12.75" hidden="1" outlineLevel="2">
      <c r="A698" s="420">
        <f>IF(C698='Tong hop'!$B$6,1,0)</f>
        <v>0</v>
      </c>
      <c r="B698" s="183"/>
      <c r="C698" s="428"/>
      <c r="D698" s="5" t="s">
        <v>763</v>
      </c>
      <c r="E698" s="5" t="s">
        <v>764</v>
      </c>
      <c r="F698" s="5">
        <v>12</v>
      </c>
      <c r="G698" s="184"/>
      <c r="H698" s="285"/>
      <c r="I698" s="285"/>
      <c r="J698" s="208"/>
      <c r="K698" s="263"/>
    </row>
    <row r="699" spans="1:11" ht="12.75" hidden="1" outlineLevel="2">
      <c r="A699" s="420">
        <f>IF(C699='Tong hop'!$B$6,1,0)</f>
        <v>0</v>
      </c>
      <c r="B699" s="183"/>
      <c r="C699" s="428"/>
      <c r="D699" s="521" t="str">
        <f t="shared" ref="D699:F699" si="46">D329</f>
        <v>F5</v>
      </c>
      <c r="E699" s="521" t="str">
        <f t="shared" si="46"/>
        <v>2000x2000x1200</v>
      </c>
      <c r="F699" s="521">
        <f t="shared" si="46"/>
        <v>0</v>
      </c>
      <c r="G699" s="184"/>
      <c r="H699" s="285"/>
      <c r="I699" s="285"/>
      <c r="J699" s="208"/>
      <c r="K699" s="263"/>
    </row>
    <row r="700" spans="1:11" ht="12.75" hidden="1" outlineLevel="2">
      <c r="A700" s="420">
        <f>IF(C700='Tong hop'!$B$6,1,0)</f>
        <v>0</v>
      </c>
      <c r="B700" s="183"/>
      <c r="C700" s="428"/>
      <c r="D700" s="5" t="s">
        <v>758</v>
      </c>
      <c r="E700" s="5"/>
      <c r="F700" s="5"/>
      <c r="G700" s="184"/>
      <c r="H700" s="285"/>
      <c r="I700" s="285"/>
      <c r="J700" s="208"/>
      <c r="K700" s="263"/>
    </row>
    <row r="701" spans="1:11" ht="12.75" hidden="1" outlineLevel="2">
      <c r="A701" s="420">
        <f>IF(C701='Tong hop'!$B$6,1,0)</f>
        <v>0</v>
      </c>
      <c r="B701" s="183"/>
      <c r="C701" s="428"/>
      <c r="D701" s="5"/>
      <c r="E701" s="5" t="s">
        <v>767</v>
      </c>
      <c r="F701" s="5">
        <v>20</v>
      </c>
      <c r="G701" s="184"/>
      <c r="H701" s="285"/>
      <c r="I701" s="285"/>
      <c r="J701" s="208"/>
      <c r="K701" s="263"/>
    </row>
    <row r="702" spans="1:11" ht="12.75" hidden="1" outlineLevel="2">
      <c r="A702" s="420">
        <f>IF(C702='Tong hop'!$B$6,1,0)</f>
        <v>0</v>
      </c>
      <c r="B702" s="183"/>
      <c r="C702" s="428"/>
      <c r="D702" s="5"/>
      <c r="E702" s="5" t="s">
        <v>767</v>
      </c>
      <c r="F702" s="5">
        <v>20</v>
      </c>
      <c r="G702" s="184"/>
      <c r="H702" s="285"/>
      <c r="I702" s="285"/>
      <c r="J702" s="208"/>
      <c r="K702" s="263"/>
    </row>
    <row r="703" spans="1:11" ht="12.75" hidden="1" outlineLevel="2">
      <c r="A703" s="420">
        <f>IF(C703='Tong hop'!$B$6,1,0)</f>
        <v>0</v>
      </c>
      <c r="B703" s="183"/>
      <c r="C703" s="428"/>
      <c r="D703" s="5" t="s">
        <v>760</v>
      </c>
      <c r="E703" s="5"/>
      <c r="F703" s="5"/>
      <c r="G703" s="184"/>
      <c r="H703" s="285"/>
      <c r="I703" s="285"/>
      <c r="J703" s="208"/>
      <c r="K703" s="263"/>
    </row>
    <row r="704" spans="1:11" ht="12.75" hidden="1" outlineLevel="2">
      <c r="A704" s="420">
        <f>IF(C704='Tong hop'!$B$6,1,0)</f>
        <v>0</v>
      </c>
      <c r="B704" s="183"/>
      <c r="C704" s="428"/>
      <c r="D704" s="5"/>
      <c r="E704" s="5" t="s">
        <v>209</v>
      </c>
      <c r="F704" s="5">
        <v>12</v>
      </c>
      <c r="G704" s="184"/>
      <c r="H704" s="285"/>
      <c r="I704" s="285"/>
      <c r="J704" s="208"/>
      <c r="K704" s="263"/>
    </row>
    <row r="705" spans="1:11" ht="12.75" hidden="1" outlineLevel="2">
      <c r="A705" s="420">
        <f>IF(C705='Tong hop'!$B$6,1,0)</f>
        <v>0</v>
      </c>
      <c r="B705" s="183"/>
      <c r="C705" s="428"/>
      <c r="D705" s="5"/>
      <c r="E705" s="5" t="s">
        <v>209</v>
      </c>
      <c r="F705" s="5">
        <v>12</v>
      </c>
      <c r="G705" s="184"/>
      <c r="H705" s="285"/>
      <c r="I705" s="285"/>
      <c r="J705" s="208"/>
      <c r="K705" s="263"/>
    </row>
    <row r="706" spans="1:11" ht="12.75" hidden="1" outlineLevel="2">
      <c r="A706" s="420">
        <f>IF(C706='Tong hop'!$B$6,1,0)</f>
        <v>0</v>
      </c>
      <c r="B706" s="183"/>
      <c r="C706" s="428"/>
      <c r="D706" s="5" t="s">
        <v>762</v>
      </c>
      <c r="E706" s="5" t="s">
        <v>209</v>
      </c>
      <c r="F706" s="5">
        <v>12</v>
      </c>
      <c r="G706" s="184"/>
      <c r="H706" s="285"/>
      <c r="I706" s="285"/>
      <c r="J706" s="208"/>
      <c r="K706" s="263"/>
    </row>
    <row r="707" spans="1:11" ht="12.75" hidden="1" outlineLevel="2">
      <c r="A707" s="420">
        <f>IF(C707='Tong hop'!$B$6,1,0)</f>
        <v>0</v>
      </c>
      <c r="B707" s="183"/>
      <c r="C707" s="428"/>
      <c r="D707" s="5" t="s">
        <v>763</v>
      </c>
      <c r="E707" s="5" t="s">
        <v>764</v>
      </c>
      <c r="F707" s="5">
        <v>12</v>
      </c>
      <c r="G707" s="184"/>
      <c r="H707" s="285"/>
      <c r="I707" s="285"/>
      <c r="J707" s="208"/>
      <c r="K707" s="263"/>
    </row>
    <row r="708" spans="1:11" ht="12.75" hidden="1" outlineLevel="2">
      <c r="A708" s="420">
        <f>IF(C708='Tong hop'!$B$6,1,0)</f>
        <v>0</v>
      </c>
      <c r="B708" s="183"/>
      <c r="C708" s="428"/>
      <c r="D708" s="521" t="str">
        <f t="shared" ref="D708:F708" si="47">D330</f>
        <v>F6</v>
      </c>
      <c r="E708" s="521" t="str">
        <f t="shared" si="47"/>
        <v>1000x2000x1000</v>
      </c>
      <c r="F708" s="521">
        <f t="shared" si="47"/>
        <v>0</v>
      </c>
      <c r="G708" s="184"/>
      <c r="H708" s="285"/>
      <c r="I708" s="285"/>
      <c r="J708" s="208"/>
      <c r="K708" s="263"/>
    </row>
    <row r="709" spans="1:11" ht="12.75" hidden="1" outlineLevel="2">
      <c r="A709" s="420">
        <f>IF(C709='Tong hop'!$B$6,1,0)</f>
        <v>0</v>
      </c>
      <c r="B709" s="183"/>
      <c r="C709" s="428"/>
      <c r="D709" s="5" t="s">
        <v>758</v>
      </c>
      <c r="E709" s="5"/>
      <c r="F709" s="5"/>
      <c r="G709" s="184"/>
      <c r="H709" s="285"/>
      <c r="I709" s="285"/>
      <c r="J709" s="208"/>
      <c r="K709" s="263"/>
    </row>
    <row r="710" spans="1:11" ht="12.75" hidden="1" outlineLevel="2">
      <c r="A710" s="420">
        <f>IF(C710='Tong hop'!$B$6,1,0)</f>
        <v>0</v>
      </c>
      <c r="B710" s="183"/>
      <c r="C710" s="428"/>
      <c r="D710" s="5"/>
      <c r="E710" s="5" t="s">
        <v>210</v>
      </c>
      <c r="F710" s="5">
        <v>16</v>
      </c>
      <c r="G710" s="184"/>
      <c r="H710" s="285"/>
      <c r="I710" s="285"/>
      <c r="J710" s="208"/>
      <c r="K710" s="263"/>
    </row>
    <row r="711" spans="1:11" ht="12.75" hidden="1" outlineLevel="2">
      <c r="A711" s="420">
        <f>IF(C711='Tong hop'!$B$6,1,0)</f>
        <v>0</v>
      </c>
      <c r="B711" s="183"/>
      <c r="C711" s="428"/>
      <c r="D711" s="5"/>
      <c r="E711" s="5" t="s">
        <v>210</v>
      </c>
      <c r="F711" s="5">
        <v>16</v>
      </c>
      <c r="G711" s="184"/>
      <c r="H711" s="285"/>
      <c r="I711" s="285"/>
      <c r="J711" s="208"/>
      <c r="K711" s="263"/>
    </row>
    <row r="712" spans="1:11" ht="12.75" hidden="1" outlineLevel="2">
      <c r="A712" s="420">
        <f>IF(C712='Tong hop'!$B$6,1,0)</f>
        <v>0</v>
      </c>
      <c r="B712" s="183"/>
      <c r="C712" s="428"/>
      <c r="D712" s="5" t="s">
        <v>760</v>
      </c>
      <c r="E712" s="5"/>
      <c r="F712" s="5"/>
      <c r="G712" s="184"/>
      <c r="H712" s="285"/>
      <c r="I712" s="285"/>
      <c r="J712" s="208"/>
      <c r="K712" s="263"/>
    </row>
    <row r="713" spans="1:11" ht="12.75" hidden="1" outlineLevel="2">
      <c r="A713" s="420">
        <f>IF(C713='Tong hop'!$B$6,1,0)</f>
        <v>0</v>
      </c>
      <c r="B713" s="183"/>
      <c r="C713" s="428"/>
      <c r="D713" s="5"/>
      <c r="E713" s="5" t="s">
        <v>209</v>
      </c>
      <c r="F713" s="5">
        <v>12</v>
      </c>
      <c r="G713" s="184"/>
      <c r="H713" s="285"/>
      <c r="I713" s="285"/>
      <c r="J713" s="208"/>
      <c r="K713" s="263"/>
    </row>
    <row r="714" spans="1:11" ht="12.75" hidden="1" outlineLevel="2">
      <c r="A714" s="420">
        <f>IF(C714='Tong hop'!$B$6,1,0)</f>
        <v>0</v>
      </c>
      <c r="B714" s="183"/>
      <c r="C714" s="428"/>
      <c r="D714" s="5"/>
      <c r="E714" s="5" t="s">
        <v>209</v>
      </c>
      <c r="F714" s="5">
        <v>12</v>
      </c>
      <c r="G714" s="184"/>
      <c r="H714" s="285"/>
      <c r="I714" s="285"/>
      <c r="J714" s="208"/>
      <c r="K714" s="263"/>
    </row>
    <row r="715" spans="1:11" ht="12.75" hidden="1" outlineLevel="2">
      <c r="A715" s="420">
        <f>IF(C715='Tong hop'!$B$6,1,0)</f>
        <v>0</v>
      </c>
      <c r="B715" s="183"/>
      <c r="C715" s="428"/>
      <c r="D715" s="5" t="s">
        <v>762</v>
      </c>
      <c r="E715" s="5" t="s">
        <v>209</v>
      </c>
      <c r="F715" s="5">
        <v>12</v>
      </c>
      <c r="G715" s="184"/>
      <c r="H715" s="285"/>
      <c r="I715" s="285"/>
      <c r="J715" s="208"/>
      <c r="K715" s="263"/>
    </row>
    <row r="716" spans="1:11" ht="12.75" hidden="1" outlineLevel="2">
      <c r="A716" s="420">
        <f>IF(C716='Tong hop'!$B$6,1,0)</f>
        <v>0</v>
      </c>
      <c r="B716" s="183"/>
      <c r="C716" s="428"/>
      <c r="D716" s="5" t="s">
        <v>763</v>
      </c>
      <c r="E716" s="5" t="s">
        <v>764</v>
      </c>
      <c r="F716" s="5">
        <v>12</v>
      </c>
      <c r="G716" s="184"/>
      <c r="H716" s="285"/>
      <c r="I716" s="285"/>
      <c r="J716" s="208"/>
      <c r="K716" s="263"/>
    </row>
    <row r="717" spans="1:11" ht="12.75" hidden="1" outlineLevel="2">
      <c r="A717" s="420">
        <f>IF(C717='Tong hop'!$B$6,1,0)</f>
        <v>0</v>
      </c>
      <c r="B717" s="183"/>
      <c r="C717" s="428"/>
      <c r="D717" s="521" t="str">
        <f t="shared" ref="D717:F717" si="48">D331</f>
        <v>F6a</v>
      </c>
      <c r="E717" s="521" t="str">
        <f t="shared" si="48"/>
        <v>2020x1000x1000</v>
      </c>
      <c r="F717" s="521">
        <f t="shared" si="48"/>
        <v>0</v>
      </c>
      <c r="G717" s="184"/>
      <c r="H717" s="285"/>
      <c r="I717" s="285"/>
      <c r="J717" s="208"/>
      <c r="K717" s="263"/>
    </row>
    <row r="718" spans="1:11" ht="12.75" hidden="1" outlineLevel="2">
      <c r="A718" s="420">
        <f>IF(C718='Tong hop'!$B$6,1,0)</f>
        <v>0</v>
      </c>
      <c r="B718" s="183"/>
      <c r="C718" s="428"/>
      <c r="D718" s="5" t="s">
        <v>758</v>
      </c>
      <c r="E718" s="5"/>
      <c r="F718" s="5"/>
      <c r="G718" s="184"/>
      <c r="H718" s="285"/>
      <c r="I718" s="285"/>
      <c r="J718" s="208"/>
      <c r="K718" s="263"/>
    </row>
    <row r="719" spans="1:11" ht="12.75" hidden="1" outlineLevel="2">
      <c r="A719" s="420">
        <f>IF(C719='Tong hop'!$B$6,1,0)</f>
        <v>0</v>
      </c>
      <c r="B719" s="183"/>
      <c r="C719" s="428"/>
      <c r="D719" s="5"/>
      <c r="E719" s="5" t="s">
        <v>210</v>
      </c>
      <c r="F719" s="5">
        <v>16</v>
      </c>
      <c r="G719" s="184"/>
      <c r="H719" s="285"/>
      <c r="I719" s="285"/>
      <c r="J719" s="208"/>
      <c r="K719" s="263"/>
    </row>
    <row r="720" spans="1:11" ht="12.75" hidden="1" outlineLevel="2">
      <c r="A720" s="420">
        <f>IF(C720='Tong hop'!$B$6,1,0)</f>
        <v>0</v>
      </c>
      <c r="B720" s="183"/>
      <c r="C720" s="428"/>
      <c r="D720" s="5"/>
      <c r="E720" s="5" t="s">
        <v>210</v>
      </c>
      <c r="F720" s="5">
        <v>16</v>
      </c>
      <c r="G720" s="184"/>
      <c r="H720" s="285"/>
      <c r="I720" s="285"/>
      <c r="J720" s="208"/>
      <c r="K720" s="263"/>
    </row>
    <row r="721" spans="1:11" ht="12.75" hidden="1" outlineLevel="2">
      <c r="A721" s="420">
        <f>IF(C721='Tong hop'!$B$6,1,0)</f>
        <v>0</v>
      </c>
      <c r="B721" s="183"/>
      <c r="C721" s="428"/>
      <c r="D721" s="5" t="s">
        <v>760</v>
      </c>
      <c r="E721" s="5"/>
      <c r="F721" s="5"/>
      <c r="G721" s="184"/>
      <c r="H721" s="285"/>
      <c r="I721" s="285"/>
      <c r="J721" s="208"/>
      <c r="K721" s="263"/>
    </row>
    <row r="722" spans="1:11" ht="12.75" hidden="1" outlineLevel="2">
      <c r="A722" s="420">
        <f>IF(C722='Tong hop'!$B$6,1,0)</f>
        <v>0</v>
      </c>
      <c r="B722" s="183"/>
      <c r="C722" s="428"/>
      <c r="D722" s="5"/>
      <c r="E722" s="5" t="s">
        <v>209</v>
      </c>
      <c r="F722" s="5">
        <v>12</v>
      </c>
      <c r="G722" s="184"/>
      <c r="H722" s="285"/>
      <c r="I722" s="285"/>
      <c r="J722" s="208"/>
      <c r="K722" s="263"/>
    </row>
    <row r="723" spans="1:11" ht="12.75" hidden="1" outlineLevel="2">
      <c r="A723" s="420">
        <f>IF(C723='Tong hop'!$B$6,1,0)</f>
        <v>0</v>
      </c>
      <c r="B723" s="183"/>
      <c r="C723" s="428"/>
      <c r="D723" s="5"/>
      <c r="E723" s="5" t="s">
        <v>209</v>
      </c>
      <c r="F723" s="5">
        <v>12</v>
      </c>
      <c r="G723" s="184"/>
      <c r="H723" s="285"/>
      <c r="I723" s="285"/>
      <c r="J723" s="208"/>
      <c r="K723" s="263"/>
    </row>
    <row r="724" spans="1:11" ht="12.75" hidden="1" outlineLevel="2">
      <c r="A724" s="420">
        <f>IF(C724='Tong hop'!$B$6,1,0)</f>
        <v>0</v>
      </c>
      <c r="B724" s="183"/>
      <c r="C724" s="428"/>
      <c r="D724" s="5" t="s">
        <v>762</v>
      </c>
      <c r="E724" s="5" t="s">
        <v>209</v>
      </c>
      <c r="F724" s="5">
        <v>12</v>
      </c>
      <c r="G724" s="184"/>
      <c r="H724" s="285"/>
      <c r="I724" s="285"/>
      <c r="J724" s="208"/>
      <c r="K724" s="263"/>
    </row>
    <row r="725" spans="1:11" ht="12.75" hidden="1" outlineLevel="2">
      <c r="A725" s="420">
        <f>IF(C725='Tong hop'!$B$6,1,0)</f>
        <v>0</v>
      </c>
      <c r="B725" s="183"/>
      <c r="C725" s="428"/>
      <c r="D725" s="5" t="s">
        <v>763</v>
      </c>
      <c r="E725" s="5" t="s">
        <v>764</v>
      </c>
      <c r="F725" s="5">
        <v>12</v>
      </c>
      <c r="G725" s="184"/>
      <c r="H725" s="285"/>
      <c r="I725" s="285"/>
      <c r="J725" s="208"/>
      <c r="K725" s="263"/>
    </row>
    <row r="726" spans="1:11" ht="12.75" hidden="1" outlineLevel="2">
      <c r="A726" s="420">
        <f>IF(C726='Tong hop'!$B$6,1,0)</f>
        <v>0</v>
      </c>
      <c r="B726" s="183"/>
      <c r="C726" s="428"/>
      <c r="D726" s="521" t="str">
        <f t="shared" ref="D726:F726" si="49">D332</f>
        <v>F8</v>
      </c>
      <c r="E726" s="521" t="str">
        <f t="shared" si="49"/>
        <v>700x700x1000</v>
      </c>
      <c r="F726" s="521">
        <f t="shared" si="49"/>
        <v>0</v>
      </c>
      <c r="G726" s="184"/>
      <c r="H726" s="285"/>
      <c r="I726" s="285"/>
      <c r="J726" s="208"/>
      <c r="K726" s="263"/>
    </row>
    <row r="727" spans="1:11" ht="12.75" hidden="1" outlineLevel="2">
      <c r="A727" s="420">
        <f>IF(C727='Tong hop'!$B$6,1,0)</f>
        <v>0</v>
      </c>
      <c r="B727" s="183"/>
      <c r="C727" s="428"/>
      <c r="D727" s="5" t="s">
        <v>758</v>
      </c>
      <c r="E727" s="5"/>
      <c r="F727" s="5"/>
      <c r="G727" s="184"/>
      <c r="H727" s="285"/>
      <c r="I727" s="285"/>
      <c r="J727" s="208"/>
      <c r="K727" s="263"/>
    </row>
    <row r="728" spans="1:11" ht="12.75" hidden="1" outlineLevel="2">
      <c r="A728" s="420">
        <f>IF(C728='Tong hop'!$B$6,1,0)</f>
        <v>0</v>
      </c>
      <c r="B728" s="183"/>
      <c r="C728" s="428"/>
      <c r="D728" s="5"/>
      <c r="E728" s="5" t="s">
        <v>210</v>
      </c>
      <c r="F728" s="5">
        <v>16</v>
      </c>
      <c r="G728" s="184"/>
      <c r="H728" s="285"/>
      <c r="I728" s="285"/>
      <c r="J728" s="208"/>
      <c r="K728" s="263"/>
    </row>
    <row r="729" spans="1:11" ht="12.75" hidden="1" outlineLevel="2">
      <c r="A729" s="420">
        <f>IF(C729='Tong hop'!$B$6,1,0)</f>
        <v>0</v>
      </c>
      <c r="B729" s="183"/>
      <c r="C729" s="428"/>
      <c r="D729" s="5"/>
      <c r="E729" s="5" t="s">
        <v>210</v>
      </c>
      <c r="F729" s="5">
        <v>16</v>
      </c>
      <c r="G729" s="184"/>
      <c r="H729" s="285"/>
      <c r="I729" s="285"/>
      <c r="J729" s="208"/>
      <c r="K729" s="263"/>
    </row>
    <row r="730" spans="1:11" ht="12.75" hidden="1" outlineLevel="2">
      <c r="A730" s="420">
        <f>IF(C730='Tong hop'!$B$6,1,0)</f>
        <v>0</v>
      </c>
      <c r="B730" s="183"/>
      <c r="C730" s="428"/>
      <c r="D730" s="5" t="s">
        <v>760</v>
      </c>
      <c r="E730" s="5"/>
      <c r="F730" s="5"/>
      <c r="G730" s="184"/>
      <c r="H730" s="285"/>
      <c r="I730" s="285"/>
      <c r="J730" s="208"/>
      <c r="K730" s="263"/>
    </row>
    <row r="731" spans="1:11" ht="12.75" hidden="1" outlineLevel="2">
      <c r="A731" s="420">
        <f>IF(C731='Tong hop'!$B$6,1,0)</f>
        <v>0</v>
      </c>
      <c r="B731" s="183"/>
      <c r="C731" s="428"/>
      <c r="D731" s="5"/>
      <c r="E731" s="5" t="s">
        <v>209</v>
      </c>
      <c r="F731" s="5">
        <v>12</v>
      </c>
      <c r="G731" s="184"/>
      <c r="H731" s="285"/>
      <c r="I731" s="285"/>
      <c r="J731" s="208"/>
      <c r="K731" s="263"/>
    </row>
    <row r="732" spans="1:11" ht="12.75" hidden="1" outlineLevel="2">
      <c r="A732" s="420">
        <f>IF(C732='Tong hop'!$B$6,1,0)</f>
        <v>0</v>
      </c>
      <c r="B732" s="183"/>
      <c r="C732" s="428"/>
      <c r="D732" s="5"/>
      <c r="E732" s="5" t="s">
        <v>209</v>
      </c>
      <c r="F732" s="5">
        <v>12</v>
      </c>
      <c r="G732" s="184"/>
      <c r="H732" s="285"/>
      <c r="I732" s="285"/>
      <c r="J732" s="208"/>
      <c r="K732" s="263"/>
    </row>
    <row r="733" spans="1:11" ht="12.75" hidden="1" outlineLevel="2">
      <c r="A733" s="420">
        <f>IF(C733='Tong hop'!$B$6,1,0)</f>
        <v>0</v>
      </c>
      <c r="B733" s="183"/>
      <c r="C733" s="428"/>
      <c r="D733" s="5" t="s">
        <v>762</v>
      </c>
      <c r="E733" s="5" t="s">
        <v>209</v>
      </c>
      <c r="F733" s="5">
        <v>12</v>
      </c>
      <c r="G733" s="184"/>
      <c r="H733" s="285"/>
      <c r="I733" s="285"/>
      <c r="J733" s="208"/>
      <c r="K733" s="263"/>
    </row>
    <row r="734" spans="1:11" ht="12.75" hidden="1" outlineLevel="2">
      <c r="A734" s="420">
        <f>IF(C734='Tong hop'!$B$6,1,0)</f>
        <v>0</v>
      </c>
      <c r="B734" s="183"/>
      <c r="C734" s="428"/>
      <c r="D734" s="5" t="s">
        <v>763</v>
      </c>
      <c r="E734" s="5" t="s">
        <v>764</v>
      </c>
      <c r="F734" s="5">
        <v>12</v>
      </c>
      <c r="G734" s="184"/>
      <c r="H734" s="285"/>
      <c r="I734" s="285"/>
      <c r="J734" s="208"/>
      <c r="K734" s="263"/>
    </row>
    <row r="735" spans="1:11" ht="12.75" hidden="1" outlineLevel="2">
      <c r="A735" s="420">
        <f>IF(C735='Tong hop'!$B$6,1,0)</f>
        <v>0</v>
      </c>
      <c r="B735" s="183"/>
      <c r="C735" s="428"/>
      <c r="D735" s="521" t="str">
        <f t="shared" ref="D735:F735" si="50">D334</f>
        <v>Fc2</v>
      </c>
      <c r="E735" s="521" t="str">
        <f t="shared" si="50"/>
        <v>700x700x700</v>
      </c>
      <c r="F735" s="521">
        <f t="shared" si="50"/>
        <v>0</v>
      </c>
      <c r="G735" s="184"/>
      <c r="H735" s="285"/>
      <c r="I735" s="285"/>
      <c r="J735" s="208"/>
      <c r="K735" s="263"/>
    </row>
    <row r="736" spans="1:11" ht="12.75" hidden="1" outlineLevel="2">
      <c r="A736" s="420">
        <f>IF(C736='Tong hop'!$B$6,1,0)</f>
        <v>0</v>
      </c>
      <c r="B736" s="183"/>
      <c r="C736" s="428"/>
      <c r="D736" s="5" t="s">
        <v>758</v>
      </c>
      <c r="E736" s="5"/>
      <c r="F736" s="5"/>
      <c r="G736" s="184"/>
      <c r="H736" s="285"/>
      <c r="I736" s="285"/>
      <c r="J736" s="208"/>
      <c r="K736" s="263"/>
    </row>
    <row r="737" spans="1:11" ht="12.75" hidden="1" outlineLevel="2">
      <c r="A737" s="420">
        <f>IF(C737='Tong hop'!$B$6,1,0)</f>
        <v>0</v>
      </c>
      <c r="B737" s="183"/>
      <c r="C737" s="428"/>
      <c r="D737" s="5"/>
      <c r="E737" s="5" t="s">
        <v>210</v>
      </c>
      <c r="F737" s="5">
        <v>16</v>
      </c>
      <c r="G737" s="184"/>
      <c r="H737" s="285"/>
      <c r="I737" s="285"/>
      <c r="J737" s="208"/>
      <c r="K737" s="263"/>
    </row>
    <row r="738" spans="1:11" ht="12.75" hidden="1" outlineLevel="2">
      <c r="A738" s="420">
        <f>IF(C738='Tong hop'!$B$6,1,0)</f>
        <v>0</v>
      </c>
      <c r="B738" s="183"/>
      <c r="C738" s="428"/>
      <c r="D738" s="5"/>
      <c r="E738" s="5" t="s">
        <v>210</v>
      </c>
      <c r="F738" s="5">
        <v>16</v>
      </c>
      <c r="G738" s="184"/>
      <c r="H738" s="285"/>
      <c r="I738" s="285"/>
      <c r="J738" s="208"/>
      <c r="K738" s="263"/>
    </row>
    <row r="739" spans="1:11" ht="12.75" hidden="1" outlineLevel="2">
      <c r="A739" s="420">
        <f>IF(C739='Tong hop'!$B$6,1,0)</f>
        <v>0</v>
      </c>
      <c r="B739" s="183"/>
      <c r="C739" s="428"/>
      <c r="D739" s="5" t="s">
        <v>760</v>
      </c>
      <c r="E739" s="5"/>
      <c r="F739" s="5"/>
      <c r="G739" s="184"/>
      <c r="H739" s="285"/>
      <c r="I739" s="285"/>
      <c r="J739" s="208"/>
      <c r="K739" s="263"/>
    </row>
    <row r="740" spans="1:11" ht="12.75" hidden="1" outlineLevel="2">
      <c r="A740" s="420">
        <f>IF(C740='Tong hop'!$B$6,1,0)</f>
        <v>0</v>
      </c>
      <c r="B740" s="183"/>
      <c r="C740" s="428"/>
      <c r="D740" s="5"/>
      <c r="E740" s="5" t="s">
        <v>209</v>
      </c>
      <c r="F740" s="5">
        <v>12</v>
      </c>
      <c r="G740" s="184"/>
      <c r="H740" s="285"/>
      <c r="I740" s="285"/>
      <c r="J740" s="208"/>
      <c r="K740" s="263"/>
    </row>
    <row r="741" spans="1:11" ht="12.75" hidden="1" outlineLevel="2">
      <c r="A741" s="420">
        <f>IF(C741='Tong hop'!$B$6,1,0)</f>
        <v>0</v>
      </c>
      <c r="B741" s="183"/>
      <c r="C741" s="428"/>
      <c r="D741" s="5"/>
      <c r="E741" s="5" t="s">
        <v>209</v>
      </c>
      <c r="F741" s="5">
        <v>12</v>
      </c>
      <c r="G741" s="184"/>
      <c r="H741" s="285"/>
      <c r="I741" s="285"/>
      <c r="J741" s="208"/>
      <c r="K741" s="263"/>
    </row>
    <row r="742" spans="1:11" ht="12.75" hidden="1" outlineLevel="2">
      <c r="A742" s="420">
        <f>IF(C742='Tong hop'!$B$6,1,0)</f>
        <v>0</v>
      </c>
      <c r="B742" s="183"/>
      <c r="C742" s="428"/>
      <c r="D742" s="5" t="s">
        <v>762</v>
      </c>
      <c r="E742" s="5" t="s">
        <v>209</v>
      </c>
      <c r="F742" s="5">
        <v>12</v>
      </c>
      <c r="G742" s="184"/>
      <c r="H742" s="285"/>
      <c r="I742" s="285"/>
      <c r="J742" s="208"/>
      <c r="K742" s="263"/>
    </row>
    <row r="743" spans="1:11" ht="12.75" hidden="1" outlineLevel="2">
      <c r="A743" s="420">
        <f>IF(C743='Tong hop'!$B$6,1,0)</f>
        <v>0</v>
      </c>
      <c r="B743" s="183"/>
      <c r="C743" s="428"/>
      <c r="D743" s="5" t="s">
        <v>763</v>
      </c>
      <c r="E743" s="5" t="s">
        <v>764</v>
      </c>
      <c r="F743" s="5">
        <v>12</v>
      </c>
      <c r="G743" s="184"/>
      <c r="H743" s="285"/>
      <c r="I743" s="285"/>
      <c r="J743" s="208"/>
      <c r="K743" s="263"/>
    </row>
    <row r="744" spans="1:11" ht="12.75" hidden="1" outlineLevel="2">
      <c r="A744" s="420">
        <f>IF(C744='Tong hop'!$B$6,1,0)</f>
        <v>0</v>
      </c>
      <c r="B744" s="183"/>
      <c r="C744" s="428"/>
      <c r="D744" s="521" t="str">
        <f t="shared" ref="D744:F744" si="51">D336</f>
        <v>Fd</v>
      </c>
      <c r="E744" s="521" t="str">
        <f t="shared" si="51"/>
        <v>1200x1200x600</v>
      </c>
      <c r="F744" s="521">
        <f t="shared" si="51"/>
        <v>0</v>
      </c>
      <c r="G744" s="184"/>
      <c r="H744" s="285"/>
      <c r="I744" s="285"/>
      <c r="J744" s="208"/>
      <c r="K744" s="263"/>
    </row>
    <row r="745" spans="1:11" ht="12.75" hidden="1" outlineLevel="2">
      <c r="A745" s="420">
        <f>IF(C745='Tong hop'!$B$6,1,0)</f>
        <v>0</v>
      </c>
      <c r="B745" s="183"/>
      <c r="C745" s="428"/>
      <c r="D745" s="5" t="s">
        <v>758</v>
      </c>
      <c r="E745" s="5"/>
      <c r="F745" s="5"/>
      <c r="G745" s="184"/>
      <c r="H745" s="285"/>
      <c r="I745" s="285"/>
      <c r="J745" s="208"/>
      <c r="K745" s="263"/>
    </row>
    <row r="746" spans="1:11" ht="12.75" hidden="1" outlineLevel="2">
      <c r="A746" s="420">
        <f>IF(C746='Tong hop'!$B$6,1,0)</f>
        <v>0</v>
      </c>
      <c r="B746" s="183"/>
      <c r="C746" s="428"/>
      <c r="D746" s="5"/>
      <c r="E746" s="5" t="s">
        <v>210</v>
      </c>
      <c r="F746" s="5">
        <v>16</v>
      </c>
      <c r="G746" s="184"/>
      <c r="H746" s="285"/>
      <c r="I746" s="285"/>
      <c r="J746" s="208"/>
      <c r="K746" s="263"/>
    </row>
    <row r="747" spans="1:11" ht="12.75" hidden="1" outlineLevel="2">
      <c r="A747" s="420">
        <f>IF(C747='Tong hop'!$B$6,1,0)</f>
        <v>0</v>
      </c>
      <c r="B747" s="183"/>
      <c r="C747" s="428"/>
      <c r="D747" s="5"/>
      <c r="E747" s="5" t="s">
        <v>210</v>
      </c>
      <c r="F747" s="5">
        <v>16</v>
      </c>
      <c r="G747" s="184"/>
      <c r="H747" s="285"/>
      <c r="I747" s="285"/>
      <c r="J747" s="208"/>
      <c r="K747" s="263"/>
    </row>
    <row r="748" spans="1:11" ht="12.75" hidden="1" outlineLevel="2">
      <c r="A748" s="420">
        <f>IF(C748='Tong hop'!$B$6,1,0)</f>
        <v>0</v>
      </c>
      <c r="B748" s="183"/>
      <c r="C748" s="428"/>
      <c r="D748" s="5" t="s">
        <v>760</v>
      </c>
      <c r="E748" s="5"/>
      <c r="F748" s="5"/>
      <c r="G748" s="184"/>
      <c r="H748" s="285"/>
      <c r="I748" s="285"/>
      <c r="J748" s="208"/>
      <c r="K748" s="263"/>
    </row>
    <row r="749" spans="1:11" ht="12.75" hidden="1" outlineLevel="2">
      <c r="A749" s="420">
        <f>IF(C749='Tong hop'!$B$6,1,0)</f>
        <v>0</v>
      </c>
      <c r="B749" s="183"/>
      <c r="C749" s="428"/>
      <c r="D749" s="5"/>
      <c r="E749" s="5" t="s">
        <v>209</v>
      </c>
      <c r="F749" s="5">
        <v>12</v>
      </c>
      <c r="G749" s="184"/>
      <c r="H749" s="285"/>
      <c r="I749" s="285"/>
      <c r="J749" s="208"/>
      <c r="K749" s="263"/>
    </row>
    <row r="750" spans="1:11" ht="12.75" hidden="1" outlineLevel="2">
      <c r="A750" s="420">
        <f>IF(C750='Tong hop'!$B$6,1,0)</f>
        <v>0</v>
      </c>
      <c r="B750" s="183"/>
      <c r="C750" s="428"/>
      <c r="D750" s="5"/>
      <c r="E750" s="5" t="s">
        <v>209</v>
      </c>
      <c r="F750" s="5">
        <v>12</v>
      </c>
      <c r="G750" s="184"/>
      <c r="H750" s="285"/>
      <c r="I750" s="285"/>
      <c r="J750" s="208"/>
      <c r="K750" s="263"/>
    </row>
    <row r="751" spans="1:11" ht="12.75" hidden="1" outlineLevel="2">
      <c r="A751" s="420">
        <f>IF(C751='Tong hop'!$B$6,1,0)</f>
        <v>0</v>
      </c>
      <c r="B751" s="183"/>
      <c r="C751" s="428"/>
      <c r="D751" s="5" t="s">
        <v>762</v>
      </c>
      <c r="E751" s="5" t="s">
        <v>209</v>
      </c>
      <c r="F751" s="5">
        <v>12</v>
      </c>
      <c r="G751" s="184"/>
      <c r="H751" s="285"/>
      <c r="I751" s="285"/>
      <c r="J751" s="208"/>
      <c r="K751" s="263"/>
    </row>
    <row r="752" spans="1:11" ht="12.75" hidden="1" outlineLevel="2">
      <c r="A752" s="420">
        <f>IF(C752='Tong hop'!$B$6,1,0)</f>
        <v>0</v>
      </c>
      <c r="B752" s="183"/>
      <c r="C752" s="428"/>
      <c r="D752" s="5" t="s">
        <v>763</v>
      </c>
      <c r="E752" s="5" t="s">
        <v>764</v>
      </c>
      <c r="F752" s="5">
        <v>12</v>
      </c>
      <c r="G752" s="184"/>
      <c r="H752" s="285"/>
      <c r="I752" s="285"/>
      <c r="J752" s="208"/>
      <c r="K752" s="263"/>
    </row>
    <row r="753" spans="1:11" ht="12.75" hidden="1" outlineLevel="2">
      <c r="A753" s="420">
        <f>IF(C753='Tong hop'!$B$6,1,0)</f>
        <v>0</v>
      </c>
      <c r="B753" s="183"/>
      <c r="C753" s="428"/>
      <c r="D753" s="190"/>
      <c r="E753" s="191"/>
      <c r="F753" s="183"/>
      <c r="G753" s="184"/>
      <c r="H753" s="285"/>
      <c r="I753" s="285"/>
      <c r="J753" s="208"/>
      <c r="K753" s="263"/>
    </row>
    <row r="754" spans="1:11" ht="12.75" hidden="1" outlineLevel="2">
      <c r="A754" s="420">
        <f>IF(C754='Tong hop'!$B$6,1,0)</f>
        <v>0</v>
      </c>
      <c r="B754" s="183"/>
      <c r="C754" s="428"/>
      <c r="D754" s="190"/>
      <c r="E754" s="191"/>
      <c r="F754" s="183"/>
      <c r="G754" s="184"/>
      <c r="H754" s="285"/>
      <c r="I754" s="285"/>
      <c r="J754" s="208"/>
      <c r="K754" s="263"/>
    </row>
    <row r="755" spans="1:11" ht="12.75" hidden="1" outlineLevel="2">
      <c r="A755" s="420">
        <f>IF(C755='Tong hop'!$B$6,1,0)</f>
        <v>0</v>
      </c>
      <c r="B755" s="183"/>
      <c r="C755" s="428"/>
      <c r="D755" s="190"/>
      <c r="E755" s="191"/>
      <c r="F755" s="183"/>
      <c r="G755" s="184"/>
      <c r="H755" s="285"/>
      <c r="I755" s="285"/>
      <c r="J755" s="208"/>
      <c r="K755" s="263"/>
    </row>
    <row r="756" spans="1:11" ht="12.75" hidden="1" outlineLevel="2">
      <c r="A756" s="420">
        <f>IF(C756='Tong hop'!$B$6,1,0)</f>
        <v>0</v>
      </c>
      <c r="B756" s="183"/>
      <c r="C756" s="428"/>
      <c r="D756" s="190"/>
      <c r="E756" s="191"/>
      <c r="F756" s="183"/>
      <c r="G756" s="184"/>
      <c r="H756" s="285"/>
      <c r="I756" s="285"/>
      <c r="J756" s="208"/>
      <c r="K756" s="263"/>
    </row>
    <row r="757" spans="1:11" ht="12.75" hidden="1" outlineLevel="2">
      <c r="A757" s="420">
        <f>IF(C757='Tong hop'!$B$6,1,0)</f>
        <v>0</v>
      </c>
      <c r="B757" s="183"/>
      <c r="C757" s="428"/>
      <c r="D757" s="190"/>
      <c r="E757" s="191"/>
      <c r="F757" s="183"/>
      <c r="G757" s="184"/>
      <c r="H757" s="285"/>
      <c r="I757" s="285"/>
      <c r="J757" s="208"/>
      <c r="K757" s="263"/>
    </row>
    <row r="758" spans="1:11" ht="12.75" hidden="1" outlineLevel="1">
      <c r="A758" s="420">
        <f>IF(C758='Tong hop'!$B$6,1,0)</f>
        <v>0</v>
      </c>
      <c r="B758" s="183"/>
      <c r="C758" s="428"/>
      <c r="D758" s="190"/>
      <c r="E758" s="191"/>
      <c r="F758" s="183"/>
      <c r="G758" s="184"/>
      <c r="H758" s="285"/>
      <c r="I758" s="285"/>
      <c r="J758" s="208"/>
      <c r="K758" s="263"/>
    </row>
    <row r="759" spans="1:11" ht="12.75" hidden="1" outlineLevel="1">
      <c r="A759" s="420">
        <f>IF(C759='Tong hop'!$B$6,1,0)</f>
        <v>0</v>
      </c>
      <c r="B759" s="183"/>
      <c r="C759" s="428"/>
      <c r="D759" s="191"/>
      <c r="E759" s="191"/>
      <c r="F759" s="202"/>
      <c r="G759" s="184"/>
      <c r="H759" s="285"/>
      <c r="I759" s="285"/>
      <c r="J759" s="207"/>
      <c r="K759" s="209"/>
    </row>
    <row r="760" spans="1:11" ht="12.75" collapsed="1">
      <c r="A760" s="420">
        <f>IF(C760='Tong hop'!$B$6,1,0)</f>
        <v>1</v>
      </c>
      <c r="B760" s="183">
        <v>11</v>
      </c>
      <c r="C760" s="261" t="s">
        <v>54</v>
      </c>
      <c r="D760" s="191" t="str">
        <f>D339</f>
        <v>Cổ cột</v>
      </c>
      <c r="E760" s="191" t="str">
        <f>E339</f>
        <v>柱頭</v>
      </c>
      <c r="F760" s="202" t="s">
        <v>5</v>
      </c>
      <c r="G760" s="203">
        <v>45.183199764110007</v>
      </c>
      <c r="H760" s="285"/>
      <c r="I760" s="285"/>
      <c r="J760" s="208"/>
      <c r="K760" s="209"/>
    </row>
    <row r="761" spans="1:11" ht="12.75" hidden="1" outlineLevel="1">
      <c r="A761" s="420">
        <f>IF(C761='Tong hop'!$B$6,1,0)</f>
        <v>0</v>
      </c>
      <c r="B761" s="183"/>
      <c r="C761" s="428"/>
      <c r="D761" s="191"/>
      <c r="E761" s="191"/>
      <c r="F761" s="202"/>
      <c r="G761" s="184"/>
      <c r="H761" s="285"/>
      <c r="I761" s="285"/>
      <c r="J761" s="208"/>
      <c r="K761" s="209"/>
    </row>
    <row r="762" spans="1:11" ht="12.75" hidden="1" outlineLevel="1">
      <c r="A762" s="420">
        <f>IF(C762='Tong hop'!$B$6,1,0)</f>
        <v>0</v>
      </c>
      <c r="B762" s="183"/>
      <c r="C762" s="428"/>
      <c r="D762" s="191"/>
      <c r="E762" s="191"/>
      <c r="F762" s="202"/>
      <c r="G762" s="184"/>
      <c r="H762" s="285"/>
      <c r="I762" s="285"/>
      <c r="J762" s="208"/>
      <c r="K762" s="209"/>
    </row>
    <row r="763" spans="1:11" ht="12.75" hidden="1" outlineLevel="1">
      <c r="A763" s="420">
        <f>IF(C763='Tong hop'!$B$6,1,0)</f>
        <v>0</v>
      </c>
      <c r="B763" s="183"/>
      <c r="C763" s="428"/>
      <c r="D763" s="190" t="s">
        <v>757</v>
      </c>
      <c r="E763" s="191"/>
      <c r="F763" s="202"/>
      <c r="G763" s="184"/>
      <c r="H763" s="285"/>
      <c r="I763" s="285"/>
      <c r="J763" s="208"/>
      <c r="K763" s="209"/>
    </row>
    <row r="764" spans="1:11" ht="12.75" hidden="1" outlineLevel="1">
      <c r="A764" s="420">
        <f>IF(C764='Tong hop'!$B$6,1,0)</f>
        <v>0</v>
      </c>
      <c r="B764" s="183"/>
      <c r="C764" s="428"/>
      <c r="D764" s="190" t="s">
        <v>85</v>
      </c>
      <c r="E764" s="191"/>
      <c r="F764" s="183"/>
      <c r="G764" s="184"/>
      <c r="H764" s="285"/>
      <c r="I764" s="285"/>
      <c r="J764" s="208"/>
      <c r="K764" s="263"/>
    </row>
    <row r="765" spans="1:11" ht="12.75" hidden="1" outlineLevel="2">
      <c r="A765" s="420">
        <f>IF(C765='Tong hop'!$B$6,1,0)</f>
        <v>0</v>
      </c>
      <c r="B765" s="183"/>
      <c r="C765" s="428"/>
      <c r="D765" s="521" t="str">
        <f t="shared" ref="D765:F765" si="52">D340</f>
        <v>C1</v>
      </c>
      <c r="E765" s="521" t="str">
        <f t="shared" si="52"/>
        <v>800x800</v>
      </c>
      <c r="F765" s="521">
        <f t="shared" si="52"/>
        <v>0</v>
      </c>
      <c r="G765" s="184"/>
      <c r="H765" s="285"/>
      <c r="I765" s="285"/>
      <c r="J765" s="208"/>
      <c r="K765" s="263"/>
    </row>
    <row r="766" spans="1:11" ht="12.75" hidden="1" outlineLevel="2">
      <c r="A766" s="420">
        <f>IF(C766='Tong hop'!$B$6,1,0)</f>
        <v>0</v>
      </c>
      <c r="B766" s="183"/>
      <c r="C766" s="428"/>
      <c r="D766" s="5" t="s">
        <v>768</v>
      </c>
      <c r="E766" s="5"/>
      <c r="F766" s="5"/>
      <c r="G766" s="184"/>
      <c r="H766" s="285"/>
      <c r="I766" s="285"/>
      <c r="J766" s="208"/>
      <c r="K766" s="263"/>
    </row>
    <row r="767" spans="1:11" ht="12.75" hidden="1" outlineLevel="2">
      <c r="A767" s="420">
        <f>IF(C767='Tong hop'!$B$6,1,0)</f>
        <v>0</v>
      </c>
      <c r="B767" s="183"/>
      <c r="C767" s="428"/>
      <c r="D767" s="5"/>
      <c r="E767" s="5" t="s">
        <v>769</v>
      </c>
      <c r="F767" s="5">
        <v>25</v>
      </c>
      <c r="G767" s="184"/>
      <c r="H767" s="285"/>
      <c r="I767" s="285"/>
      <c r="J767" s="208"/>
      <c r="K767" s="263"/>
    </row>
    <row r="768" spans="1:11" ht="12.75" hidden="1" outlineLevel="2">
      <c r="A768" s="420">
        <f>IF(C768='Tong hop'!$B$6,1,0)</f>
        <v>0</v>
      </c>
      <c r="B768" s="183"/>
      <c r="C768" s="428"/>
      <c r="D768" s="5" t="s">
        <v>427</v>
      </c>
      <c r="E768" s="5"/>
      <c r="F768" s="5"/>
      <c r="G768" s="184"/>
      <c r="H768" s="285"/>
      <c r="I768" s="285"/>
      <c r="J768" s="208"/>
      <c r="K768" s="263"/>
    </row>
    <row r="769" spans="1:11" ht="12.75" hidden="1" outlineLevel="2">
      <c r="A769" s="420">
        <f>IF(C769='Tong hop'!$B$6,1,0)</f>
        <v>0</v>
      </c>
      <c r="B769" s="183"/>
      <c r="C769" s="428"/>
      <c r="D769" s="5" t="s">
        <v>770</v>
      </c>
      <c r="E769" s="5" t="s">
        <v>771</v>
      </c>
      <c r="F769" s="5">
        <v>10</v>
      </c>
      <c r="G769" s="184"/>
      <c r="H769" s="285"/>
      <c r="I769" s="285"/>
      <c r="J769" s="208"/>
      <c r="K769" s="263"/>
    </row>
    <row r="770" spans="1:11" ht="12.75" hidden="1" outlineLevel="2">
      <c r="A770" s="420">
        <f>IF(C770='Tong hop'!$B$6,1,0)</f>
        <v>0</v>
      </c>
      <c r="B770" s="183"/>
      <c r="C770" s="428"/>
      <c r="D770" s="5" t="s">
        <v>772</v>
      </c>
      <c r="E770" s="5" t="s">
        <v>771</v>
      </c>
      <c r="F770" s="5">
        <v>10</v>
      </c>
      <c r="G770" s="184"/>
      <c r="H770" s="285"/>
      <c r="I770" s="285"/>
      <c r="J770" s="208"/>
      <c r="K770" s="263"/>
    </row>
    <row r="771" spans="1:11" ht="12.75" hidden="1" outlineLevel="2">
      <c r="A771" s="420">
        <f>IF(C771='Tong hop'!$B$6,1,0)</f>
        <v>0</v>
      </c>
      <c r="B771" s="183"/>
      <c r="C771" s="428"/>
      <c r="D771" s="521" t="str">
        <f t="shared" ref="D771:F771" si="53">D341</f>
        <v>C2</v>
      </c>
      <c r="E771" s="521" t="str">
        <f t="shared" si="53"/>
        <v>800x800</v>
      </c>
      <c r="F771" s="521">
        <f t="shared" si="53"/>
        <v>0</v>
      </c>
      <c r="G771" s="184"/>
      <c r="H771" s="285"/>
      <c r="I771" s="285"/>
      <c r="J771" s="208"/>
      <c r="K771" s="263"/>
    </row>
    <row r="772" spans="1:11" ht="12.75" hidden="1" outlineLevel="2">
      <c r="A772" s="420">
        <f>IF(C772='Tong hop'!$B$6,1,0)</f>
        <v>0</v>
      </c>
      <c r="B772" s="183"/>
      <c r="C772" s="428"/>
      <c r="D772" s="5" t="s">
        <v>768</v>
      </c>
      <c r="E772" s="5"/>
      <c r="F772" s="5"/>
      <c r="G772" s="184"/>
      <c r="H772" s="285"/>
      <c r="I772" s="285"/>
      <c r="J772" s="208"/>
      <c r="K772" s="263"/>
    </row>
    <row r="773" spans="1:11" ht="12.75" hidden="1" outlineLevel="2">
      <c r="A773" s="420">
        <f>IF(C773='Tong hop'!$B$6,1,0)</f>
        <v>0</v>
      </c>
      <c r="B773" s="183"/>
      <c r="C773" s="428"/>
      <c r="D773" s="5"/>
      <c r="E773" s="5" t="s">
        <v>773</v>
      </c>
      <c r="F773" s="5">
        <v>28</v>
      </c>
      <c r="G773" s="184"/>
      <c r="H773" s="285"/>
      <c r="I773" s="285"/>
      <c r="J773" s="208"/>
      <c r="K773" s="263"/>
    </row>
    <row r="774" spans="1:11" ht="12.75" hidden="1" outlineLevel="2">
      <c r="A774" s="420">
        <f>IF(C774='Tong hop'!$B$6,1,0)</f>
        <v>0</v>
      </c>
      <c r="B774" s="183"/>
      <c r="C774" s="428"/>
      <c r="D774" s="5"/>
      <c r="E774" s="5"/>
      <c r="F774" s="5">
        <v>0</v>
      </c>
      <c r="G774" s="184"/>
      <c r="H774" s="285"/>
      <c r="I774" s="285"/>
      <c r="J774" s="208"/>
      <c r="K774" s="263"/>
    </row>
    <row r="775" spans="1:11" ht="12.75" hidden="1" outlineLevel="2">
      <c r="A775" s="420">
        <f>IF(C775='Tong hop'!$B$6,1,0)</f>
        <v>0</v>
      </c>
      <c r="B775" s="183"/>
      <c r="C775" s="428"/>
      <c r="D775" s="5" t="s">
        <v>427</v>
      </c>
      <c r="E775" s="5"/>
      <c r="F775" s="5"/>
      <c r="G775" s="184"/>
      <c r="H775" s="285"/>
      <c r="I775" s="285"/>
      <c r="J775" s="208"/>
      <c r="K775" s="263"/>
    </row>
    <row r="776" spans="1:11" ht="12.75" hidden="1" outlineLevel="2">
      <c r="A776" s="420">
        <f>IF(C776='Tong hop'!$B$6,1,0)</f>
        <v>0</v>
      </c>
      <c r="B776" s="183"/>
      <c r="C776" s="428"/>
      <c r="D776" s="5" t="s">
        <v>770</v>
      </c>
      <c r="E776" s="5" t="s">
        <v>771</v>
      </c>
      <c r="F776" s="5">
        <v>10</v>
      </c>
      <c r="G776" s="184"/>
      <c r="H776" s="285"/>
      <c r="I776" s="285"/>
      <c r="J776" s="208"/>
      <c r="K776" s="263"/>
    </row>
    <row r="777" spans="1:11" ht="12.75" hidden="1" outlineLevel="2">
      <c r="A777" s="420">
        <f>IF(C777='Tong hop'!$B$6,1,0)</f>
        <v>0</v>
      </c>
      <c r="B777" s="183"/>
      <c r="C777" s="428"/>
      <c r="D777" s="5" t="s">
        <v>772</v>
      </c>
      <c r="E777" s="5" t="s">
        <v>771</v>
      </c>
      <c r="F777" s="5">
        <v>10</v>
      </c>
      <c r="G777" s="184"/>
      <c r="H777" s="285"/>
      <c r="I777" s="285"/>
      <c r="J777" s="208"/>
      <c r="K777" s="263"/>
    </row>
    <row r="778" spans="1:11" ht="12.75" hidden="1" outlineLevel="2">
      <c r="A778" s="420">
        <f>IF(C778='Tong hop'!$B$6,1,0)</f>
        <v>0</v>
      </c>
      <c r="B778" s="183"/>
      <c r="C778" s="428"/>
      <c r="D778" s="521" t="str">
        <f t="shared" ref="D778:F778" si="54">D342</f>
        <v>C3</v>
      </c>
      <c r="E778" s="521" t="str">
        <f t="shared" si="54"/>
        <v>800x800</v>
      </c>
      <c r="F778" s="521">
        <f t="shared" si="54"/>
        <v>0</v>
      </c>
      <c r="G778" s="184"/>
      <c r="H778" s="285"/>
      <c r="I778" s="285"/>
      <c r="J778" s="208"/>
      <c r="K778" s="263"/>
    </row>
    <row r="779" spans="1:11" ht="12.75" hidden="1" outlineLevel="2">
      <c r="A779" s="420">
        <f>IF(C779='Tong hop'!$B$6,1,0)</f>
        <v>0</v>
      </c>
      <c r="B779" s="183"/>
      <c r="C779" s="428"/>
      <c r="D779" s="5" t="s">
        <v>768</v>
      </c>
      <c r="E779" s="5"/>
      <c r="F779" s="5"/>
      <c r="G779" s="184"/>
      <c r="H779" s="285"/>
      <c r="I779" s="285"/>
      <c r="J779" s="208"/>
      <c r="K779" s="263"/>
    </row>
    <row r="780" spans="1:11" ht="12.75" hidden="1" outlineLevel="2">
      <c r="A780" s="420">
        <f>IF(C780='Tong hop'!$B$6,1,0)</f>
        <v>0</v>
      </c>
      <c r="B780" s="183"/>
      <c r="C780" s="428"/>
      <c r="D780" s="5"/>
      <c r="E780" s="5" t="s">
        <v>773</v>
      </c>
      <c r="F780" s="5">
        <v>28</v>
      </c>
      <c r="G780" s="184"/>
      <c r="H780" s="285"/>
      <c r="I780" s="285"/>
      <c r="J780" s="208"/>
      <c r="K780" s="263"/>
    </row>
    <row r="781" spans="1:11" ht="12.75" hidden="1" outlineLevel="2">
      <c r="A781" s="420">
        <f>IF(C781='Tong hop'!$B$6,1,0)</f>
        <v>0</v>
      </c>
      <c r="B781" s="183"/>
      <c r="C781" s="428"/>
      <c r="D781" s="5" t="s">
        <v>427</v>
      </c>
      <c r="E781" s="5"/>
      <c r="F781" s="5"/>
      <c r="G781" s="184"/>
      <c r="H781" s="285"/>
      <c r="I781" s="285"/>
      <c r="J781" s="208"/>
      <c r="K781" s="263"/>
    </row>
    <row r="782" spans="1:11" ht="12.75" hidden="1" outlineLevel="2">
      <c r="A782" s="420">
        <f>IF(C782='Tong hop'!$B$6,1,0)</f>
        <v>0</v>
      </c>
      <c r="B782" s="183"/>
      <c r="C782" s="428"/>
      <c r="D782" s="5" t="s">
        <v>770</v>
      </c>
      <c r="E782" s="5" t="s">
        <v>771</v>
      </c>
      <c r="F782" s="5">
        <v>10</v>
      </c>
      <c r="G782" s="184"/>
      <c r="H782" s="285"/>
      <c r="I782" s="285"/>
      <c r="J782" s="208"/>
      <c r="K782" s="263"/>
    </row>
    <row r="783" spans="1:11" ht="12.75" hidden="1" outlineLevel="2">
      <c r="A783" s="420">
        <f>IF(C783='Tong hop'!$B$6,1,0)</f>
        <v>0</v>
      </c>
      <c r="B783" s="183"/>
      <c r="C783" s="428"/>
      <c r="D783" s="5" t="s">
        <v>772</v>
      </c>
      <c r="E783" s="5" t="s">
        <v>771</v>
      </c>
      <c r="F783" s="5">
        <v>10</v>
      </c>
      <c r="G783" s="184"/>
      <c r="H783" s="285"/>
      <c r="I783" s="285"/>
      <c r="J783" s="208"/>
      <c r="K783" s="263"/>
    </row>
    <row r="784" spans="1:11" ht="12.75" hidden="1" outlineLevel="2">
      <c r="A784" s="420">
        <f>IF(C784='Tong hop'!$B$6,1,0)</f>
        <v>0</v>
      </c>
      <c r="B784" s="183"/>
      <c r="C784" s="428"/>
      <c r="D784" s="521" t="str">
        <f t="shared" ref="D784:F784" si="55">D343</f>
        <v>C3</v>
      </c>
      <c r="E784" s="521" t="str">
        <f t="shared" si="55"/>
        <v>700x700</v>
      </c>
      <c r="F784" s="521">
        <f t="shared" si="55"/>
        <v>0</v>
      </c>
      <c r="G784" s="184"/>
      <c r="H784" s="285"/>
      <c r="I784" s="285"/>
      <c r="J784" s="208"/>
      <c r="K784" s="263"/>
    </row>
    <row r="785" spans="1:11" ht="12.75" hidden="1" outlineLevel="2">
      <c r="A785" s="420">
        <f>IF(C785='Tong hop'!$B$6,1,0)</f>
        <v>0</v>
      </c>
      <c r="B785" s="183"/>
      <c r="C785" s="428"/>
      <c r="D785" s="5" t="s">
        <v>768</v>
      </c>
      <c r="E785" s="5"/>
      <c r="F785" s="5"/>
      <c r="G785" s="184"/>
      <c r="H785" s="285"/>
      <c r="I785" s="285"/>
      <c r="J785" s="208"/>
      <c r="K785" s="263"/>
    </row>
    <row r="786" spans="1:11" ht="12.75" hidden="1" outlineLevel="2">
      <c r="A786" s="420">
        <f>IF(C786='Tong hop'!$B$6,1,0)</f>
        <v>0</v>
      </c>
      <c r="B786" s="183"/>
      <c r="C786" s="428"/>
      <c r="D786" s="5"/>
      <c r="E786" s="5" t="s">
        <v>773</v>
      </c>
      <c r="F786" s="5">
        <v>28</v>
      </c>
      <c r="G786" s="184"/>
      <c r="H786" s="285"/>
      <c r="I786" s="285"/>
      <c r="J786" s="208"/>
      <c r="K786" s="263"/>
    </row>
    <row r="787" spans="1:11" ht="12.75" hidden="1" outlineLevel="2">
      <c r="A787" s="420">
        <f>IF(C787='Tong hop'!$B$6,1,0)</f>
        <v>0</v>
      </c>
      <c r="B787" s="183"/>
      <c r="C787" s="428"/>
      <c r="D787" s="5" t="s">
        <v>427</v>
      </c>
      <c r="E787" s="5"/>
      <c r="F787" s="5"/>
      <c r="G787" s="184"/>
      <c r="H787" s="285"/>
      <c r="I787" s="285"/>
      <c r="J787" s="208"/>
      <c r="K787" s="263"/>
    </row>
    <row r="788" spans="1:11" ht="12.75" hidden="1" outlineLevel="2">
      <c r="A788" s="420">
        <f>IF(C788='Tong hop'!$B$6,1,0)</f>
        <v>0</v>
      </c>
      <c r="B788" s="183"/>
      <c r="C788" s="428"/>
      <c r="D788" s="5" t="s">
        <v>770</v>
      </c>
      <c r="E788" s="5" t="s">
        <v>771</v>
      </c>
      <c r="F788" s="5">
        <v>10</v>
      </c>
      <c r="G788" s="184"/>
      <c r="H788" s="285"/>
      <c r="I788" s="285"/>
      <c r="J788" s="208"/>
      <c r="K788" s="263"/>
    </row>
    <row r="789" spans="1:11" ht="12.75" hidden="1" outlineLevel="2">
      <c r="A789" s="420">
        <f>IF(C789='Tong hop'!$B$6,1,0)</f>
        <v>0</v>
      </c>
      <c r="B789" s="183"/>
      <c r="C789" s="428"/>
      <c r="D789" s="5" t="s">
        <v>772</v>
      </c>
      <c r="E789" s="5" t="s">
        <v>771</v>
      </c>
      <c r="F789" s="5">
        <v>10</v>
      </c>
      <c r="G789" s="184"/>
      <c r="H789" s="285"/>
      <c r="I789" s="285"/>
      <c r="J789" s="208"/>
      <c r="K789" s="263"/>
    </row>
    <row r="790" spans="1:11" ht="12.75" hidden="1" outlineLevel="2">
      <c r="A790" s="420">
        <f>IF(C790='Tong hop'!$B$6,1,0)</f>
        <v>0</v>
      </c>
      <c r="B790" s="183"/>
      <c r="C790" s="428"/>
      <c r="D790" s="521" t="str">
        <f t="shared" ref="D790:F790" si="56">D344</f>
        <v>C4</v>
      </c>
      <c r="E790" s="521" t="str">
        <f t="shared" si="56"/>
        <v>500x500</v>
      </c>
      <c r="F790" s="521">
        <f t="shared" si="56"/>
        <v>0</v>
      </c>
      <c r="G790" s="184"/>
      <c r="H790" s="285"/>
      <c r="I790" s="285"/>
      <c r="J790" s="208"/>
      <c r="K790" s="263"/>
    </row>
    <row r="791" spans="1:11" ht="12.75" hidden="1" outlineLevel="2">
      <c r="A791" s="420">
        <f>IF(C791='Tong hop'!$B$6,1,0)</f>
        <v>0</v>
      </c>
      <c r="B791" s="183"/>
      <c r="C791" s="428"/>
      <c r="D791" s="5" t="s">
        <v>768</v>
      </c>
      <c r="E791" s="5"/>
      <c r="F791" s="5"/>
      <c r="G791" s="184"/>
      <c r="H791" s="285"/>
      <c r="I791" s="285"/>
      <c r="J791" s="208"/>
      <c r="K791" s="263"/>
    </row>
    <row r="792" spans="1:11" ht="12.75" hidden="1" outlineLevel="2">
      <c r="A792" s="420">
        <f>IF(C792='Tong hop'!$B$6,1,0)</f>
        <v>0</v>
      </c>
      <c r="B792" s="183"/>
      <c r="C792" s="428"/>
      <c r="D792" s="5"/>
      <c r="E792" s="5" t="s">
        <v>774</v>
      </c>
      <c r="F792" s="5">
        <v>20</v>
      </c>
      <c r="G792" s="184"/>
      <c r="H792" s="285"/>
      <c r="I792" s="285"/>
      <c r="J792" s="208"/>
      <c r="K792" s="263"/>
    </row>
    <row r="793" spans="1:11" ht="12.75" hidden="1" outlineLevel="2">
      <c r="A793" s="420">
        <f>IF(C793='Tong hop'!$B$6,1,0)</f>
        <v>0</v>
      </c>
      <c r="B793" s="183"/>
      <c r="C793" s="428"/>
      <c r="D793" s="5" t="s">
        <v>427</v>
      </c>
      <c r="E793" s="5"/>
      <c r="F793" s="5"/>
      <c r="G793" s="184"/>
      <c r="H793" s="285"/>
      <c r="I793" s="285"/>
      <c r="J793" s="208"/>
      <c r="K793" s="263"/>
    </row>
    <row r="794" spans="1:11" ht="12.75" hidden="1" outlineLevel="2">
      <c r="A794" s="420">
        <f>IF(C794='Tong hop'!$B$6,1,0)</f>
        <v>0</v>
      </c>
      <c r="B794" s="183"/>
      <c r="C794" s="428"/>
      <c r="D794" s="5" t="s">
        <v>770</v>
      </c>
      <c r="E794" s="5" t="s">
        <v>771</v>
      </c>
      <c r="F794" s="5">
        <v>10</v>
      </c>
      <c r="G794" s="184"/>
      <c r="H794" s="285"/>
      <c r="I794" s="285"/>
      <c r="J794" s="208"/>
      <c r="K794" s="263"/>
    </row>
    <row r="795" spans="1:11" ht="12.75" hidden="1" outlineLevel="2">
      <c r="A795" s="420">
        <f>IF(C795='Tong hop'!$B$6,1,0)</f>
        <v>0</v>
      </c>
      <c r="B795" s="183"/>
      <c r="C795" s="428"/>
      <c r="D795" s="5" t="s">
        <v>772</v>
      </c>
      <c r="E795" s="5" t="s">
        <v>771</v>
      </c>
      <c r="F795" s="5">
        <v>10</v>
      </c>
      <c r="G795" s="184"/>
      <c r="H795" s="285"/>
      <c r="I795" s="285"/>
      <c r="J795" s="208"/>
      <c r="K795" s="263"/>
    </row>
    <row r="796" spans="1:11" ht="12.75" hidden="1" outlineLevel="2">
      <c r="A796" s="420">
        <f>IF(C796='Tong hop'!$B$6,1,0)</f>
        <v>0</v>
      </c>
      <c r="B796" s="183"/>
      <c r="C796" s="428"/>
      <c r="D796" s="521" t="str">
        <f t="shared" ref="D796:F796" si="57">D345</f>
        <v>C5</v>
      </c>
      <c r="E796" s="521" t="str">
        <f t="shared" si="57"/>
        <v>700x700</v>
      </c>
      <c r="F796" s="521">
        <f t="shared" si="57"/>
        <v>0</v>
      </c>
      <c r="G796" s="184"/>
      <c r="H796" s="285"/>
      <c r="I796" s="285"/>
      <c r="J796" s="208"/>
      <c r="K796" s="263"/>
    </row>
    <row r="797" spans="1:11" ht="12.75" hidden="1" outlineLevel="2">
      <c r="A797" s="420">
        <f>IF(C797='Tong hop'!$B$6,1,0)</f>
        <v>0</v>
      </c>
      <c r="B797" s="183"/>
      <c r="C797" s="428"/>
      <c r="D797" s="5" t="s">
        <v>768</v>
      </c>
      <c r="E797" s="5"/>
      <c r="F797" s="5"/>
      <c r="G797" s="184"/>
      <c r="H797" s="285"/>
      <c r="I797" s="285"/>
      <c r="J797" s="208"/>
      <c r="K797" s="263"/>
    </row>
    <row r="798" spans="1:11" ht="12.75" hidden="1" outlineLevel="2">
      <c r="A798" s="420">
        <f>IF(C798='Tong hop'!$B$6,1,0)</f>
        <v>0</v>
      </c>
      <c r="B798" s="183"/>
      <c r="C798" s="428"/>
      <c r="D798" s="5"/>
      <c r="E798" s="5" t="s">
        <v>775</v>
      </c>
      <c r="F798" s="5">
        <v>25</v>
      </c>
      <c r="G798" s="184"/>
      <c r="H798" s="285"/>
      <c r="I798" s="285"/>
      <c r="J798" s="208"/>
      <c r="K798" s="263"/>
    </row>
    <row r="799" spans="1:11" ht="12.75" hidden="1" outlineLevel="2">
      <c r="A799" s="420">
        <f>IF(C799='Tong hop'!$B$6,1,0)</f>
        <v>0</v>
      </c>
      <c r="B799" s="183"/>
      <c r="C799" s="428"/>
      <c r="D799" s="5" t="s">
        <v>427</v>
      </c>
      <c r="E799" s="5"/>
      <c r="F799" s="5"/>
      <c r="G799" s="184"/>
      <c r="H799" s="285"/>
      <c r="I799" s="285"/>
      <c r="J799" s="208"/>
      <c r="K799" s="263"/>
    </row>
    <row r="800" spans="1:11" ht="12.75" hidden="1" outlineLevel="2">
      <c r="A800" s="420">
        <f>IF(C800='Tong hop'!$B$6,1,0)</f>
        <v>0</v>
      </c>
      <c r="B800" s="183"/>
      <c r="C800" s="428"/>
      <c r="D800" s="5" t="s">
        <v>770</v>
      </c>
      <c r="E800" s="5" t="s">
        <v>771</v>
      </c>
      <c r="F800" s="5">
        <v>10</v>
      </c>
      <c r="G800" s="184"/>
      <c r="H800" s="285"/>
      <c r="I800" s="285"/>
      <c r="J800" s="208"/>
      <c r="K800" s="263"/>
    </row>
    <row r="801" spans="1:11" ht="12.75" hidden="1" outlineLevel="2">
      <c r="A801" s="420">
        <f>IF(C801='Tong hop'!$B$6,1,0)</f>
        <v>0</v>
      </c>
      <c r="B801" s="183"/>
      <c r="C801" s="428"/>
      <c r="D801" s="5" t="s">
        <v>772</v>
      </c>
      <c r="E801" s="5" t="s">
        <v>771</v>
      </c>
      <c r="F801" s="5">
        <v>10</v>
      </c>
      <c r="G801" s="184"/>
      <c r="H801" s="285"/>
      <c r="I801" s="285"/>
      <c r="J801" s="208"/>
      <c r="K801" s="263"/>
    </row>
    <row r="802" spans="1:11" ht="12.75" hidden="1" outlineLevel="2">
      <c r="A802" s="420">
        <f>IF(C802='Tong hop'!$B$6,1,0)</f>
        <v>0</v>
      </c>
      <c r="B802" s="183"/>
      <c r="C802" s="428"/>
      <c r="D802" s="521" t="str">
        <f t="shared" ref="D802:F802" si="58">D346</f>
        <v>C6</v>
      </c>
      <c r="E802" s="521" t="str">
        <f t="shared" si="58"/>
        <v>700x700</v>
      </c>
      <c r="F802" s="521">
        <f t="shared" si="58"/>
        <v>0</v>
      </c>
      <c r="G802" s="184"/>
      <c r="H802" s="285"/>
      <c r="I802" s="285"/>
      <c r="J802" s="208"/>
      <c r="K802" s="263"/>
    </row>
    <row r="803" spans="1:11" ht="12.75" hidden="1" outlineLevel="2">
      <c r="A803" s="420">
        <f>IF(C803='Tong hop'!$B$6,1,0)</f>
        <v>0</v>
      </c>
      <c r="B803" s="183"/>
      <c r="C803" s="428"/>
      <c r="D803" s="5" t="s">
        <v>768</v>
      </c>
      <c r="E803" s="5"/>
      <c r="F803" s="5"/>
      <c r="G803" s="184"/>
      <c r="H803" s="285"/>
      <c r="I803" s="285"/>
      <c r="J803" s="208"/>
      <c r="K803" s="263"/>
    </row>
    <row r="804" spans="1:11" ht="12.75" hidden="1" outlineLevel="2">
      <c r="A804" s="420">
        <f>IF(C804='Tong hop'!$B$6,1,0)</f>
        <v>0</v>
      </c>
      <c r="B804" s="183"/>
      <c r="C804" s="428"/>
      <c r="D804" s="5"/>
      <c r="E804" s="5" t="s">
        <v>776</v>
      </c>
      <c r="F804" s="5">
        <v>25</v>
      </c>
      <c r="G804" s="184"/>
      <c r="H804" s="285"/>
      <c r="I804" s="285"/>
      <c r="J804" s="208"/>
      <c r="K804" s="263"/>
    </row>
    <row r="805" spans="1:11" ht="12.75" hidden="1" outlineLevel="2">
      <c r="A805" s="420">
        <f>IF(C805='Tong hop'!$B$6,1,0)</f>
        <v>0</v>
      </c>
      <c r="B805" s="183"/>
      <c r="C805" s="428"/>
      <c r="D805" s="5" t="s">
        <v>427</v>
      </c>
      <c r="E805" s="5"/>
      <c r="F805" s="5"/>
      <c r="G805" s="184"/>
      <c r="H805" s="285"/>
      <c r="I805" s="285"/>
      <c r="J805" s="208"/>
      <c r="K805" s="263"/>
    </row>
    <row r="806" spans="1:11" ht="12.75" hidden="1" outlineLevel="2">
      <c r="A806" s="420">
        <f>IF(C806='Tong hop'!$B$6,1,0)</f>
        <v>0</v>
      </c>
      <c r="B806" s="183"/>
      <c r="C806" s="428"/>
      <c r="D806" s="5" t="s">
        <v>770</v>
      </c>
      <c r="E806" s="5" t="s">
        <v>771</v>
      </c>
      <c r="F806" s="5">
        <v>10</v>
      </c>
      <c r="G806" s="184"/>
      <c r="H806" s="285"/>
      <c r="I806" s="285"/>
      <c r="J806" s="208"/>
      <c r="K806" s="263"/>
    </row>
    <row r="807" spans="1:11" ht="12.75" hidden="1" outlineLevel="2">
      <c r="A807" s="420">
        <f>IF(C807='Tong hop'!$B$6,1,0)</f>
        <v>0</v>
      </c>
      <c r="B807" s="183"/>
      <c r="C807" s="428"/>
      <c r="D807" s="5" t="s">
        <v>772</v>
      </c>
      <c r="E807" s="5" t="s">
        <v>771</v>
      </c>
      <c r="F807" s="5">
        <v>10</v>
      </c>
      <c r="G807" s="184"/>
      <c r="H807" s="285"/>
      <c r="I807" s="285"/>
      <c r="J807" s="208"/>
      <c r="K807" s="263"/>
    </row>
    <row r="808" spans="1:11" ht="12.75" hidden="1" outlineLevel="2">
      <c r="A808" s="420">
        <f>IF(C808='Tong hop'!$B$6,1,0)</f>
        <v>0</v>
      </c>
      <c r="B808" s="183"/>
      <c r="C808" s="428"/>
      <c r="D808" s="521" t="str">
        <f t="shared" ref="D808:F808" si="59">D347</f>
        <v>C6</v>
      </c>
      <c r="E808" s="521" t="str">
        <f t="shared" si="59"/>
        <v>700x700</v>
      </c>
      <c r="F808" s="521">
        <f t="shared" si="59"/>
        <v>0</v>
      </c>
      <c r="G808" s="184"/>
      <c r="H808" s="285"/>
      <c r="I808" s="285"/>
      <c r="J808" s="208"/>
      <c r="K808" s="263"/>
    </row>
    <row r="809" spans="1:11" ht="12.75" hidden="1" outlineLevel="2">
      <c r="A809" s="420">
        <f>IF(C809='Tong hop'!$B$6,1,0)</f>
        <v>0</v>
      </c>
      <c r="B809" s="183"/>
      <c r="C809" s="428"/>
      <c r="D809" s="5" t="s">
        <v>768</v>
      </c>
      <c r="E809" s="5"/>
      <c r="F809" s="5"/>
      <c r="G809" s="184"/>
      <c r="H809" s="285"/>
      <c r="I809" s="285"/>
      <c r="J809" s="208"/>
      <c r="K809" s="263"/>
    </row>
    <row r="810" spans="1:11" ht="12.75" hidden="1" outlineLevel="2">
      <c r="A810" s="420">
        <f>IF(C810='Tong hop'!$B$6,1,0)</f>
        <v>0</v>
      </c>
      <c r="B810" s="183"/>
      <c r="C810" s="428"/>
      <c r="D810" s="5"/>
      <c r="E810" s="5" t="s">
        <v>776</v>
      </c>
      <c r="F810" s="5">
        <v>25</v>
      </c>
      <c r="G810" s="184"/>
      <c r="H810" s="285"/>
      <c r="I810" s="285"/>
      <c r="J810" s="208"/>
      <c r="K810" s="263"/>
    </row>
    <row r="811" spans="1:11" ht="12.75" hidden="1" outlineLevel="2">
      <c r="A811" s="420">
        <f>IF(C811='Tong hop'!$B$6,1,0)</f>
        <v>0</v>
      </c>
      <c r="B811" s="183"/>
      <c r="C811" s="428"/>
      <c r="D811" s="5" t="s">
        <v>427</v>
      </c>
      <c r="E811" s="5"/>
      <c r="F811" s="5"/>
      <c r="G811" s="184"/>
      <c r="H811" s="285"/>
      <c r="I811" s="285"/>
      <c r="J811" s="208"/>
      <c r="K811" s="263"/>
    </row>
    <row r="812" spans="1:11" ht="12.75" hidden="1" outlineLevel="2">
      <c r="A812" s="420">
        <f>IF(C812='Tong hop'!$B$6,1,0)</f>
        <v>0</v>
      </c>
      <c r="B812" s="183"/>
      <c r="C812" s="428"/>
      <c r="D812" s="5" t="s">
        <v>770</v>
      </c>
      <c r="E812" s="5" t="s">
        <v>771</v>
      </c>
      <c r="F812" s="5">
        <v>10</v>
      </c>
      <c r="G812" s="184"/>
      <c r="H812" s="285"/>
      <c r="I812" s="285"/>
      <c r="J812" s="208"/>
      <c r="K812" s="263"/>
    </row>
    <row r="813" spans="1:11" ht="12.75" hidden="1" outlineLevel="2">
      <c r="A813" s="420">
        <f>IF(C813='Tong hop'!$B$6,1,0)</f>
        <v>0</v>
      </c>
      <c r="B813" s="183"/>
      <c r="C813" s="428"/>
      <c r="D813" s="5" t="s">
        <v>772</v>
      </c>
      <c r="E813" s="5" t="s">
        <v>771</v>
      </c>
      <c r="F813" s="5">
        <v>10</v>
      </c>
      <c r="G813" s="184"/>
      <c r="H813" s="285"/>
      <c r="I813" s="285"/>
      <c r="J813" s="208"/>
      <c r="K813" s="263"/>
    </row>
    <row r="814" spans="1:11" ht="12.75" hidden="1" outlineLevel="2">
      <c r="A814" s="420">
        <f>IF(C814='Tong hop'!$B$6,1,0)</f>
        <v>0</v>
      </c>
      <c r="B814" s="183"/>
      <c r="C814" s="428"/>
      <c r="D814" s="521" t="str">
        <f t="shared" ref="D814:F814" si="60">D348</f>
        <v>C7</v>
      </c>
      <c r="E814" s="521" t="str">
        <f t="shared" si="60"/>
        <v>600x600</v>
      </c>
      <c r="F814" s="521">
        <f t="shared" si="60"/>
        <v>0</v>
      </c>
      <c r="G814" s="184"/>
      <c r="H814" s="285"/>
      <c r="I814" s="285"/>
      <c r="J814" s="208"/>
      <c r="K814" s="263"/>
    </row>
    <row r="815" spans="1:11" ht="12.75" hidden="1" outlineLevel="2">
      <c r="A815" s="420">
        <f>IF(C815='Tong hop'!$B$6,1,0)</f>
        <v>0</v>
      </c>
      <c r="B815" s="183"/>
      <c r="C815" s="428"/>
      <c r="D815" s="5" t="s">
        <v>768</v>
      </c>
      <c r="E815" s="5"/>
      <c r="F815" s="5"/>
      <c r="G815" s="184"/>
      <c r="H815" s="285"/>
      <c r="I815" s="285"/>
      <c r="J815" s="208"/>
      <c r="K815" s="263"/>
    </row>
    <row r="816" spans="1:11" ht="12.75" hidden="1" outlineLevel="2">
      <c r="A816" s="420">
        <f>IF(C816='Tong hop'!$B$6,1,0)</f>
        <v>0</v>
      </c>
      <c r="B816" s="183"/>
      <c r="C816" s="428"/>
      <c r="D816" s="5"/>
      <c r="E816" s="5" t="s">
        <v>777</v>
      </c>
      <c r="F816" s="5">
        <v>22</v>
      </c>
      <c r="G816" s="184"/>
      <c r="H816" s="285"/>
      <c r="I816" s="285"/>
      <c r="J816" s="208"/>
      <c r="K816" s="263"/>
    </row>
    <row r="817" spans="1:11" ht="12.75" hidden="1" outlineLevel="2">
      <c r="A817" s="420">
        <f>IF(C817='Tong hop'!$B$6,1,0)</f>
        <v>0</v>
      </c>
      <c r="B817" s="183"/>
      <c r="C817" s="428"/>
      <c r="D817" s="5" t="s">
        <v>427</v>
      </c>
      <c r="E817" s="5"/>
      <c r="F817" s="5"/>
      <c r="G817" s="184"/>
      <c r="H817" s="285"/>
      <c r="I817" s="285"/>
      <c r="J817" s="208"/>
      <c r="K817" s="263"/>
    </row>
    <row r="818" spans="1:11" ht="12.75" hidden="1" outlineLevel="2">
      <c r="A818" s="420">
        <f>IF(C818='Tong hop'!$B$6,1,0)</f>
        <v>0</v>
      </c>
      <c r="B818" s="183"/>
      <c r="C818" s="428"/>
      <c r="D818" s="5" t="s">
        <v>770</v>
      </c>
      <c r="E818" s="5" t="s">
        <v>771</v>
      </c>
      <c r="F818" s="5">
        <v>10</v>
      </c>
      <c r="G818" s="184"/>
      <c r="H818" s="285"/>
      <c r="I818" s="285"/>
      <c r="J818" s="208"/>
      <c r="K818" s="263"/>
    </row>
    <row r="819" spans="1:11" ht="12.75" hidden="1" outlineLevel="2">
      <c r="A819" s="420">
        <f>IF(C819='Tong hop'!$B$6,1,0)</f>
        <v>0</v>
      </c>
      <c r="B819" s="183"/>
      <c r="C819" s="428"/>
      <c r="D819" s="5" t="s">
        <v>772</v>
      </c>
      <c r="E819" s="5" t="s">
        <v>771</v>
      </c>
      <c r="F819" s="5">
        <v>10</v>
      </c>
      <c r="G819" s="184"/>
      <c r="H819" s="285"/>
      <c r="I819" s="285"/>
      <c r="J819" s="208"/>
      <c r="K819" s="263"/>
    </row>
    <row r="820" spans="1:11" ht="12.75" hidden="1" outlineLevel="2">
      <c r="A820" s="420">
        <f>IF(C820='Tong hop'!$B$6,1,0)</f>
        <v>0</v>
      </c>
      <c r="B820" s="183"/>
      <c r="C820" s="428"/>
      <c r="D820" s="521" t="str">
        <f t="shared" ref="D820:F820" si="61">D349</f>
        <v>C7a</v>
      </c>
      <c r="E820" s="521" t="str">
        <f t="shared" si="61"/>
        <v>600x600</v>
      </c>
      <c r="F820" s="521">
        <f t="shared" si="61"/>
        <v>0</v>
      </c>
      <c r="G820" s="184"/>
      <c r="H820" s="285"/>
      <c r="I820" s="285"/>
      <c r="J820" s="208"/>
      <c r="K820" s="263"/>
    </row>
    <row r="821" spans="1:11" ht="12.75" hidden="1" outlineLevel="2">
      <c r="A821" s="420">
        <f>IF(C821='Tong hop'!$B$6,1,0)</f>
        <v>0</v>
      </c>
      <c r="B821" s="183"/>
      <c r="C821" s="428"/>
      <c r="D821" s="5" t="s">
        <v>768</v>
      </c>
      <c r="E821" s="5"/>
      <c r="F821" s="5"/>
      <c r="G821" s="184"/>
      <c r="H821" s="285"/>
      <c r="I821" s="285"/>
      <c r="J821" s="208"/>
      <c r="K821" s="263"/>
    </row>
    <row r="822" spans="1:11" ht="12.75" hidden="1" outlineLevel="2">
      <c r="A822" s="420">
        <f>IF(C822='Tong hop'!$B$6,1,0)</f>
        <v>0</v>
      </c>
      <c r="B822" s="183"/>
      <c r="C822" s="428"/>
      <c r="D822" s="5"/>
      <c r="E822" s="5" t="s">
        <v>776</v>
      </c>
      <c r="F822" s="5">
        <v>25</v>
      </c>
      <c r="G822" s="184"/>
      <c r="H822" s="285"/>
      <c r="I822" s="285"/>
      <c r="J822" s="208"/>
      <c r="K822" s="263"/>
    </row>
    <row r="823" spans="1:11" ht="12.75" hidden="1" outlineLevel="2">
      <c r="A823" s="420">
        <f>IF(C823='Tong hop'!$B$6,1,0)</f>
        <v>0</v>
      </c>
      <c r="B823" s="183"/>
      <c r="C823" s="428"/>
      <c r="D823" s="5"/>
      <c r="E823" s="5"/>
      <c r="F823" s="5"/>
      <c r="G823" s="184"/>
      <c r="H823" s="285"/>
      <c r="I823" s="285"/>
      <c r="J823" s="208"/>
      <c r="K823" s="263"/>
    </row>
    <row r="824" spans="1:11" ht="12.75" hidden="1" outlineLevel="2">
      <c r="A824" s="420">
        <f>IF(C824='Tong hop'!$B$6,1,0)</f>
        <v>0</v>
      </c>
      <c r="B824" s="183"/>
      <c r="C824" s="428"/>
      <c r="D824" s="5" t="s">
        <v>427</v>
      </c>
      <c r="E824" s="5"/>
      <c r="F824" s="5"/>
      <c r="G824" s="184"/>
      <c r="H824" s="285"/>
      <c r="I824" s="285"/>
      <c r="J824" s="208"/>
      <c r="K824" s="263"/>
    </row>
    <row r="825" spans="1:11" ht="12.75" hidden="1" outlineLevel="2">
      <c r="A825" s="420">
        <f>IF(C825='Tong hop'!$B$6,1,0)</f>
        <v>0</v>
      </c>
      <c r="B825" s="183"/>
      <c r="C825" s="428"/>
      <c r="D825" s="5" t="s">
        <v>770</v>
      </c>
      <c r="E825" s="5" t="s">
        <v>771</v>
      </c>
      <c r="F825" s="5">
        <v>10</v>
      </c>
      <c r="G825" s="184"/>
      <c r="H825" s="285"/>
      <c r="I825" s="285"/>
      <c r="J825" s="208"/>
      <c r="K825" s="263"/>
    </row>
    <row r="826" spans="1:11" ht="12.75" hidden="1" outlineLevel="2">
      <c r="A826" s="420">
        <f>IF(C826='Tong hop'!$B$6,1,0)</f>
        <v>0</v>
      </c>
      <c r="B826" s="183"/>
      <c r="C826" s="428"/>
      <c r="D826" s="5" t="s">
        <v>772</v>
      </c>
      <c r="E826" s="5" t="s">
        <v>771</v>
      </c>
      <c r="F826" s="5">
        <v>10</v>
      </c>
      <c r="G826" s="184"/>
      <c r="H826" s="285"/>
      <c r="I826" s="285"/>
      <c r="J826" s="208"/>
      <c r="K826" s="263"/>
    </row>
    <row r="827" spans="1:11" ht="12.75" hidden="1" outlineLevel="2">
      <c r="A827" s="420">
        <f>IF(C827='Tong hop'!$B$6,1,0)</f>
        <v>0</v>
      </c>
      <c r="B827" s="183"/>
      <c r="C827" s="428"/>
      <c r="D827" s="5" t="s">
        <v>772</v>
      </c>
      <c r="E827" s="5" t="s">
        <v>771</v>
      </c>
      <c r="F827" s="5">
        <v>10</v>
      </c>
      <c r="G827" s="184"/>
      <c r="H827" s="285"/>
      <c r="I827" s="285"/>
      <c r="J827" s="208"/>
      <c r="K827" s="263"/>
    </row>
    <row r="828" spans="1:11" ht="12.75" hidden="1" outlineLevel="2">
      <c r="A828" s="420">
        <f>IF(C828='Tong hop'!$B$6,1,0)</f>
        <v>0</v>
      </c>
      <c r="B828" s="183"/>
      <c r="C828" s="428"/>
      <c r="D828" s="521" t="str">
        <f t="shared" ref="D828:F828" si="62">D350</f>
        <v>C8</v>
      </c>
      <c r="E828" s="521" t="str">
        <f t="shared" si="62"/>
        <v>600x800</v>
      </c>
      <c r="F828" s="521">
        <f t="shared" si="62"/>
        <v>0</v>
      </c>
      <c r="G828" s="184"/>
      <c r="H828" s="285"/>
      <c r="I828" s="285"/>
      <c r="J828" s="208"/>
      <c r="K828" s="263"/>
    </row>
    <row r="829" spans="1:11" ht="12.75" hidden="1" outlineLevel="2">
      <c r="A829" s="420">
        <f>IF(C829='Tong hop'!$B$6,1,0)</f>
        <v>0</v>
      </c>
      <c r="B829" s="183"/>
      <c r="C829" s="428"/>
      <c r="D829" s="5" t="s">
        <v>768</v>
      </c>
      <c r="E829" s="5"/>
      <c r="F829" s="5"/>
      <c r="G829" s="184"/>
      <c r="H829" s="285"/>
      <c r="I829" s="285"/>
      <c r="J829" s="208"/>
      <c r="K829" s="263"/>
    </row>
    <row r="830" spans="1:11" ht="12.75" hidden="1" outlineLevel="2">
      <c r="A830" s="420">
        <f>IF(C830='Tong hop'!$B$6,1,0)</f>
        <v>0</v>
      </c>
      <c r="B830" s="183"/>
      <c r="C830" s="428"/>
      <c r="D830" s="5"/>
      <c r="E830" s="5" t="s">
        <v>778</v>
      </c>
      <c r="F830" s="5">
        <v>25</v>
      </c>
      <c r="G830" s="184"/>
      <c r="H830" s="285"/>
      <c r="I830" s="285"/>
      <c r="J830" s="208"/>
      <c r="K830" s="263"/>
    </row>
    <row r="831" spans="1:11" ht="12.75" hidden="1" outlineLevel="2">
      <c r="A831" s="420">
        <f>IF(C831='Tong hop'!$B$6,1,0)</f>
        <v>0</v>
      </c>
      <c r="B831" s="183"/>
      <c r="C831" s="428"/>
      <c r="D831" s="5"/>
      <c r="E831" s="5" t="s">
        <v>779</v>
      </c>
      <c r="F831" s="5">
        <v>22</v>
      </c>
      <c r="G831" s="184"/>
      <c r="H831" s="285"/>
      <c r="I831" s="285"/>
      <c r="J831" s="208"/>
      <c r="K831" s="263"/>
    </row>
    <row r="832" spans="1:11" ht="12.75" hidden="1" outlineLevel="2">
      <c r="A832" s="420">
        <f>IF(C832='Tong hop'!$B$6,1,0)</f>
        <v>0</v>
      </c>
      <c r="B832" s="183"/>
      <c r="C832" s="428"/>
      <c r="D832" s="5" t="s">
        <v>427</v>
      </c>
      <c r="E832" s="5"/>
      <c r="F832" s="5"/>
      <c r="G832" s="184"/>
      <c r="H832" s="285"/>
      <c r="I832" s="285"/>
      <c r="J832" s="208"/>
      <c r="K832" s="263"/>
    </row>
    <row r="833" spans="1:11" ht="12.75" hidden="1" outlineLevel="2">
      <c r="A833" s="420">
        <f>IF(C833='Tong hop'!$B$6,1,0)</f>
        <v>0</v>
      </c>
      <c r="B833" s="183"/>
      <c r="C833" s="428"/>
      <c r="D833" s="5" t="s">
        <v>770</v>
      </c>
      <c r="E833" s="5" t="s">
        <v>771</v>
      </c>
      <c r="F833" s="5">
        <v>10</v>
      </c>
      <c r="G833" s="184"/>
      <c r="H833" s="285"/>
      <c r="I833" s="285"/>
      <c r="J833" s="208"/>
      <c r="K833" s="263"/>
    </row>
    <row r="834" spans="1:11" ht="12.75" hidden="1" outlineLevel="2">
      <c r="A834" s="420">
        <f>IF(C834='Tong hop'!$B$6,1,0)</f>
        <v>0</v>
      </c>
      <c r="B834" s="183"/>
      <c r="C834" s="428"/>
      <c r="D834" s="5" t="s">
        <v>772</v>
      </c>
      <c r="E834" s="5" t="s">
        <v>771</v>
      </c>
      <c r="F834" s="5">
        <v>10</v>
      </c>
      <c r="G834" s="184"/>
      <c r="H834" s="285"/>
      <c r="I834" s="285"/>
      <c r="J834" s="208"/>
      <c r="K834" s="263"/>
    </row>
    <row r="835" spans="1:11" ht="12.75" hidden="1" outlineLevel="2">
      <c r="A835" s="420">
        <f>IF(C835='Tong hop'!$B$6,1,0)</f>
        <v>0</v>
      </c>
      <c r="B835" s="183"/>
      <c r="C835" s="428"/>
      <c r="D835" s="521" t="str">
        <f t="shared" ref="D835:F835" si="63">D351</f>
        <v>C9</v>
      </c>
      <c r="E835" s="521" t="str">
        <f t="shared" si="63"/>
        <v>800x800</v>
      </c>
      <c r="F835" s="521">
        <f t="shared" si="63"/>
        <v>0</v>
      </c>
      <c r="G835" s="184"/>
      <c r="H835" s="285"/>
      <c r="I835" s="285"/>
      <c r="J835" s="208"/>
      <c r="K835" s="263"/>
    </row>
    <row r="836" spans="1:11" ht="12.75" hidden="1" outlineLevel="2">
      <c r="A836" s="420">
        <f>IF(C836='Tong hop'!$B$6,1,0)</f>
        <v>0</v>
      </c>
      <c r="B836" s="183"/>
      <c r="C836" s="428"/>
      <c r="D836" s="5" t="s">
        <v>768</v>
      </c>
      <c r="E836" s="5"/>
      <c r="F836" s="5"/>
      <c r="G836" s="184"/>
      <c r="H836" s="285"/>
      <c r="I836" s="285"/>
      <c r="J836" s="208"/>
      <c r="K836" s="263"/>
    </row>
    <row r="837" spans="1:11" ht="12.75" hidden="1" outlineLevel="2">
      <c r="A837" s="420">
        <f>IF(C837='Tong hop'!$B$6,1,0)</f>
        <v>0</v>
      </c>
      <c r="B837" s="183"/>
      <c r="C837" s="428"/>
      <c r="D837" s="5"/>
      <c r="E837" s="5"/>
      <c r="F837" s="5"/>
      <c r="G837" s="184"/>
      <c r="H837" s="285"/>
      <c r="I837" s="285"/>
      <c r="J837" s="208"/>
      <c r="K837" s="263"/>
    </row>
    <row r="838" spans="1:11" ht="12.75" hidden="1" outlineLevel="2">
      <c r="A838" s="420">
        <f>IF(C838='Tong hop'!$B$6,1,0)</f>
        <v>0</v>
      </c>
      <c r="B838" s="183"/>
      <c r="C838" s="428"/>
      <c r="D838" s="5"/>
      <c r="E838" s="5" t="s">
        <v>777</v>
      </c>
      <c r="F838" s="5">
        <v>22</v>
      </c>
      <c r="G838" s="184"/>
      <c r="H838" s="285"/>
      <c r="I838" s="285"/>
      <c r="J838" s="208"/>
      <c r="K838" s="263"/>
    </row>
    <row r="839" spans="1:11" ht="12.75" hidden="1" outlineLevel="2">
      <c r="A839" s="420">
        <f>IF(C839='Tong hop'!$B$6,1,0)</f>
        <v>0</v>
      </c>
      <c r="B839" s="183"/>
      <c r="C839" s="428"/>
      <c r="D839" s="5" t="s">
        <v>427</v>
      </c>
      <c r="E839" s="5"/>
      <c r="F839" s="5"/>
      <c r="G839" s="184"/>
      <c r="H839" s="285"/>
      <c r="I839" s="285"/>
      <c r="J839" s="208"/>
      <c r="K839" s="263"/>
    </row>
    <row r="840" spans="1:11" ht="12.75" hidden="1" outlineLevel="2">
      <c r="A840" s="420">
        <f>IF(C840='Tong hop'!$B$6,1,0)</f>
        <v>0</v>
      </c>
      <c r="B840" s="183"/>
      <c r="C840" s="428"/>
      <c r="D840" s="5" t="s">
        <v>770</v>
      </c>
      <c r="E840" s="5" t="s">
        <v>771</v>
      </c>
      <c r="F840" s="5">
        <v>10</v>
      </c>
      <c r="G840" s="184"/>
      <c r="H840" s="285"/>
      <c r="I840" s="285"/>
      <c r="J840" s="208"/>
      <c r="K840" s="263"/>
    </row>
    <row r="841" spans="1:11" ht="12.75" hidden="1" outlineLevel="2">
      <c r="A841" s="420">
        <f>IF(C841='Tong hop'!$B$6,1,0)</f>
        <v>0</v>
      </c>
      <c r="B841" s="183"/>
      <c r="C841" s="428"/>
      <c r="D841" s="5" t="s">
        <v>772</v>
      </c>
      <c r="E841" s="5" t="s">
        <v>771</v>
      </c>
      <c r="F841" s="5">
        <v>10</v>
      </c>
      <c r="G841" s="184"/>
      <c r="H841" s="285"/>
      <c r="I841" s="285"/>
      <c r="J841" s="208"/>
      <c r="K841" s="263"/>
    </row>
    <row r="842" spans="1:11" ht="12.75" hidden="1" outlineLevel="2">
      <c r="A842" s="420">
        <f>IF(C842='Tong hop'!$B$6,1,0)</f>
        <v>0</v>
      </c>
      <c r="B842" s="183"/>
      <c r="C842" s="428"/>
      <c r="D842" s="5" t="s">
        <v>772</v>
      </c>
      <c r="E842" s="5" t="s">
        <v>771</v>
      </c>
      <c r="F842" s="5">
        <v>10</v>
      </c>
      <c r="G842" s="184"/>
      <c r="H842" s="285"/>
      <c r="I842" s="285"/>
      <c r="J842" s="208"/>
      <c r="K842" s="263"/>
    </row>
    <row r="843" spans="1:11" ht="12.75" hidden="1" outlineLevel="2">
      <c r="A843" s="420">
        <f>IF(C843='Tong hop'!$B$6,1,0)</f>
        <v>0</v>
      </c>
      <c r="B843" s="183"/>
      <c r="C843" s="428"/>
      <c r="D843" s="521" t="str">
        <f t="shared" ref="D843:F843" si="64">D352</f>
        <v>C10</v>
      </c>
      <c r="E843" s="521" t="str">
        <f t="shared" si="64"/>
        <v>600x700</v>
      </c>
      <c r="F843" s="521">
        <f t="shared" si="64"/>
        <v>0</v>
      </c>
      <c r="G843" s="184"/>
      <c r="H843" s="285"/>
      <c r="I843" s="285"/>
      <c r="J843" s="208"/>
      <c r="K843" s="263"/>
    </row>
    <row r="844" spans="1:11" ht="12.75" hidden="1" outlineLevel="2">
      <c r="A844" s="420">
        <f>IF(C844='Tong hop'!$B$6,1,0)</f>
        <v>0</v>
      </c>
      <c r="B844" s="183"/>
      <c r="C844" s="428"/>
      <c r="D844" s="5" t="s">
        <v>768</v>
      </c>
      <c r="E844" s="5"/>
      <c r="F844" s="5"/>
      <c r="G844" s="184"/>
      <c r="H844" s="285"/>
      <c r="I844" s="285"/>
      <c r="J844" s="208"/>
      <c r="K844" s="263"/>
    </row>
    <row r="845" spans="1:11" ht="12.75" hidden="1" outlineLevel="2">
      <c r="A845" s="420">
        <f>IF(C845='Tong hop'!$B$6,1,0)</f>
        <v>0</v>
      </c>
      <c r="B845" s="183"/>
      <c r="C845" s="428"/>
      <c r="D845" s="5"/>
      <c r="E845" s="5" t="s">
        <v>777</v>
      </c>
      <c r="F845" s="5">
        <v>22</v>
      </c>
      <c r="G845" s="184"/>
      <c r="H845" s="285"/>
      <c r="I845" s="285"/>
      <c r="J845" s="208"/>
      <c r="K845" s="263"/>
    </row>
    <row r="846" spans="1:11" ht="12.75" hidden="1" outlineLevel="2">
      <c r="A846" s="420">
        <f>IF(C846='Tong hop'!$B$6,1,0)</f>
        <v>0</v>
      </c>
      <c r="B846" s="183"/>
      <c r="C846" s="428"/>
      <c r="D846" s="5" t="s">
        <v>427</v>
      </c>
      <c r="E846" s="5"/>
      <c r="F846" s="5"/>
      <c r="G846" s="184"/>
      <c r="H846" s="285"/>
      <c r="I846" s="285"/>
      <c r="J846" s="208"/>
      <c r="K846" s="263"/>
    </row>
    <row r="847" spans="1:11" ht="12.75" hidden="1" outlineLevel="2">
      <c r="A847" s="420">
        <f>IF(C847='Tong hop'!$B$6,1,0)</f>
        <v>0</v>
      </c>
      <c r="B847" s="183"/>
      <c r="C847" s="428"/>
      <c r="D847" s="5" t="s">
        <v>770</v>
      </c>
      <c r="E847" s="5" t="s">
        <v>235</v>
      </c>
      <c r="F847" s="5">
        <v>8</v>
      </c>
      <c r="G847" s="184"/>
      <c r="H847" s="285"/>
      <c r="I847" s="285"/>
      <c r="J847" s="208"/>
      <c r="K847" s="263"/>
    </row>
    <row r="848" spans="1:11" ht="12.75" hidden="1" outlineLevel="2">
      <c r="A848" s="420">
        <f>IF(C848='Tong hop'!$B$6,1,0)</f>
        <v>0</v>
      </c>
      <c r="B848" s="183"/>
      <c r="C848" s="428"/>
      <c r="D848" s="5" t="s">
        <v>772</v>
      </c>
      <c r="E848" s="5" t="s">
        <v>235</v>
      </c>
      <c r="F848" s="5">
        <v>8</v>
      </c>
      <c r="G848" s="184"/>
      <c r="H848" s="285"/>
      <c r="I848" s="285"/>
      <c r="J848" s="208"/>
      <c r="K848" s="263"/>
    </row>
    <row r="849" spans="1:11" ht="12.75" hidden="1" outlineLevel="2">
      <c r="A849" s="420">
        <f>IF(C849='Tong hop'!$B$6,1,0)</f>
        <v>0</v>
      </c>
      <c r="B849" s="183"/>
      <c r="C849" s="428"/>
      <c r="D849" s="521" t="str">
        <f t="shared" ref="D849:F849" si="65">D353</f>
        <v>C14</v>
      </c>
      <c r="E849" s="521" t="str">
        <f t="shared" si="65"/>
        <v>300x300</v>
      </c>
      <c r="F849" s="521">
        <f t="shared" si="65"/>
        <v>0</v>
      </c>
      <c r="G849" s="184"/>
      <c r="H849" s="285"/>
      <c r="I849" s="285"/>
      <c r="J849" s="208"/>
      <c r="K849" s="263"/>
    </row>
    <row r="850" spans="1:11" ht="12.75" hidden="1" outlineLevel="2">
      <c r="A850" s="420">
        <f>IF(C850='Tong hop'!$B$6,1,0)</f>
        <v>0</v>
      </c>
      <c r="B850" s="183"/>
      <c r="C850" s="428"/>
      <c r="D850" s="5" t="s">
        <v>768</v>
      </c>
      <c r="E850" s="5"/>
      <c r="F850" s="5"/>
      <c r="G850" s="184"/>
      <c r="H850" s="285"/>
      <c r="I850" s="285"/>
      <c r="J850" s="208"/>
      <c r="K850" s="263"/>
    </row>
    <row r="851" spans="1:11" ht="12.75" hidden="1" outlineLevel="2">
      <c r="A851" s="420">
        <f>IF(C851='Tong hop'!$B$6,1,0)</f>
        <v>0</v>
      </c>
      <c r="B851" s="183"/>
      <c r="C851" s="428"/>
      <c r="D851" s="5"/>
      <c r="E851" s="5" t="s">
        <v>780</v>
      </c>
      <c r="F851" s="5">
        <v>16</v>
      </c>
      <c r="G851" s="184"/>
      <c r="H851" s="285"/>
      <c r="I851" s="285"/>
      <c r="J851" s="208"/>
      <c r="K851" s="263"/>
    </row>
    <row r="852" spans="1:11" ht="12.75" hidden="1" outlineLevel="2">
      <c r="A852" s="420">
        <f>IF(C852='Tong hop'!$B$6,1,0)</f>
        <v>0</v>
      </c>
      <c r="B852" s="183"/>
      <c r="C852" s="428"/>
      <c r="D852" s="5" t="s">
        <v>427</v>
      </c>
      <c r="E852" s="5"/>
      <c r="F852" s="5"/>
      <c r="G852" s="184"/>
      <c r="H852" s="285"/>
      <c r="I852" s="285"/>
      <c r="J852" s="208"/>
      <c r="K852" s="263"/>
    </row>
    <row r="853" spans="1:11" ht="12.75" hidden="1" outlineLevel="2">
      <c r="A853" s="420">
        <f>IF(C853='Tong hop'!$B$6,1,0)</f>
        <v>0</v>
      </c>
      <c r="B853" s="183"/>
      <c r="C853" s="428"/>
      <c r="D853" s="5" t="s">
        <v>770</v>
      </c>
      <c r="E853" s="5" t="s">
        <v>235</v>
      </c>
      <c r="F853" s="5">
        <v>8</v>
      </c>
      <c r="G853" s="184"/>
      <c r="H853" s="285"/>
      <c r="I853" s="285"/>
      <c r="J853" s="208"/>
      <c r="K853" s="263"/>
    </row>
    <row r="854" spans="1:11" ht="12.75" hidden="1" outlineLevel="2">
      <c r="A854" s="420">
        <f>IF(C854='Tong hop'!$B$6,1,0)</f>
        <v>0</v>
      </c>
      <c r="B854" s="183"/>
      <c r="C854" s="428"/>
      <c r="D854" s="5" t="s">
        <v>772</v>
      </c>
      <c r="E854" s="5" t="s">
        <v>235</v>
      </c>
      <c r="F854" s="5">
        <v>8</v>
      </c>
      <c r="G854" s="184"/>
      <c r="H854" s="285"/>
      <c r="I854" s="285"/>
      <c r="J854" s="208"/>
      <c r="K854" s="263"/>
    </row>
    <row r="855" spans="1:11" ht="12.75" hidden="1" outlineLevel="2">
      <c r="A855" s="420">
        <f>IF(C855='Tong hop'!$B$6,1,0)</f>
        <v>0</v>
      </c>
      <c r="B855" s="183"/>
      <c r="C855" s="428"/>
      <c r="D855" s="521" t="str">
        <f t="shared" ref="D855:F855" si="66">D354</f>
        <v>C16+a+b+c+d+e</v>
      </c>
      <c r="E855" s="521" t="str">
        <f t="shared" si="66"/>
        <v>200x200</v>
      </c>
      <c r="F855" s="521">
        <f t="shared" si="66"/>
        <v>0</v>
      </c>
      <c r="G855" s="184"/>
      <c r="H855" s="285"/>
      <c r="I855" s="285"/>
      <c r="J855" s="208"/>
      <c r="K855" s="263"/>
    </row>
    <row r="856" spans="1:11" ht="12.75" hidden="1" outlineLevel="2">
      <c r="A856" s="420">
        <f>IF(C856='Tong hop'!$B$6,1,0)</f>
        <v>0</v>
      </c>
      <c r="B856" s="183"/>
      <c r="C856" s="428"/>
      <c r="D856" s="5" t="s">
        <v>768</v>
      </c>
      <c r="E856" s="5"/>
      <c r="F856" s="5"/>
      <c r="G856" s="184"/>
      <c r="H856" s="285"/>
      <c r="I856" s="285"/>
      <c r="J856" s="208"/>
      <c r="K856" s="263"/>
    </row>
    <row r="857" spans="1:11" ht="12.75" hidden="1" outlineLevel="2">
      <c r="A857" s="420">
        <f>IF(C857='Tong hop'!$B$6,1,0)</f>
        <v>0</v>
      </c>
      <c r="B857" s="183"/>
      <c r="C857" s="428"/>
      <c r="D857" s="5"/>
      <c r="E857" s="5" t="s">
        <v>101</v>
      </c>
      <c r="F857" s="5">
        <v>16</v>
      </c>
      <c r="G857" s="184"/>
      <c r="H857" s="285"/>
      <c r="I857" s="285"/>
      <c r="J857" s="208"/>
      <c r="K857" s="263"/>
    </row>
    <row r="858" spans="1:11" ht="12.75" hidden="1" outlineLevel="2">
      <c r="A858" s="420">
        <f>IF(C858='Tong hop'!$B$6,1,0)</f>
        <v>0</v>
      </c>
      <c r="B858" s="183"/>
      <c r="C858" s="428"/>
      <c r="D858" s="5" t="s">
        <v>427</v>
      </c>
      <c r="E858" s="5"/>
      <c r="F858" s="5"/>
      <c r="G858" s="184"/>
      <c r="H858" s="285"/>
      <c r="I858" s="285"/>
      <c r="J858" s="208"/>
      <c r="K858" s="263"/>
    </row>
    <row r="859" spans="1:11" ht="12.75" hidden="1" outlineLevel="2">
      <c r="A859" s="420">
        <f>IF(C859='Tong hop'!$B$6,1,0)</f>
        <v>0</v>
      </c>
      <c r="B859" s="183"/>
      <c r="C859" s="428"/>
      <c r="D859" s="5" t="s">
        <v>770</v>
      </c>
      <c r="E859" s="5" t="s">
        <v>235</v>
      </c>
      <c r="F859" s="5">
        <v>8</v>
      </c>
      <c r="G859" s="184"/>
      <c r="H859" s="285"/>
      <c r="I859" s="285"/>
      <c r="J859" s="208"/>
      <c r="K859" s="263"/>
    </row>
    <row r="860" spans="1:11" ht="12.75" hidden="1" outlineLevel="2">
      <c r="A860" s="420">
        <f>IF(C860='Tong hop'!$B$6,1,0)</f>
        <v>0</v>
      </c>
      <c r="B860" s="183"/>
      <c r="C860" s="428"/>
      <c r="D860" s="5" t="s">
        <v>772</v>
      </c>
      <c r="E860" s="5" t="s">
        <v>235</v>
      </c>
      <c r="F860" s="5">
        <v>8</v>
      </c>
      <c r="G860" s="184"/>
      <c r="H860" s="285"/>
      <c r="I860" s="285"/>
      <c r="J860" s="208"/>
      <c r="K860" s="263"/>
    </row>
    <row r="861" spans="1:11" ht="12.75" hidden="1" outlineLevel="2">
      <c r="A861" s="420">
        <f>IF(C861='Tong hop'!$B$6,1,0)</f>
        <v>0</v>
      </c>
      <c r="B861" s="183"/>
      <c r="C861" s="428"/>
      <c r="D861" s="521" t="str">
        <f t="shared" ref="D861:F861" si="67">D355</f>
        <v>C17+a+b</v>
      </c>
      <c r="E861" s="521" t="str">
        <f t="shared" si="67"/>
        <v>200x300</v>
      </c>
      <c r="F861" s="521">
        <f t="shared" si="67"/>
        <v>0</v>
      </c>
      <c r="G861" s="184"/>
      <c r="H861" s="285"/>
      <c r="I861" s="285"/>
      <c r="J861" s="208"/>
      <c r="K861" s="263"/>
    </row>
    <row r="862" spans="1:11" ht="12.75" hidden="1" outlineLevel="2">
      <c r="A862" s="420">
        <f>IF(C862='Tong hop'!$B$6,1,0)</f>
        <v>0</v>
      </c>
      <c r="B862" s="183"/>
      <c r="C862" s="428"/>
      <c r="D862" s="5" t="s">
        <v>768</v>
      </c>
      <c r="E862" s="5"/>
      <c r="F862" s="5"/>
      <c r="G862" s="184"/>
      <c r="H862" s="285"/>
      <c r="I862" s="285"/>
      <c r="J862" s="208"/>
      <c r="K862" s="263"/>
    </row>
    <row r="863" spans="1:11" ht="12.75" hidden="1" outlineLevel="2">
      <c r="A863" s="420">
        <f>IF(C863='Tong hop'!$B$6,1,0)</f>
        <v>0</v>
      </c>
      <c r="B863" s="183"/>
      <c r="C863" s="428"/>
      <c r="D863" s="5"/>
      <c r="E863" s="5" t="s">
        <v>781</v>
      </c>
      <c r="F863" s="5">
        <v>16</v>
      </c>
      <c r="G863" s="184"/>
      <c r="H863" s="285"/>
      <c r="I863" s="285"/>
      <c r="J863" s="208"/>
      <c r="K863" s="263"/>
    </row>
    <row r="864" spans="1:11" ht="12.75" hidden="1" outlineLevel="2">
      <c r="A864" s="420">
        <f>IF(C864='Tong hop'!$B$6,1,0)</f>
        <v>0</v>
      </c>
      <c r="B864" s="183"/>
      <c r="C864" s="428"/>
      <c r="D864" s="5" t="s">
        <v>427</v>
      </c>
      <c r="E864" s="5"/>
      <c r="F864" s="5"/>
      <c r="G864" s="184"/>
      <c r="H864" s="285"/>
      <c r="I864" s="285"/>
      <c r="J864" s="208"/>
      <c r="K864" s="263"/>
    </row>
    <row r="865" spans="1:11" ht="12.75" hidden="1" outlineLevel="2">
      <c r="A865" s="420">
        <f>IF(C865='Tong hop'!$B$6,1,0)</f>
        <v>0</v>
      </c>
      <c r="B865" s="183"/>
      <c r="C865" s="428"/>
      <c r="D865" s="5" t="s">
        <v>770</v>
      </c>
      <c r="E865" s="5" t="s">
        <v>235</v>
      </c>
      <c r="F865" s="5">
        <v>8</v>
      </c>
      <c r="G865" s="184"/>
      <c r="H865" s="285"/>
      <c r="I865" s="285"/>
      <c r="J865" s="208"/>
      <c r="K865" s="263"/>
    </row>
    <row r="866" spans="1:11" ht="12.75" hidden="1" outlineLevel="2">
      <c r="A866" s="420">
        <f>IF(C866='Tong hop'!$B$6,1,0)</f>
        <v>0</v>
      </c>
      <c r="B866" s="183"/>
      <c r="C866" s="428"/>
      <c r="D866" s="5" t="s">
        <v>772</v>
      </c>
      <c r="E866" s="5" t="s">
        <v>235</v>
      </c>
      <c r="F866" s="5">
        <v>8</v>
      </c>
      <c r="G866" s="184"/>
      <c r="H866" s="285"/>
      <c r="I866" s="285"/>
      <c r="J866" s="208"/>
      <c r="K866" s="263"/>
    </row>
    <row r="867" spans="1:11" ht="12.75" hidden="1" outlineLevel="2">
      <c r="A867" s="420">
        <f>IF(C867='Tong hop'!$B$6,1,0)</f>
        <v>0</v>
      </c>
      <c r="B867" s="183"/>
      <c r="C867" s="428"/>
      <c r="D867" s="521" t="str">
        <f t="shared" ref="D867:F867" si="68">D356</f>
        <v>C18</v>
      </c>
      <c r="E867" s="521" t="str">
        <f t="shared" si="68"/>
        <v>200x400</v>
      </c>
      <c r="F867" s="521">
        <f t="shared" si="68"/>
        <v>0</v>
      </c>
      <c r="G867" s="184"/>
      <c r="H867" s="285"/>
      <c r="I867" s="285"/>
      <c r="J867" s="208"/>
      <c r="K867" s="263"/>
    </row>
    <row r="868" spans="1:11" ht="12.75" hidden="1" outlineLevel="2">
      <c r="A868" s="420">
        <f>IF(C868='Tong hop'!$B$6,1,0)</f>
        <v>0</v>
      </c>
      <c r="B868" s="183"/>
      <c r="C868" s="428"/>
      <c r="D868" s="5" t="s">
        <v>768</v>
      </c>
      <c r="E868" s="5"/>
      <c r="F868" s="5"/>
      <c r="G868" s="184"/>
      <c r="H868" s="285"/>
      <c r="I868" s="285"/>
      <c r="J868" s="208"/>
      <c r="K868" s="263"/>
    </row>
    <row r="869" spans="1:11" ht="12.75" hidden="1" outlineLevel="2">
      <c r="A869" s="420">
        <f>IF(C869='Tong hop'!$B$6,1,0)</f>
        <v>0</v>
      </c>
      <c r="B869" s="183"/>
      <c r="C869" s="428"/>
      <c r="D869" s="5"/>
      <c r="E869" s="5" t="s">
        <v>780</v>
      </c>
      <c r="F869" s="5">
        <v>16</v>
      </c>
      <c r="G869" s="184"/>
      <c r="H869" s="285"/>
      <c r="I869" s="285"/>
      <c r="J869" s="208"/>
      <c r="K869" s="263"/>
    </row>
    <row r="870" spans="1:11" ht="12.75" hidden="1" outlineLevel="2">
      <c r="A870" s="420">
        <f>IF(C870='Tong hop'!$B$6,1,0)</f>
        <v>0</v>
      </c>
      <c r="B870" s="183"/>
      <c r="C870" s="428"/>
      <c r="D870" s="5" t="s">
        <v>427</v>
      </c>
      <c r="E870" s="5"/>
      <c r="F870" s="5"/>
      <c r="G870" s="184"/>
      <c r="H870" s="285"/>
      <c r="I870" s="285"/>
      <c r="J870" s="208"/>
      <c r="K870" s="263"/>
    </row>
    <row r="871" spans="1:11" ht="12.75" hidden="1" outlineLevel="2">
      <c r="A871" s="420">
        <f>IF(C871='Tong hop'!$B$6,1,0)</f>
        <v>0</v>
      </c>
      <c r="B871" s="183"/>
      <c r="C871" s="428"/>
      <c r="D871" s="5" t="s">
        <v>770</v>
      </c>
      <c r="E871" s="5" t="s">
        <v>235</v>
      </c>
      <c r="F871" s="5">
        <v>8</v>
      </c>
      <c r="G871" s="184"/>
      <c r="H871" s="285"/>
      <c r="I871" s="285"/>
      <c r="J871" s="208"/>
      <c r="K871" s="263"/>
    </row>
    <row r="872" spans="1:11" ht="12.75" hidden="1" outlineLevel="2">
      <c r="A872" s="420">
        <f>IF(C872='Tong hop'!$B$6,1,0)</f>
        <v>0</v>
      </c>
      <c r="B872" s="183"/>
      <c r="C872" s="428"/>
      <c r="D872" s="5" t="s">
        <v>772</v>
      </c>
      <c r="E872" s="5" t="s">
        <v>235</v>
      </c>
      <c r="F872" s="5">
        <v>8</v>
      </c>
      <c r="G872" s="184"/>
      <c r="H872" s="285"/>
      <c r="I872" s="285"/>
      <c r="J872" s="208"/>
      <c r="K872" s="263"/>
    </row>
    <row r="873" spans="1:11" ht="12.75" hidden="1" outlineLevel="2">
      <c r="A873" s="420">
        <f>IF(C873='Tong hop'!$B$6,1,0)</f>
        <v>0</v>
      </c>
      <c r="B873" s="183"/>
      <c r="C873" s="428"/>
      <c r="D873" s="5"/>
      <c r="E873" s="5"/>
      <c r="F873" s="5"/>
      <c r="G873" s="184"/>
      <c r="H873" s="285"/>
      <c r="I873" s="285"/>
      <c r="J873" s="208"/>
      <c r="K873" s="263"/>
    </row>
    <row r="874" spans="1:11" ht="12.75" hidden="1" outlineLevel="2">
      <c r="A874" s="420">
        <f>IF(C874='Tong hop'!$B$6,1,0)</f>
        <v>0</v>
      </c>
      <c r="B874" s="183"/>
      <c r="C874" s="428"/>
      <c r="D874" s="5"/>
      <c r="E874" s="5"/>
      <c r="F874" s="5"/>
      <c r="G874" s="184"/>
      <c r="H874" s="285"/>
      <c r="I874" s="285"/>
      <c r="J874" s="208"/>
      <c r="K874" s="263"/>
    </row>
    <row r="875" spans="1:11" ht="12.75" hidden="1" outlineLevel="2">
      <c r="A875" s="420">
        <f>IF(C875='Tong hop'!$B$6,1,0)</f>
        <v>0</v>
      </c>
      <c r="B875" s="183"/>
      <c r="C875" s="428"/>
      <c r="D875" s="5"/>
      <c r="E875" s="5"/>
      <c r="F875" s="5"/>
      <c r="G875" s="184"/>
      <c r="H875" s="285"/>
      <c r="I875" s="285"/>
      <c r="J875" s="208"/>
      <c r="K875" s="263"/>
    </row>
    <row r="876" spans="1:11" ht="12.75" hidden="1" outlineLevel="2">
      <c r="A876" s="420">
        <f>IF(C876='Tong hop'!$B$6,1,0)</f>
        <v>0</v>
      </c>
      <c r="B876" s="183"/>
      <c r="C876" s="428"/>
      <c r="D876" s="5"/>
      <c r="E876" s="5"/>
      <c r="F876" s="5"/>
      <c r="G876" s="184"/>
      <c r="H876" s="285"/>
      <c r="I876" s="285"/>
      <c r="J876" s="208"/>
      <c r="K876" s="263"/>
    </row>
    <row r="877" spans="1:11" ht="12.75" hidden="1" outlineLevel="2">
      <c r="A877" s="420">
        <f>IF(C877='Tong hop'!$B$6,1,0)</f>
        <v>0</v>
      </c>
      <c r="B877" s="183"/>
      <c r="C877" s="428"/>
      <c r="D877" s="5"/>
      <c r="E877" s="5"/>
      <c r="F877" s="5"/>
      <c r="G877" s="184"/>
      <c r="H877" s="285"/>
      <c r="I877" s="285"/>
      <c r="J877" s="208"/>
      <c r="K877" s="263"/>
    </row>
    <row r="878" spans="1:11" ht="12.75" hidden="1" outlineLevel="1">
      <c r="A878" s="420">
        <f>IF(C878='Tong hop'!$B$6,1,0)</f>
        <v>0</v>
      </c>
      <c r="B878" s="183"/>
      <c r="C878" s="428"/>
      <c r="D878" s="5"/>
      <c r="E878" s="5"/>
      <c r="F878" s="5"/>
      <c r="G878" s="184"/>
      <c r="H878" s="285"/>
      <c r="I878" s="285"/>
      <c r="J878" s="208"/>
      <c r="K878" s="263"/>
    </row>
    <row r="879" spans="1:11" ht="12.75" hidden="1" outlineLevel="1">
      <c r="A879" s="420">
        <f>IF(C879='Tong hop'!$B$6,1,0)</f>
        <v>0</v>
      </c>
      <c r="B879" s="183"/>
      <c r="C879" s="428"/>
      <c r="D879" s="191"/>
      <c r="E879" s="191"/>
      <c r="F879" s="202"/>
      <c r="G879" s="184"/>
      <c r="H879" s="285"/>
      <c r="I879" s="285"/>
      <c r="J879" s="208"/>
      <c r="K879" s="209"/>
    </row>
    <row r="880" spans="1:11" ht="12.75" collapsed="1">
      <c r="A880" s="420">
        <f>IF(C880='Tong hop'!$B$6,1,0)</f>
        <v>1</v>
      </c>
      <c r="B880" s="183">
        <v>12</v>
      </c>
      <c r="C880" s="261" t="s">
        <v>54</v>
      </c>
      <c r="D880" s="191" t="str">
        <f>D358</f>
        <v>Đà kiềng</v>
      </c>
      <c r="E880" s="191" t="str">
        <f>E358</f>
        <v>地樑</v>
      </c>
      <c r="F880" s="202" t="s">
        <v>5</v>
      </c>
      <c r="G880" s="203">
        <v>38.02272642397341</v>
      </c>
      <c r="H880" s="285"/>
      <c r="I880" s="285"/>
      <c r="J880" s="208"/>
      <c r="K880" s="209"/>
    </row>
    <row r="881" spans="1:11" ht="12.75" hidden="1" outlineLevel="1">
      <c r="A881" s="420">
        <f>IF(C881='Tong hop'!$B$6,1,0)</f>
        <v>0</v>
      </c>
      <c r="B881" s="183"/>
      <c r="C881" s="428"/>
      <c r="D881" s="191"/>
      <c r="E881" s="191"/>
      <c r="F881" s="202"/>
      <c r="G881" s="184"/>
      <c r="H881" s="285"/>
      <c r="I881" s="285"/>
      <c r="J881" s="208"/>
      <c r="K881" s="209"/>
    </row>
    <row r="882" spans="1:11" ht="12.75" hidden="1" outlineLevel="1">
      <c r="A882" s="420">
        <f>IF(C882='Tong hop'!$B$6,1,0)</f>
        <v>0</v>
      </c>
      <c r="B882" s="183"/>
      <c r="C882" s="428"/>
      <c r="D882" s="191"/>
      <c r="E882" s="191"/>
      <c r="F882" s="202"/>
      <c r="G882" s="184"/>
      <c r="H882" s="285"/>
      <c r="I882" s="285"/>
      <c r="J882" s="208"/>
      <c r="K882" s="209"/>
    </row>
    <row r="883" spans="1:11" ht="12.75" hidden="1" outlineLevel="1">
      <c r="A883" s="420">
        <f>IF(C883='Tong hop'!$B$6,1,0)</f>
        <v>0</v>
      </c>
      <c r="B883" s="183"/>
      <c r="C883" s="428"/>
      <c r="D883" s="190" t="s">
        <v>757</v>
      </c>
      <c r="E883" s="191"/>
      <c r="F883" s="183"/>
      <c r="G883" s="184"/>
      <c r="H883" s="285"/>
      <c r="I883" s="285"/>
      <c r="J883" s="208"/>
      <c r="K883" s="263"/>
    </row>
    <row r="884" spans="1:11" ht="12.75" hidden="1" outlineLevel="1">
      <c r="A884" s="420">
        <f>IF(C884='Tong hop'!$B$6,1,0)</f>
        <v>0</v>
      </c>
      <c r="B884" s="183"/>
      <c r="C884" s="428"/>
      <c r="D884" s="13" t="s">
        <v>89</v>
      </c>
      <c r="E884" s="5"/>
      <c r="F884" s="5"/>
      <c r="G884" s="184"/>
      <c r="H884" s="285"/>
      <c r="I884" s="285"/>
      <c r="J884" s="208"/>
      <c r="K884" s="263"/>
    </row>
    <row r="885" spans="1:11" ht="12.75" hidden="1" outlineLevel="2">
      <c r="A885" s="420">
        <f>IF(C885='Tong hop'!$B$6,1,0)</f>
        <v>0</v>
      </c>
      <c r="B885" s="183"/>
      <c r="C885" s="428"/>
      <c r="D885" s="13"/>
      <c r="E885" s="5"/>
      <c r="F885" s="5"/>
      <c r="G885" s="184"/>
      <c r="H885" s="285"/>
      <c r="I885" s="285"/>
      <c r="J885" s="208"/>
      <c r="K885" s="263"/>
    </row>
    <row r="886" spans="1:11" ht="25.5" hidden="1" outlineLevel="2">
      <c r="A886" s="420">
        <f>IF(C886='Tong hop'!$B$6,1,0)</f>
        <v>0</v>
      </c>
      <c r="B886" s="183"/>
      <c r="C886" s="428"/>
      <c r="D886" s="521" t="str">
        <f>D360</f>
        <v>GB1</v>
      </c>
      <c r="E886" s="521" t="str">
        <f>E360</f>
        <v>300x700</v>
      </c>
      <c r="F886" s="521" t="str">
        <f>F360</f>
        <v>L=117.5</v>
      </c>
      <c r="G886" s="184"/>
      <c r="H886" s="285"/>
      <c r="I886" s="285"/>
      <c r="J886" s="208"/>
      <c r="K886" s="263"/>
    </row>
    <row r="887" spans="1:11" s="26" customFormat="1" ht="12.75" hidden="1" outlineLevel="2">
      <c r="A887" s="420">
        <f>IF(C887='Tong hop'!$B$6,1,0)</f>
        <v>0</v>
      </c>
      <c r="B887" s="202"/>
      <c r="C887" s="191"/>
      <c r="D887" s="191" t="s">
        <v>226</v>
      </c>
      <c r="E887" s="191" t="s">
        <v>363</v>
      </c>
      <c r="F887" s="191">
        <v>20</v>
      </c>
      <c r="G887" s="203"/>
      <c r="H887" s="285"/>
      <c r="I887" s="285"/>
      <c r="J887" s="262"/>
      <c r="K887" s="263"/>
    </row>
    <row r="888" spans="1:11" s="26" customFormat="1" ht="12.75" hidden="1" outlineLevel="2">
      <c r="A888" s="420">
        <f>IF(C888='Tong hop'!$B$6,1,0)</f>
        <v>0</v>
      </c>
      <c r="B888" s="202"/>
      <c r="C888" s="191"/>
      <c r="D888" s="191" t="s">
        <v>226</v>
      </c>
      <c r="E888" s="191" t="s">
        <v>363</v>
      </c>
      <c r="F888" s="191">
        <v>20</v>
      </c>
      <c r="G888" s="203"/>
      <c r="H888" s="285"/>
      <c r="I888" s="285"/>
      <c r="J888" s="262"/>
      <c r="K888" s="263"/>
    </row>
    <row r="889" spans="1:11" s="26" customFormat="1" ht="12.75" hidden="1" outlineLevel="2">
      <c r="A889" s="420">
        <f>IF(C889='Tong hop'!$B$6,1,0)</f>
        <v>0</v>
      </c>
      <c r="B889" s="202"/>
      <c r="C889" s="191"/>
      <c r="D889" s="191" t="s">
        <v>782</v>
      </c>
      <c r="E889" s="191" t="s">
        <v>363</v>
      </c>
      <c r="F889" s="191">
        <v>20</v>
      </c>
      <c r="G889" s="203"/>
      <c r="H889" s="285"/>
      <c r="I889" s="285"/>
      <c r="J889" s="262"/>
      <c r="K889" s="263"/>
    </row>
    <row r="890" spans="1:11" s="26" customFormat="1" ht="12.75" hidden="1" outlineLevel="2">
      <c r="A890" s="420">
        <f>IF(C890='Tong hop'!$B$6,1,0)</f>
        <v>0</v>
      </c>
      <c r="B890" s="202"/>
      <c r="C890" s="191"/>
      <c r="D890" s="191" t="s">
        <v>782</v>
      </c>
      <c r="E890" s="191" t="s">
        <v>363</v>
      </c>
      <c r="F890" s="191">
        <v>20</v>
      </c>
      <c r="G890" s="203"/>
      <c r="H890" s="285"/>
      <c r="I890" s="285"/>
      <c r="J890" s="262"/>
      <c r="K890" s="263"/>
    </row>
    <row r="891" spans="1:11" s="26" customFormat="1" ht="12.75" hidden="1" outlineLevel="2">
      <c r="A891" s="420">
        <f>IF(C891='Tong hop'!$B$6,1,0)</f>
        <v>0</v>
      </c>
      <c r="B891" s="202"/>
      <c r="C891" s="191"/>
      <c r="D891" s="191" t="s">
        <v>231</v>
      </c>
      <c r="E891" s="191" t="s">
        <v>363</v>
      </c>
      <c r="F891" s="191">
        <v>20</v>
      </c>
      <c r="G891" s="203"/>
      <c r="H891" s="285"/>
      <c r="I891" s="285"/>
      <c r="J891" s="262"/>
      <c r="K891" s="263"/>
    </row>
    <row r="892" spans="1:11" s="26" customFormat="1" ht="12.75" hidden="1" outlineLevel="2">
      <c r="A892" s="420">
        <f>IF(C892='Tong hop'!$B$6,1,0)</f>
        <v>0</v>
      </c>
      <c r="B892" s="202"/>
      <c r="C892" s="191"/>
      <c r="D892" s="191" t="s">
        <v>783</v>
      </c>
      <c r="E892" s="191" t="s">
        <v>784</v>
      </c>
      <c r="F892" s="191">
        <v>10</v>
      </c>
      <c r="G892" s="203"/>
      <c r="H892" s="285"/>
      <c r="I892" s="285"/>
      <c r="J892" s="262"/>
      <c r="K892" s="263"/>
    </row>
    <row r="893" spans="1:11" s="26" customFormat="1" ht="12.75" hidden="1" outlineLevel="2">
      <c r="A893" s="420">
        <f>IF(C893='Tong hop'!$B$6,1,0)</f>
        <v>0</v>
      </c>
      <c r="B893" s="202"/>
      <c r="C893" s="191"/>
      <c r="D893" s="191" t="s">
        <v>81</v>
      </c>
      <c r="E893" s="191" t="s">
        <v>361</v>
      </c>
      <c r="F893" s="191">
        <v>10</v>
      </c>
      <c r="G893" s="203"/>
      <c r="H893" s="285"/>
      <c r="I893" s="285"/>
      <c r="J893" s="262"/>
      <c r="K893" s="263"/>
    </row>
    <row r="894" spans="1:11" s="26" customFormat="1" ht="12.75" hidden="1" outlineLevel="2">
      <c r="A894" s="420">
        <f>IF(C894='Tong hop'!$B$6,1,0)</f>
        <v>0</v>
      </c>
      <c r="B894" s="202"/>
      <c r="C894" s="191"/>
      <c r="D894" s="191" t="s">
        <v>785</v>
      </c>
      <c r="E894" s="191" t="s">
        <v>361</v>
      </c>
      <c r="F894" s="191">
        <v>10</v>
      </c>
      <c r="G894" s="203"/>
      <c r="H894" s="285"/>
      <c r="I894" s="285"/>
      <c r="J894" s="262"/>
      <c r="K894" s="263"/>
    </row>
    <row r="895" spans="1:11" ht="12.75" hidden="1" outlineLevel="2">
      <c r="A895" s="420">
        <f>IF(C895='Tong hop'!$B$6,1,0)</f>
        <v>0</v>
      </c>
      <c r="B895" s="183"/>
      <c r="C895" s="428"/>
      <c r="D895" s="521" t="str">
        <f>D361</f>
        <v>GB2</v>
      </c>
      <c r="E895" s="521" t="str">
        <f>E361</f>
        <v>300x700</v>
      </c>
      <c r="F895" s="521" t="str">
        <f>F361</f>
        <v>L=12.5</v>
      </c>
      <c r="G895" s="184"/>
      <c r="H895" s="285"/>
      <c r="I895" s="285"/>
      <c r="J895" s="208"/>
      <c r="K895" s="263"/>
    </row>
    <row r="896" spans="1:11" s="26" customFormat="1" ht="12.75" hidden="1" outlineLevel="2">
      <c r="A896" s="420">
        <f>IF(C896='Tong hop'!$B$6,1,0)</f>
        <v>0</v>
      </c>
      <c r="B896" s="202"/>
      <c r="C896" s="191"/>
      <c r="D896" s="191" t="s">
        <v>226</v>
      </c>
      <c r="E896" s="191" t="s">
        <v>363</v>
      </c>
      <c r="F896" s="191">
        <v>20</v>
      </c>
      <c r="G896" s="203"/>
      <c r="H896" s="285"/>
      <c r="I896" s="285"/>
      <c r="J896" s="262"/>
      <c r="K896" s="263"/>
    </row>
    <row r="897" spans="1:11" s="26" customFormat="1" ht="12.75" hidden="1" outlineLevel="2">
      <c r="A897" s="420">
        <f>IF(C897='Tong hop'!$B$6,1,0)</f>
        <v>0</v>
      </c>
      <c r="B897" s="202"/>
      <c r="C897" s="191"/>
      <c r="D897" s="191" t="s">
        <v>226</v>
      </c>
      <c r="E897" s="191" t="s">
        <v>363</v>
      </c>
      <c r="F897" s="191">
        <v>20</v>
      </c>
      <c r="G897" s="203"/>
      <c r="H897" s="285"/>
      <c r="I897" s="285"/>
      <c r="J897" s="262"/>
      <c r="K897" s="263"/>
    </row>
    <row r="898" spans="1:11" s="26" customFormat="1" ht="12.75" hidden="1" outlineLevel="2">
      <c r="A898" s="420">
        <f>IF(C898='Tong hop'!$B$6,1,0)</f>
        <v>0</v>
      </c>
      <c r="B898" s="202"/>
      <c r="C898" s="191"/>
      <c r="D898" s="191" t="s">
        <v>782</v>
      </c>
      <c r="E898" s="191" t="s">
        <v>363</v>
      </c>
      <c r="F898" s="191">
        <v>20</v>
      </c>
      <c r="G898" s="203"/>
      <c r="H898" s="285"/>
      <c r="I898" s="285"/>
      <c r="J898" s="262"/>
      <c r="K898" s="263"/>
    </row>
    <row r="899" spans="1:11" s="26" customFormat="1" ht="12.75" hidden="1" outlineLevel="2">
      <c r="A899" s="420">
        <f>IF(C899='Tong hop'!$B$6,1,0)</f>
        <v>0</v>
      </c>
      <c r="B899" s="202"/>
      <c r="C899" s="191"/>
      <c r="D899" s="191" t="s">
        <v>782</v>
      </c>
      <c r="E899" s="191" t="s">
        <v>363</v>
      </c>
      <c r="F899" s="191">
        <v>20</v>
      </c>
      <c r="G899" s="203"/>
      <c r="H899" s="285"/>
      <c r="I899" s="285"/>
      <c r="J899" s="262"/>
      <c r="K899" s="263"/>
    </row>
    <row r="900" spans="1:11" s="26" customFormat="1" ht="12.75" hidden="1" outlineLevel="2">
      <c r="A900" s="420">
        <f>IF(C900='Tong hop'!$B$6,1,0)</f>
        <v>0</v>
      </c>
      <c r="B900" s="202"/>
      <c r="C900" s="191"/>
      <c r="D900" s="191" t="s">
        <v>231</v>
      </c>
      <c r="E900" s="191" t="s">
        <v>363</v>
      </c>
      <c r="F900" s="191">
        <v>20</v>
      </c>
      <c r="G900" s="203"/>
      <c r="H900" s="285"/>
      <c r="I900" s="285"/>
      <c r="J900" s="262"/>
      <c r="K900" s="263"/>
    </row>
    <row r="901" spans="1:11" s="26" customFormat="1" ht="12.75" hidden="1" outlineLevel="2">
      <c r="A901" s="420">
        <f>IF(C901='Tong hop'!$B$6,1,0)</f>
        <v>0</v>
      </c>
      <c r="B901" s="202"/>
      <c r="C901" s="191"/>
      <c r="D901" s="191" t="s">
        <v>783</v>
      </c>
      <c r="E901" s="191" t="s">
        <v>784</v>
      </c>
      <c r="F901" s="191">
        <v>10</v>
      </c>
      <c r="G901" s="203"/>
      <c r="H901" s="285"/>
      <c r="I901" s="285"/>
      <c r="J901" s="262"/>
      <c r="K901" s="263"/>
    </row>
    <row r="902" spans="1:11" s="26" customFormat="1" ht="12.75" hidden="1" outlineLevel="2">
      <c r="A902" s="420">
        <f>IF(C902='Tong hop'!$B$6,1,0)</f>
        <v>0</v>
      </c>
      <c r="B902" s="202"/>
      <c r="C902" s="191"/>
      <c r="D902" s="191" t="s">
        <v>81</v>
      </c>
      <c r="E902" s="191" t="s">
        <v>361</v>
      </c>
      <c r="F902" s="191">
        <v>10</v>
      </c>
      <c r="G902" s="203"/>
      <c r="H902" s="285"/>
      <c r="I902" s="285"/>
      <c r="J902" s="262"/>
      <c r="K902" s="263"/>
    </row>
    <row r="903" spans="1:11" s="26" customFormat="1" ht="12.75" hidden="1" outlineLevel="2">
      <c r="A903" s="420">
        <f>IF(C903='Tong hop'!$B$6,1,0)</f>
        <v>0</v>
      </c>
      <c r="B903" s="202"/>
      <c r="C903" s="191"/>
      <c r="D903" s="191" t="s">
        <v>785</v>
      </c>
      <c r="E903" s="191" t="s">
        <v>361</v>
      </c>
      <c r="F903" s="191">
        <v>10</v>
      </c>
      <c r="G903" s="203"/>
      <c r="H903" s="285"/>
      <c r="I903" s="285"/>
      <c r="J903" s="262"/>
      <c r="K903" s="263"/>
    </row>
    <row r="904" spans="1:11" ht="12.75" hidden="1" outlineLevel="2">
      <c r="A904" s="420">
        <f>IF(C904='Tong hop'!$B$6,1,0)</f>
        <v>0</v>
      </c>
      <c r="B904" s="183"/>
      <c r="C904" s="428"/>
      <c r="D904" s="521" t="str">
        <f>D362</f>
        <v>GB3</v>
      </c>
      <c r="E904" s="521" t="str">
        <f>E362</f>
        <v>300x700</v>
      </c>
      <c r="F904" s="521" t="str">
        <f>F362</f>
        <v>L=60</v>
      </c>
      <c r="G904" s="184"/>
      <c r="H904" s="285"/>
      <c r="I904" s="285"/>
      <c r="J904" s="208"/>
      <c r="K904" s="263"/>
    </row>
    <row r="905" spans="1:11" s="26" customFormat="1" ht="12.75" hidden="1" outlineLevel="2">
      <c r="A905" s="420">
        <f>IF(C905='Tong hop'!$B$6,1,0)</f>
        <v>0</v>
      </c>
      <c r="B905" s="202"/>
      <c r="C905" s="191"/>
      <c r="D905" s="191" t="s">
        <v>226</v>
      </c>
      <c r="E905" s="191" t="s">
        <v>363</v>
      </c>
      <c r="F905" s="191">
        <v>20</v>
      </c>
      <c r="G905" s="203"/>
      <c r="H905" s="285"/>
      <c r="I905" s="285"/>
      <c r="J905" s="262"/>
      <c r="K905" s="263"/>
    </row>
    <row r="906" spans="1:11" s="26" customFormat="1" ht="12.75" hidden="1" outlineLevel="2">
      <c r="A906" s="420">
        <f>IF(C906='Tong hop'!$B$6,1,0)</f>
        <v>0</v>
      </c>
      <c r="B906" s="202"/>
      <c r="C906" s="191"/>
      <c r="D906" s="191" t="s">
        <v>226</v>
      </c>
      <c r="E906" s="191" t="s">
        <v>363</v>
      </c>
      <c r="F906" s="191">
        <v>20</v>
      </c>
      <c r="G906" s="203"/>
      <c r="H906" s="285"/>
      <c r="I906" s="285"/>
      <c r="J906" s="262"/>
      <c r="K906" s="263"/>
    </row>
    <row r="907" spans="1:11" s="26" customFormat="1" ht="12.75" hidden="1" outlineLevel="2">
      <c r="A907" s="420">
        <f>IF(C907='Tong hop'!$B$6,1,0)</f>
        <v>0</v>
      </c>
      <c r="B907" s="202"/>
      <c r="C907" s="191"/>
      <c r="D907" s="191" t="s">
        <v>782</v>
      </c>
      <c r="E907" s="191" t="s">
        <v>363</v>
      </c>
      <c r="F907" s="191">
        <v>20</v>
      </c>
      <c r="G907" s="203"/>
      <c r="H907" s="285"/>
      <c r="I907" s="285"/>
      <c r="J907" s="262"/>
      <c r="K907" s="263"/>
    </row>
    <row r="908" spans="1:11" s="26" customFormat="1" ht="12.75" hidden="1" outlineLevel="2">
      <c r="A908" s="420">
        <f>IF(C908='Tong hop'!$B$6,1,0)</f>
        <v>0</v>
      </c>
      <c r="B908" s="202"/>
      <c r="C908" s="191"/>
      <c r="D908" s="191" t="s">
        <v>782</v>
      </c>
      <c r="E908" s="191" t="s">
        <v>363</v>
      </c>
      <c r="F908" s="191">
        <v>20</v>
      </c>
      <c r="G908" s="203"/>
      <c r="H908" s="285"/>
      <c r="I908" s="285"/>
      <c r="J908" s="262"/>
      <c r="K908" s="263"/>
    </row>
    <row r="909" spans="1:11" s="26" customFormat="1" ht="12.75" hidden="1" outlineLevel="2">
      <c r="A909" s="420">
        <f>IF(C909='Tong hop'!$B$6,1,0)</f>
        <v>0</v>
      </c>
      <c r="B909" s="202"/>
      <c r="C909" s="191"/>
      <c r="D909" s="191" t="s">
        <v>231</v>
      </c>
      <c r="E909" s="191" t="s">
        <v>363</v>
      </c>
      <c r="F909" s="191">
        <v>20</v>
      </c>
      <c r="G909" s="203"/>
      <c r="H909" s="285"/>
      <c r="I909" s="285"/>
      <c r="J909" s="262"/>
      <c r="K909" s="263"/>
    </row>
    <row r="910" spans="1:11" s="26" customFormat="1" ht="12.75" hidden="1" outlineLevel="2">
      <c r="A910" s="420">
        <f>IF(C910='Tong hop'!$B$6,1,0)</f>
        <v>0</v>
      </c>
      <c r="B910" s="202"/>
      <c r="C910" s="191"/>
      <c r="D910" s="191" t="s">
        <v>783</v>
      </c>
      <c r="E910" s="191" t="s">
        <v>784</v>
      </c>
      <c r="F910" s="191">
        <v>10</v>
      </c>
      <c r="G910" s="203"/>
      <c r="H910" s="285"/>
      <c r="I910" s="285"/>
      <c r="J910" s="262"/>
      <c r="K910" s="263"/>
    </row>
    <row r="911" spans="1:11" s="26" customFormat="1" ht="12.75" hidden="1" outlineLevel="2">
      <c r="A911" s="420">
        <f>IF(C911='Tong hop'!$B$6,1,0)</f>
        <v>0</v>
      </c>
      <c r="B911" s="202"/>
      <c r="C911" s="191"/>
      <c r="D911" s="191" t="s">
        <v>81</v>
      </c>
      <c r="E911" s="191" t="s">
        <v>361</v>
      </c>
      <c r="F911" s="191">
        <v>10</v>
      </c>
      <c r="G911" s="203"/>
      <c r="H911" s="285"/>
      <c r="I911" s="285"/>
      <c r="J911" s="262"/>
      <c r="K911" s="263"/>
    </row>
    <row r="912" spans="1:11" s="26" customFormat="1" ht="12.75" hidden="1" outlineLevel="2">
      <c r="A912" s="420">
        <f>IF(C912='Tong hop'!$B$6,1,0)</f>
        <v>0</v>
      </c>
      <c r="B912" s="202"/>
      <c r="C912" s="191"/>
      <c r="D912" s="191" t="s">
        <v>785</v>
      </c>
      <c r="E912" s="191" t="s">
        <v>361</v>
      </c>
      <c r="F912" s="191">
        <v>10</v>
      </c>
      <c r="G912" s="203"/>
      <c r="H912" s="285"/>
      <c r="I912" s="285"/>
      <c r="J912" s="262"/>
      <c r="K912" s="263"/>
    </row>
    <row r="913" spans="1:11" ht="12.75" hidden="1" outlineLevel="2">
      <c r="A913" s="420">
        <f>IF(C913='Tong hop'!$B$6,1,0)</f>
        <v>0</v>
      </c>
      <c r="B913" s="183"/>
      <c r="C913" s="428"/>
      <c r="D913" s="521" t="str">
        <f>D363</f>
        <v>GB4</v>
      </c>
      <c r="E913" s="521" t="str">
        <f>E363</f>
        <v>300X700</v>
      </c>
      <c r="F913" s="521" t="str">
        <f>F363</f>
        <v>L=60</v>
      </c>
      <c r="G913" s="184"/>
      <c r="H913" s="285"/>
      <c r="I913" s="285"/>
      <c r="J913" s="208"/>
      <c r="K913" s="263"/>
    </row>
    <row r="914" spans="1:11" s="26" customFormat="1" ht="12.75" hidden="1" outlineLevel="2">
      <c r="A914" s="420">
        <f>IF(C914='Tong hop'!$B$6,1,0)</f>
        <v>0</v>
      </c>
      <c r="B914" s="202"/>
      <c r="C914" s="191"/>
      <c r="D914" s="191" t="s">
        <v>226</v>
      </c>
      <c r="E914" s="191" t="s">
        <v>363</v>
      </c>
      <c r="F914" s="191">
        <v>20</v>
      </c>
      <c r="G914" s="203"/>
      <c r="H914" s="285"/>
      <c r="I914" s="285"/>
      <c r="J914" s="262"/>
      <c r="K914" s="263"/>
    </row>
    <row r="915" spans="1:11" s="26" customFormat="1" ht="12.75" hidden="1" outlineLevel="2">
      <c r="A915" s="420">
        <f>IF(C915='Tong hop'!$B$6,1,0)</f>
        <v>0</v>
      </c>
      <c r="B915" s="202"/>
      <c r="C915" s="191"/>
      <c r="D915" s="191" t="s">
        <v>226</v>
      </c>
      <c r="E915" s="191" t="s">
        <v>363</v>
      </c>
      <c r="F915" s="191">
        <v>20</v>
      </c>
      <c r="G915" s="203"/>
      <c r="H915" s="285"/>
      <c r="I915" s="285"/>
      <c r="J915" s="262"/>
      <c r="K915" s="263"/>
    </row>
    <row r="916" spans="1:11" s="26" customFormat="1" ht="12.75" hidden="1" outlineLevel="2">
      <c r="A916" s="420">
        <f>IF(C916='Tong hop'!$B$6,1,0)</f>
        <v>0</v>
      </c>
      <c r="B916" s="202"/>
      <c r="C916" s="191"/>
      <c r="D916" s="191" t="s">
        <v>782</v>
      </c>
      <c r="E916" s="191" t="s">
        <v>363</v>
      </c>
      <c r="F916" s="191">
        <v>20</v>
      </c>
      <c r="G916" s="203"/>
      <c r="H916" s="285"/>
      <c r="I916" s="285"/>
      <c r="J916" s="262"/>
      <c r="K916" s="263"/>
    </row>
    <row r="917" spans="1:11" s="26" customFormat="1" ht="12.75" hidden="1" outlineLevel="2">
      <c r="A917" s="420">
        <f>IF(C917='Tong hop'!$B$6,1,0)</f>
        <v>0</v>
      </c>
      <c r="B917" s="202"/>
      <c r="C917" s="191"/>
      <c r="D917" s="191" t="s">
        <v>782</v>
      </c>
      <c r="E917" s="191" t="s">
        <v>363</v>
      </c>
      <c r="F917" s="191">
        <v>20</v>
      </c>
      <c r="G917" s="203"/>
      <c r="H917" s="285"/>
      <c r="I917" s="285"/>
      <c r="J917" s="262"/>
      <c r="K917" s="263"/>
    </row>
    <row r="918" spans="1:11" s="26" customFormat="1" ht="12.75" hidden="1" outlineLevel="2">
      <c r="A918" s="420">
        <f>IF(C918='Tong hop'!$B$6,1,0)</f>
        <v>0</v>
      </c>
      <c r="B918" s="202"/>
      <c r="C918" s="191"/>
      <c r="D918" s="191" t="s">
        <v>231</v>
      </c>
      <c r="E918" s="191" t="s">
        <v>363</v>
      </c>
      <c r="F918" s="191">
        <v>20</v>
      </c>
      <c r="G918" s="203"/>
      <c r="H918" s="285"/>
      <c r="I918" s="285"/>
      <c r="J918" s="262"/>
      <c r="K918" s="263"/>
    </row>
    <row r="919" spans="1:11" s="26" customFormat="1" ht="12.75" hidden="1" outlineLevel="2">
      <c r="A919" s="420">
        <f>IF(C919='Tong hop'!$B$6,1,0)</f>
        <v>0</v>
      </c>
      <c r="B919" s="202"/>
      <c r="C919" s="191"/>
      <c r="D919" s="191" t="s">
        <v>783</v>
      </c>
      <c r="E919" s="191" t="s">
        <v>784</v>
      </c>
      <c r="F919" s="191">
        <v>10</v>
      </c>
      <c r="G919" s="203"/>
      <c r="H919" s="285"/>
      <c r="I919" s="285"/>
      <c r="J919" s="262"/>
      <c r="K919" s="263"/>
    </row>
    <row r="920" spans="1:11" s="26" customFormat="1" ht="12.75" hidden="1" outlineLevel="2">
      <c r="A920" s="420">
        <f>IF(C920='Tong hop'!$B$6,1,0)</f>
        <v>0</v>
      </c>
      <c r="B920" s="202"/>
      <c r="C920" s="191"/>
      <c r="D920" s="191" t="s">
        <v>81</v>
      </c>
      <c r="E920" s="191" t="s">
        <v>361</v>
      </c>
      <c r="F920" s="191">
        <v>10</v>
      </c>
      <c r="G920" s="203"/>
      <c r="H920" s="285"/>
      <c r="I920" s="285"/>
      <c r="J920" s="262"/>
      <c r="K920" s="263"/>
    </row>
    <row r="921" spans="1:11" s="26" customFormat="1" ht="12.75" hidden="1" outlineLevel="2">
      <c r="A921" s="420">
        <f>IF(C921='Tong hop'!$B$6,1,0)</f>
        <v>0</v>
      </c>
      <c r="B921" s="202"/>
      <c r="C921" s="191"/>
      <c r="D921" s="191" t="s">
        <v>785</v>
      </c>
      <c r="E921" s="191" t="s">
        <v>361</v>
      </c>
      <c r="F921" s="191">
        <v>10</v>
      </c>
      <c r="G921" s="203"/>
      <c r="H921" s="285"/>
      <c r="I921" s="285"/>
      <c r="J921" s="262"/>
      <c r="K921" s="263"/>
    </row>
    <row r="922" spans="1:11" ht="12.75" hidden="1" outlineLevel="2">
      <c r="A922" s="420">
        <f>IF(C922='Tong hop'!$B$6,1,0)</f>
        <v>0</v>
      </c>
      <c r="B922" s="183"/>
      <c r="C922" s="428"/>
      <c r="D922" s="521" t="str">
        <f>D364</f>
        <v>GB8</v>
      </c>
      <c r="E922" s="521" t="str">
        <f>E364</f>
        <v>300X700</v>
      </c>
      <c r="F922" s="521" t="str">
        <f>F364</f>
        <v>L=12.5</v>
      </c>
      <c r="G922" s="184"/>
      <c r="H922" s="285"/>
      <c r="I922" s="285"/>
      <c r="J922" s="208"/>
      <c r="K922" s="263"/>
    </row>
    <row r="923" spans="1:11" s="26" customFormat="1" ht="12.75" hidden="1" outlineLevel="2">
      <c r="A923" s="420">
        <f>IF(C923='Tong hop'!$B$6,1,0)</f>
        <v>0</v>
      </c>
      <c r="B923" s="202"/>
      <c r="C923" s="191"/>
      <c r="D923" s="191" t="s">
        <v>226</v>
      </c>
      <c r="E923" s="191" t="s">
        <v>363</v>
      </c>
      <c r="F923" s="191">
        <v>20</v>
      </c>
      <c r="G923" s="203"/>
      <c r="H923" s="285"/>
      <c r="I923" s="285"/>
      <c r="J923" s="262"/>
      <c r="K923" s="263"/>
    </row>
    <row r="924" spans="1:11" s="26" customFormat="1" ht="12.75" hidden="1" outlineLevel="2">
      <c r="A924" s="420">
        <f>IF(C924='Tong hop'!$B$6,1,0)</f>
        <v>0</v>
      </c>
      <c r="B924" s="202"/>
      <c r="C924" s="191"/>
      <c r="D924" s="191" t="s">
        <v>226</v>
      </c>
      <c r="E924" s="191" t="s">
        <v>363</v>
      </c>
      <c r="F924" s="191">
        <v>20</v>
      </c>
      <c r="G924" s="203"/>
      <c r="H924" s="285"/>
      <c r="I924" s="285"/>
      <c r="J924" s="262"/>
      <c r="K924" s="263"/>
    </row>
    <row r="925" spans="1:11" s="26" customFormat="1" ht="12.75" hidden="1" outlineLevel="2">
      <c r="A925" s="420">
        <f>IF(C925='Tong hop'!$B$6,1,0)</f>
        <v>0</v>
      </c>
      <c r="B925" s="202"/>
      <c r="C925" s="191"/>
      <c r="D925" s="191" t="s">
        <v>782</v>
      </c>
      <c r="E925" s="191" t="s">
        <v>363</v>
      </c>
      <c r="F925" s="191">
        <v>20</v>
      </c>
      <c r="G925" s="203"/>
      <c r="H925" s="285"/>
      <c r="I925" s="285"/>
      <c r="J925" s="262"/>
      <c r="K925" s="263"/>
    </row>
    <row r="926" spans="1:11" s="26" customFormat="1" ht="12.75" hidden="1" outlineLevel="2">
      <c r="A926" s="420">
        <f>IF(C926='Tong hop'!$B$6,1,0)</f>
        <v>0</v>
      </c>
      <c r="B926" s="202"/>
      <c r="C926" s="191"/>
      <c r="D926" s="191" t="s">
        <v>782</v>
      </c>
      <c r="E926" s="191" t="s">
        <v>363</v>
      </c>
      <c r="F926" s="191">
        <v>20</v>
      </c>
      <c r="G926" s="203"/>
      <c r="H926" s="285"/>
      <c r="I926" s="285"/>
      <c r="J926" s="262"/>
      <c r="K926" s="263"/>
    </row>
    <row r="927" spans="1:11" s="26" customFormat="1" ht="12.75" hidden="1" outlineLevel="2">
      <c r="A927" s="420">
        <f>IF(C927='Tong hop'!$B$6,1,0)</f>
        <v>0</v>
      </c>
      <c r="B927" s="202"/>
      <c r="C927" s="191"/>
      <c r="D927" s="191" t="s">
        <v>231</v>
      </c>
      <c r="E927" s="191" t="s">
        <v>363</v>
      </c>
      <c r="F927" s="191">
        <v>20</v>
      </c>
      <c r="G927" s="203"/>
      <c r="H927" s="285"/>
      <c r="I927" s="285"/>
      <c r="J927" s="262"/>
      <c r="K927" s="263"/>
    </row>
    <row r="928" spans="1:11" s="26" customFormat="1" ht="12.75" hidden="1" outlineLevel="2">
      <c r="A928" s="420">
        <f>IF(C928='Tong hop'!$B$6,1,0)</f>
        <v>0</v>
      </c>
      <c r="B928" s="202"/>
      <c r="C928" s="191"/>
      <c r="D928" s="191" t="s">
        <v>783</v>
      </c>
      <c r="E928" s="191" t="s">
        <v>784</v>
      </c>
      <c r="F928" s="191">
        <v>10</v>
      </c>
      <c r="G928" s="203"/>
      <c r="H928" s="285"/>
      <c r="I928" s="285"/>
      <c r="J928" s="262"/>
      <c r="K928" s="263"/>
    </row>
    <row r="929" spans="1:11" s="26" customFormat="1" ht="12.75" hidden="1" outlineLevel="2">
      <c r="A929" s="420">
        <f>IF(C929='Tong hop'!$B$6,1,0)</f>
        <v>0</v>
      </c>
      <c r="B929" s="202"/>
      <c r="C929" s="191"/>
      <c r="D929" s="191" t="s">
        <v>81</v>
      </c>
      <c r="E929" s="191" t="s">
        <v>361</v>
      </c>
      <c r="F929" s="191">
        <v>10</v>
      </c>
      <c r="G929" s="203"/>
      <c r="H929" s="285"/>
      <c r="I929" s="285"/>
      <c r="J929" s="262"/>
      <c r="K929" s="263"/>
    </row>
    <row r="930" spans="1:11" s="26" customFormat="1" ht="12.75" hidden="1" outlineLevel="2">
      <c r="A930" s="420">
        <f>IF(C930='Tong hop'!$B$6,1,0)</f>
        <v>0</v>
      </c>
      <c r="B930" s="202"/>
      <c r="C930" s="191"/>
      <c r="D930" s="191" t="s">
        <v>785</v>
      </c>
      <c r="E930" s="191" t="s">
        <v>361</v>
      </c>
      <c r="F930" s="191">
        <v>10</v>
      </c>
      <c r="G930" s="203"/>
      <c r="H930" s="285"/>
      <c r="I930" s="285"/>
      <c r="J930" s="262"/>
      <c r="K930" s="263"/>
    </row>
    <row r="931" spans="1:11" ht="12.75" hidden="1" outlineLevel="2">
      <c r="A931" s="420">
        <f>IF(C931='Tong hop'!$B$6,1,0)</f>
        <v>0</v>
      </c>
      <c r="B931" s="183"/>
      <c r="C931" s="428"/>
      <c r="D931" s="521" t="str">
        <f>D365</f>
        <v>GB5</v>
      </c>
      <c r="E931" s="521" t="str">
        <f>E365</f>
        <v>300X700</v>
      </c>
      <c r="F931" s="521" t="str">
        <f>F365</f>
        <v>L=85</v>
      </c>
      <c r="G931" s="184"/>
      <c r="H931" s="285"/>
      <c r="I931" s="285"/>
      <c r="J931" s="208"/>
      <c r="K931" s="263"/>
    </row>
    <row r="932" spans="1:11" s="26" customFormat="1" ht="12.75" hidden="1" outlineLevel="2">
      <c r="A932" s="420">
        <f>IF(C932='Tong hop'!$B$6,1,0)</f>
        <v>0</v>
      </c>
      <c r="B932" s="202"/>
      <c r="C932" s="191"/>
      <c r="D932" s="191" t="s">
        <v>226</v>
      </c>
      <c r="E932" s="191" t="s">
        <v>363</v>
      </c>
      <c r="F932" s="191">
        <v>20</v>
      </c>
      <c r="G932" s="203"/>
      <c r="H932" s="285"/>
      <c r="I932" s="285"/>
      <c r="J932" s="262"/>
      <c r="K932" s="263"/>
    </row>
    <row r="933" spans="1:11" s="26" customFormat="1" ht="12.75" hidden="1" outlineLevel="2">
      <c r="A933" s="420">
        <f>IF(C933='Tong hop'!$B$6,1,0)</f>
        <v>0</v>
      </c>
      <c r="B933" s="202"/>
      <c r="C933" s="191"/>
      <c r="D933" s="191" t="s">
        <v>226</v>
      </c>
      <c r="E933" s="191" t="s">
        <v>363</v>
      </c>
      <c r="F933" s="191">
        <v>20</v>
      </c>
      <c r="G933" s="203"/>
      <c r="H933" s="285"/>
      <c r="I933" s="285"/>
      <c r="J933" s="262"/>
      <c r="K933" s="263"/>
    </row>
    <row r="934" spans="1:11" s="26" customFormat="1" ht="12.75" hidden="1" outlineLevel="2">
      <c r="A934" s="420">
        <f>IF(C934='Tong hop'!$B$6,1,0)</f>
        <v>0</v>
      </c>
      <c r="B934" s="202"/>
      <c r="C934" s="191"/>
      <c r="D934" s="191" t="s">
        <v>782</v>
      </c>
      <c r="E934" s="191" t="s">
        <v>363</v>
      </c>
      <c r="F934" s="191">
        <v>20</v>
      </c>
      <c r="G934" s="203"/>
      <c r="H934" s="285"/>
      <c r="I934" s="285"/>
      <c r="J934" s="262"/>
      <c r="K934" s="263"/>
    </row>
    <row r="935" spans="1:11" s="26" customFormat="1" ht="12.75" hidden="1" outlineLevel="2">
      <c r="A935" s="420">
        <f>IF(C935='Tong hop'!$B$6,1,0)</f>
        <v>0</v>
      </c>
      <c r="B935" s="202"/>
      <c r="C935" s="191"/>
      <c r="D935" s="191" t="s">
        <v>782</v>
      </c>
      <c r="E935" s="191" t="s">
        <v>363</v>
      </c>
      <c r="F935" s="191">
        <v>20</v>
      </c>
      <c r="G935" s="203"/>
      <c r="H935" s="285"/>
      <c r="I935" s="285"/>
      <c r="J935" s="262"/>
      <c r="K935" s="263"/>
    </row>
    <row r="936" spans="1:11" s="26" customFormat="1" ht="12.75" hidden="1" outlineLevel="2">
      <c r="A936" s="420">
        <f>IF(C936='Tong hop'!$B$6,1,0)</f>
        <v>0</v>
      </c>
      <c r="B936" s="202"/>
      <c r="C936" s="191"/>
      <c r="D936" s="191" t="s">
        <v>231</v>
      </c>
      <c r="E936" s="191" t="s">
        <v>230</v>
      </c>
      <c r="F936" s="191">
        <v>16</v>
      </c>
      <c r="G936" s="203"/>
      <c r="H936" s="285"/>
      <c r="I936" s="285"/>
      <c r="J936" s="262"/>
      <c r="K936" s="263"/>
    </row>
    <row r="937" spans="1:11" s="26" customFormat="1" ht="12.75" hidden="1" outlineLevel="2">
      <c r="A937" s="420">
        <f>IF(C937='Tong hop'!$B$6,1,0)</f>
        <v>0</v>
      </c>
      <c r="B937" s="202"/>
      <c r="C937" s="191"/>
      <c r="D937" s="191" t="s">
        <v>783</v>
      </c>
      <c r="E937" s="191" t="s">
        <v>784</v>
      </c>
      <c r="F937" s="191">
        <v>10</v>
      </c>
      <c r="G937" s="203"/>
      <c r="H937" s="285"/>
      <c r="I937" s="285"/>
      <c r="J937" s="262"/>
      <c r="K937" s="263"/>
    </row>
    <row r="938" spans="1:11" s="26" customFormat="1" ht="12.75" hidden="1" outlineLevel="2">
      <c r="A938" s="420">
        <f>IF(C938='Tong hop'!$B$6,1,0)</f>
        <v>0</v>
      </c>
      <c r="B938" s="202"/>
      <c r="C938" s="191"/>
      <c r="D938" s="191" t="s">
        <v>81</v>
      </c>
      <c r="E938" s="191" t="s">
        <v>361</v>
      </c>
      <c r="F938" s="191">
        <v>10</v>
      </c>
      <c r="G938" s="203"/>
      <c r="H938" s="285"/>
      <c r="I938" s="285"/>
      <c r="J938" s="262"/>
      <c r="K938" s="263"/>
    </row>
    <row r="939" spans="1:11" s="26" customFormat="1" ht="12.75" hidden="1" outlineLevel="2">
      <c r="A939" s="420">
        <f>IF(C939='Tong hop'!$B$6,1,0)</f>
        <v>0</v>
      </c>
      <c r="B939" s="202"/>
      <c r="C939" s="191"/>
      <c r="D939" s="191" t="s">
        <v>785</v>
      </c>
      <c r="E939" s="191" t="s">
        <v>361</v>
      </c>
      <c r="F939" s="191">
        <v>10</v>
      </c>
      <c r="G939" s="203"/>
      <c r="H939" s="285"/>
      <c r="I939" s="285"/>
      <c r="J939" s="262"/>
      <c r="K939" s="263"/>
    </row>
    <row r="940" spans="1:11" ht="12.75" hidden="1" outlineLevel="2">
      <c r="A940" s="420">
        <f>IF(C940='Tong hop'!$B$6,1,0)</f>
        <v>0</v>
      </c>
      <c r="B940" s="183"/>
      <c r="C940" s="428"/>
      <c r="D940" s="521" t="str">
        <f>D366</f>
        <v>GB6</v>
      </c>
      <c r="E940" s="521" t="str">
        <f>E366</f>
        <v>300X700</v>
      </c>
      <c r="F940" s="521" t="str">
        <f>F366</f>
        <v>L=85</v>
      </c>
      <c r="G940" s="184"/>
      <c r="H940" s="285"/>
      <c r="I940" s="285"/>
      <c r="J940" s="208"/>
      <c r="K940" s="263"/>
    </row>
    <row r="941" spans="1:11" s="26" customFormat="1" ht="12.75" hidden="1" outlineLevel="2">
      <c r="A941" s="420">
        <f>IF(C941='Tong hop'!$B$6,1,0)</f>
        <v>0</v>
      </c>
      <c r="B941" s="202"/>
      <c r="C941" s="191"/>
      <c r="D941" s="191" t="s">
        <v>226</v>
      </c>
      <c r="E941" s="191" t="s">
        <v>363</v>
      </c>
      <c r="F941" s="191">
        <v>20</v>
      </c>
      <c r="G941" s="203"/>
      <c r="H941" s="285"/>
      <c r="I941" s="285"/>
      <c r="J941" s="262"/>
      <c r="K941" s="263"/>
    </row>
    <row r="942" spans="1:11" s="26" customFormat="1" ht="12.75" hidden="1" outlineLevel="2">
      <c r="A942" s="420">
        <f>IF(C942='Tong hop'!$B$6,1,0)</f>
        <v>0</v>
      </c>
      <c r="B942" s="202"/>
      <c r="C942" s="191"/>
      <c r="D942" s="191" t="s">
        <v>226</v>
      </c>
      <c r="E942" s="191" t="s">
        <v>363</v>
      </c>
      <c r="F942" s="191">
        <v>20</v>
      </c>
      <c r="G942" s="203"/>
      <c r="H942" s="285"/>
      <c r="I942" s="285"/>
      <c r="J942" s="262"/>
      <c r="K942" s="263"/>
    </row>
    <row r="943" spans="1:11" s="26" customFormat="1" ht="12.75" hidden="1" outlineLevel="2">
      <c r="A943" s="420">
        <f>IF(C943='Tong hop'!$B$6,1,0)</f>
        <v>0</v>
      </c>
      <c r="B943" s="202"/>
      <c r="C943" s="191"/>
      <c r="D943" s="191" t="s">
        <v>782</v>
      </c>
      <c r="E943" s="191" t="s">
        <v>363</v>
      </c>
      <c r="F943" s="191">
        <v>20</v>
      </c>
      <c r="G943" s="203"/>
      <c r="H943" s="285"/>
      <c r="I943" s="285"/>
      <c r="J943" s="262"/>
      <c r="K943" s="263"/>
    </row>
    <row r="944" spans="1:11" s="26" customFormat="1" ht="12.75" hidden="1" outlineLevel="2">
      <c r="A944" s="420">
        <f>IF(C944='Tong hop'!$B$6,1,0)</f>
        <v>0</v>
      </c>
      <c r="B944" s="202"/>
      <c r="C944" s="191"/>
      <c r="D944" s="191" t="s">
        <v>782</v>
      </c>
      <c r="E944" s="191" t="s">
        <v>363</v>
      </c>
      <c r="F944" s="191">
        <v>20</v>
      </c>
      <c r="G944" s="203"/>
      <c r="H944" s="285"/>
      <c r="I944" s="285"/>
      <c r="J944" s="262"/>
      <c r="K944" s="263"/>
    </row>
    <row r="945" spans="1:11" s="26" customFormat="1" ht="12.75" hidden="1" outlineLevel="2">
      <c r="A945" s="420">
        <f>IF(C945='Tong hop'!$B$6,1,0)</f>
        <v>0</v>
      </c>
      <c r="B945" s="202"/>
      <c r="C945" s="191"/>
      <c r="D945" s="191" t="s">
        <v>231</v>
      </c>
      <c r="E945" s="191" t="s">
        <v>230</v>
      </c>
      <c r="F945" s="191">
        <v>16</v>
      </c>
      <c r="G945" s="203"/>
      <c r="H945" s="285"/>
      <c r="I945" s="285"/>
      <c r="J945" s="262"/>
      <c r="K945" s="263"/>
    </row>
    <row r="946" spans="1:11" s="26" customFormat="1" ht="12.75" hidden="1" outlineLevel="2">
      <c r="A946" s="420">
        <f>IF(C946='Tong hop'!$B$6,1,0)</f>
        <v>0</v>
      </c>
      <c r="B946" s="202"/>
      <c r="C946" s="191"/>
      <c r="D946" s="191" t="s">
        <v>783</v>
      </c>
      <c r="E946" s="191" t="s">
        <v>784</v>
      </c>
      <c r="F946" s="191">
        <v>10</v>
      </c>
      <c r="G946" s="203"/>
      <c r="H946" s="285"/>
      <c r="I946" s="285"/>
      <c r="J946" s="262"/>
      <c r="K946" s="263"/>
    </row>
    <row r="947" spans="1:11" s="26" customFormat="1" ht="12.75" hidden="1" outlineLevel="2">
      <c r="A947" s="420">
        <f>IF(C947='Tong hop'!$B$6,1,0)</f>
        <v>0</v>
      </c>
      <c r="B947" s="202"/>
      <c r="C947" s="191"/>
      <c r="D947" s="191" t="s">
        <v>81</v>
      </c>
      <c r="E947" s="191" t="s">
        <v>361</v>
      </c>
      <c r="F947" s="191">
        <v>10</v>
      </c>
      <c r="G947" s="203"/>
      <c r="H947" s="285"/>
      <c r="I947" s="285"/>
      <c r="J947" s="262"/>
      <c r="K947" s="263"/>
    </row>
    <row r="948" spans="1:11" s="26" customFormat="1" ht="12.75" hidden="1" outlineLevel="2">
      <c r="A948" s="420">
        <f>IF(C948='Tong hop'!$B$6,1,0)</f>
        <v>0</v>
      </c>
      <c r="B948" s="202"/>
      <c r="C948" s="191"/>
      <c r="D948" s="191" t="s">
        <v>785</v>
      </c>
      <c r="E948" s="191" t="s">
        <v>361</v>
      </c>
      <c r="F948" s="191">
        <v>10</v>
      </c>
      <c r="G948" s="203"/>
      <c r="H948" s="285"/>
      <c r="I948" s="285"/>
      <c r="J948" s="262"/>
      <c r="K948" s="263"/>
    </row>
    <row r="949" spans="1:11" ht="12.75" hidden="1" outlineLevel="2">
      <c r="A949" s="420">
        <f>IF(C949='Tong hop'!$B$6,1,0)</f>
        <v>0</v>
      </c>
      <c r="B949" s="183"/>
      <c r="C949" s="428"/>
      <c r="D949" s="521" t="str">
        <f>D367</f>
        <v>GB9</v>
      </c>
      <c r="E949" s="521" t="str">
        <f>E367</f>
        <v>300x700</v>
      </c>
      <c r="F949" s="521" t="str">
        <f>F367</f>
        <v>L=12</v>
      </c>
      <c r="G949" s="184"/>
      <c r="H949" s="285"/>
      <c r="I949" s="285"/>
      <c r="J949" s="208"/>
      <c r="K949" s="263"/>
    </row>
    <row r="950" spans="1:11" s="26" customFormat="1" ht="12.75" hidden="1" outlineLevel="2">
      <c r="A950" s="420">
        <f>IF(C950='Tong hop'!$B$6,1,0)</f>
        <v>0</v>
      </c>
      <c r="B950" s="202"/>
      <c r="C950" s="191"/>
      <c r="D950" s="191" t="s">
        <v>226</v>
      </c>
      <c r="E950" s="191" t="s">
        <v>370</v>
      </c>
      <c r="F950" s="191">
        <v>25</v>
      </c>
      <c r="G950" s="203"/>
      <c r="H950" s="285"/>
      <c r="I950" s="285"/>
      <c r="J950" s="262"/>
      <c r="K950" s="263"/>
    </row>
    <row r="951" spans="1:11" s="26" customFormat="1" ht="12.75" hidden="1" outlineLevel="2">
      <c r="A951" s="420">
        <f>IF(C951='Tong hop'!$B$6,1,0)</f>
        <v>0</v>
      </c>
      <c r="B951" s="202"/>
      <c r="C951" s="191"/>
      <c r="D951" s="191" t="s">
        <v>226</v>
      </c>
      <c r="E951" s="191" t="s">
        <v>370</v>
      </c>
      <c r="F951" s="191">
        <v>25</v>
      </c>
      <c r="G951" s="203"/>
      <c r="H951" s="285"/>
      <c r="I951" s="285"/>
      <c r="J951" s="262"/>
      <c r="K951" s="263"/>
    </row>
    <row r="952" spans="1:11" s="26" customFormat="1" ht="12.75" hidden="1" outlineLevel="2">
      <c r="A952" s="420">
        <f>IF(C952='Tong hop'!$B$6,1,0)</f>
        <v>0</v>
      </c>
      <c r="B952" s="202"/>
      <c r="C952" s="191"/>
      <c r="D952" s="191" t="s">
        <v>782</v>
      </c>
      <c r="E952" s="191" t="s">
        <v>363</v>
      </c>
      <c r="F952" s="191">
        <v>0</v>
      </c>
      <c r="G952" s="203"/>
      <c r="H952" s="285"/>
      <c r="I952" s="285"/>
      <c r="J952" s="262"/>
      <c r="K952" s="263"/>
    </row>
    <row r="953" spans="1:11" s="26" customFormat="1" ht="12.75" hidden="1" outlineLevel="2">
      <c r="A953" s="420">
        <f>IF(C953='Tong hop'!$B$6,1,0)</f>
        <v>0</v>
      </c>
      <c r="B953" s="202"/>
      <c r="C953" s="191"/>
      <c r="D953" s="191" t="s">
        <v>782</v>
      </c>
      <c r="E953" s="191" t="s">
        <v>363</v>
      </c>
      <c r="F953" s="191">
        <v>0</v>
      </c>
      <c r="G953" s="203"/>
      <c r="H953" s="285"/>
      <c r="I953" s="285"/>
      <c r="J953" s="262"/>
      <c r="K953" s="263"/>
    </row>
    <row r="954" spans="1:11" s="26" customFormat="1" ht="12.75" hidden="1" outlineLevel="2">
      <c r="A954" s="420">
        <f>IF(C954='Tong hop'!$B$6,1,0)</f>
        <v>0</v>
      </c>
      <c r="B954" s="202"/>
      <c r="C954" s="191"/>
      <c r="D954" s="191" t="s">
        <v>231</v>
      </c>
      <c r="E954" s="191" t="s">
        <v>363</v>
      </c>
      <c r="F954" s="191">
        <v>20</v>
      </c>
      <c r="G954" s="203"/>
      <c r="H954" s="285"/>
      <c r="I954" s="285"/>
      <c r="J954" s="262"/>
      <c r="K954" s="263"/>
    </row>
    <row r="955" spans="1:11" s="26" customFormat="1" ht="12.75" hidden="1" outlineLevel="2">
      <c r="A955" s="420">
        <f>IF(C955='Tong hop'!$B$6,1,0)</f>
        <v>0</v>
      </c>
      <c r="B955" s="202"/>
      <c r="C955" s="191"/>
      <c r="D955" s="191" t="s">
        <v>783</v>
      </c>
      <c r="E955" s="191" t="s">
        <v>784</v>
      </c>
      <c r="F955" s="191">
        <v>10</v>
      </c>
      <c r="G955" s="203"/>
      <c r="H955" s="285"/>
      <c r="I955" s="285"/>
      <c r="J955" s="262"/>
      <c r="K955" s="263"/>
    </row>
    <row r="956" spans="1:11" s="26" customFormat="1" ht="12.75" hidden="1" outlineLevel="2">
      <c r="A956" s="420">
        <f>IF(C956='Tong hop'!$B$6,1,0)</f>
        <v>0</v>
      </c>
      <c r="B956" s="202"/>
      <c r="C956" s="191"/>
      <c r="D956" s="191" t="s">
        <v>81</v>
      </c>
      <c r="E956" s="191" t="s">
        <v>361</v>
      </c>
      <c r="F956" s="191">
        <v>10</v>
      </c>
      <c r="G956" s="203"/>
      <c r="H956" s="285"/>
      <c r="I956" s="285"/>
      <c r="J956" s="262"/>
      <c r="K956" s="263"/>
    </row>
    <row r="957" spans="1:11" s="26" customFormat="1" ht="12.75" hidden="1" outlineLevel="2">
      <c r="A957" s="420">
        <f>IF(C957='Tong hop'!$B$6,1,0)</f>
        <v>0</v>
      </c>
      <c r="B957" s="202"/>
      <c r="C957" s="191"/>
      <c r="D957" s="191" t="s">
        <v>785</v>
      </c>
      <c r="E957" s="191" t="s">
        <v>361</v>
      </c>
      <c r="F957" s="191">
        <v>10</v>
      </c>
      <c r="G957" s="203"/>
      <c r="H957" s="285"/>
      <c r="I957" s="285"/>
      <c r="J957" s="262"/>
      <c r="K957" s="263"/>
    </row>
    <row r="958" spans="1:11" ht="12.75" hidden="1" outlineLevel="2">
      <c r="A958" s="420">
        <f>IF(C958='Tong hop'!$B$6,1,0)</f>
        <v>0</v>
      </c>
      <c r="B958" s="183"/>
      <c r="C958" s="428"/>
      <c r="D958" s="521" t="str">
        <f t="shared" ref="D958:F958" si="69">D368</f>
        <v>GB9a</v>
      </c>
      <c r="E958" s="521" t="str">
        <f t="shared" si="69"/>
        <v>200x700</v>
      </c>
      <c r="F958" s="521" t="str">
        <f t="shared" si="69"/>
        <v>L=3.5</v>
      </c>
      <c r="G958" s="184"/>
      <c r="H958" s="285"/>
      <c r="I958" s="285"/>
      <c r="J958" s="208"/>
      <c r="K958" s="263"/>
    </row>
    <row r="959" spans="1:11" s="26" customFormat="1" ht="12.75" hidden="1" outlineLevel="2">
      <c r="A959" s="420">
        <f>IF(C959='Tong hop'!$B$6,1,0)</f>
        <v>0</v>
      </c>
      <c r="B959" s="202"/>
      <c r="C959" s="191"/>
      <c r="D959" s="191" t="s">
        <v>226</v>
      </c>
      <c r="E959" s="191" t="s">
        <v>370</v>
      </c>
      <c r="F959" s="191">
        <v>25</v>
      </c>
      <c r="G959" s="203"/>
      <c r="H959" s="285"/>
      <c r="I959" s="285"/>
      <c r="J959" s="262"/>
      <c r="K959" s="263"/>
    </row>
    <row r="960" spans="1:11" s="26" customFormat="1" ht="12.75" hidden="1" outlineLevel="2">
      <c r="A960" s="420">
        <f>IF(C960='Tong hop'!$B$6,1,0)</f>
        <v>0</v>
      </c>
      <c r="B960" s="202"/>
      <c r="C960" s="191"/>
      <c r="D960" s="191" t="s">
        <v>226</v>
      </c>
      <c r="E960" s="191" t="s">
        <v>370</v>
      </c>
      <c r="F960" s="191">
        <v>25</v>
      </c>
      <c r="G960" s="203"/>
      <c r="H960" s="285"/>
      <c r="I960" s="285"/>
      <c r="J960" s="262"/>
      <c r="K960" s="263"/>
    </row>
    <row r="961" spans="1:11" s="26" customFormat="1" ht="12.75" hidden="1" outlineLevel="2">
      <c r="A961" s="420">
        <f>IF(C961='Tong hop'!$B$6,1,0)</f>
        <v>0</v>
      </c>
      <c r="B961" s="202"/>
      <c r="C961" s="191"/>
      <c r="D961" s="191" t="s">
        <v>782</v>
      </c>
      <c r="E961" s="191" t="s">
        <v>363</v>
      </c>
      <c r="F961" s="191">
        <v>0</v>
      </c>
      <c r="G961" s="203"/>
      <c r="H961" s="285"/>
      <c r="I961" s="285"/>
      <c r="J961" s="262"/>
      <c r="K961" s="263"/>
    </row>
    <row r="962" spans="1:11" s="26" customFormat="1" ht="12.75" hidden="1" outlineLevel="2">
      <c r="A962" s="420">
        <f>IF(C962='Tong hop'!$B$6,1,0)</f>
        <v>0</v>
      </c>
      <c r="B962" s="202"/>
      <c r="C962" s="191"/>
      <c r="D962" s="191" t="s">
        <v>782</v>
      </c>
      <c r="E962" s="191" t="s">
        <v>363</v>
      </c>
      <c r="F962" s="191">
        <v>0</v>
      </c>
      <c r="G962" s="203"/>
      <c r="H962" s="285"/>
      <c r="I962" s="285"/>
      <c r="J962" s="262"/>
      <c r="K962" s="263"/>
    </row>
    <row r="963" spans="1:11" s="26" customFormat="1" ht="12.75" hidden="1" outlineLevel="2">
      <c r="A963" s="420">
        <f>IF(C963='Tong hop'!$B$6,1,0)</f>
        <v>0</v>
      </c>
      <c r="B963" s="202"/>
      <c r="C963" s="191"/>
      <c r="D963" s="191" t="s">
        <v>231</v>
      </c>
      <c r="E963" s="191" t="s">
        <v>363</v>
      </c>
      <c r="F963" s="191">
        <v>20</v>
      </c>
      <c r="G963" s="203"/>
      <c r="H963" s="285"/>
      <c r="I963" s="285"/>
      <c r="J963" s="262"/>
      <c r="K963" s="263"/>
    </row>
    <row r="964" spans="1:11" s="26" customFormat="1" ht="12.75" hidden="1" outlineLevel="2">
      <c r="A964" s="420">
        <f>IF(C964='Tong hop'!$B$6,1,0)</f>
        <v>0</v>
      </c>
      <c r="B964" s="202"/>
      <c r="C964" s="191"/>
      <c r="D964" s="191" t="s">
        <v>783</v>
      </c>
      <c r="E964" s="191" t="s">
        <v>784</v>
      </c>
      <c r="F964" s="191">
        <v>10</v>
      </c>
      <c r="G964" s="203"/>
      <c r="H964" s="285"/>
      <c r="I964" s="285"/>
      <c r="J964" s="262"/>
      <c r="K964" s="263"/>
    </row>
    <row r="965" spans="1:11" s="26" customFormat="1" ht="12.75" hidden="1" outlineLevel="2">
      <c r="A965" s="420">
        <f>IF(C965='Tong hop'!$B$6,1,0)</f>
        <v>0</v>
      </c>
      <c r="B965" s="202"/>
      <c r="C965" s="191"/>
      <c r="D965" s="191" t="s">
        <v>81</v>
      </c>
      <c r="E965" s="191" t="s">
        <v>361</v>
      </c>
      <c r="F965" s="191">
        <v>10</v>
      </c>
      <c r="G965" s="203"/>
      <c r="H965" s="285"/>
      <c r="I965" s="285"/>
      <c r="J965" s="262"/>
      <c r="K965" s="263"/>
    </row>
    <row r="966" spans="1:11" s="26" customFormat="1" ht="12.75" hidden="1" outlineLevel="2">
      <c r="A966" s="420">
        <f>IF(C966='Tong hop'!$B$6,1,0)</f>
        <v>0</v>
      </c>
      <c r="B966" s="202"/>
      <c r="C966" s="191"/>
      <c r="D966" s="191" t="s">
        <v>785</v>
      </c>
      <c r="E966" s="191" t="s">
        <v>361</v>
      </c>
      <c r="F966" s="191">
        <v>10</v>
      </c>
      <c r="G966" s="203"/>
      <c r="H966" s="285"/>
      <c r="I966" s="285"/>
      <c r="J966" s="262"/>
      <c r="K966" s="263"/>
    </row>
    <row r="967" spans="1:11" ht="12.75" hidden="1" outlineLevel="2">
      <c r="A967" s="420">
        <f>IF(C967='Tong hop'!$B$6,1,0)</f>
        <v>0</v>
      </c>
      <c r="B967" s="183"/>
      <c r="C967" s="428"/>
      <c r="D967" s="521">
        <f t="shared" ref="D967:F967" si="70">D369</f>
        <v>0</v>
      </c>
      <c r="E967" s="521">
        <f t="shared" si="70"/>
        <v>0</v>
      </c>
      <c r="F967" s="521">
        <f t="shared" si="70"/>
        <v>0</v>
      </c>
      <c r="G967" s="184"/>
      <c r="H967" s="285"/>
      <c r="I967" s="285"/>
      <c r="J967" s="208"/>
      <c r="K967" s="263"/>
    </row>
    <row r="968" spans="1:11" ht="12.75" hidden="1" outlineLevel="2">
      <c r="A968" s="420">
        <f>IF(C968='Tong hop'!$B$6,1,0)</f>
        <v>0</v>
      </c>
      <c r="B968" s="183"/>
      <c r="C968" s="428"/>
      <c r="D968" s="521" t="str">
        <f>D370</f>
        <v>GB10</v>
      </c>
      <c r="E968" s="521" t="str">
        <f>E370</f>
        <v>300X700</v>
      </c>
      <c r="F968" s="521" t="str">
        <f>F370</f>
        <v>L=10</v>
      </c>
      <c r="G968" s="184"/>
      <c r="H968" s="285"/>
      <c r="I968" s="285"/>
      <c r="J968" s="208"/>
      <c r="K968" s="263"/>
    </row>
    <row r="969" spans="1:11" s="26" customFormat="1" ht="12.75" hidden="1" outlineLevel="2">
      <c r="A969" s="420">
        <f>IF(C969='Tong hop'!$B$6,1,0)</f>
        <v>0</v>
      </c>
      <c r="B969" s="202"/>
      <c r="C969" s="191"/>
      <c r="D969" s="191" t="s">
        <v>226</v>
      </c>
      <c r="E969" s="191" t="s">
        <v>377</v>
      </c>
      <c r="F969" s="191">
        <v>20</v>
      </c>
      <c r="G969" s="203"/>
      <c r="H969" s="285"/>
      <c r="I969" s="285"/>
      <c r="J969" s="262"/>
      <c r="K969" s="263"/>
    </row>
    <row r="970" spans="1:11" s="26" customFormat="1" ht="12.75" hidden="1" outlineLevel="2">
      <c r="A970" s="420">
        <f>IF(C970='Tong hop'!$B$6,1,0)</f>
        <v>0</v>
      </c>
      <c r="B970" s="202"/>
      <c r="C970" s="191"/>
      <c r="D970" s="191" t="s">
        <v>226</v>
      </c>
      <c r="E970" s="191" t="s">
        <v>377</v>
      </c>
      <c r="F970" s="191">
        <v>20</v>
      </c>
      <c r="G970" s="203"/>
      <c r="H970" s="285"/>
      <c r="I970" s="285"/>
      <c r="J970" s="262"/>
      <c r="K970" s="263"/>
    </row>
    <row r="971" spans="1:11" s="26" customFormat="1" ht="12.75" hidden="1" outlineLevel="2">
      <c r="A971" s="420">
        <f>IF(C971='Tong hop'!$B$6,1,0)</f>
        <v>0</v>
      </c>
      <c r="B971" s="202"/>
      <c r="C971" s="191"/>
      <c r="D971" s="191" t="s">
        <v>783</v>
      </c>
      <c r="E971" s="191" t="s">
        <v>784</v>
      </c>
      <c r="F971" s="191">
        <v>10</v>
      </c>
      <c r="G971" s="203"/>
      <c r="H971" s="285"/>
      <c r="I971" s="285"/>
      <c r="J971" s="262"/>
      <c r="K971" s="263"/>
    </row>
    <row r="972" spans="1:11" s="26" customFormat="1" ht="12.75" hidden="1" outlineLevel="2">
      <c r="A972" s="420">
        <f>IF(C972='Tong hop'!$B$6,1,0)</f>
        <v>0</v>
      </c>
      <c r="B972" s="202"/>
      <c r="C972" s="191"/>
      <c r="D972" s="191" t="s">
        <v>81</v>
      </c>
      <c r="E972" s="191" t="s">
        <v>235</v>
      </c>
      <c r="F972" s="191">
        <v>8</v>
      </c>
      <c r="G972" s="203"/>
      <c r="H972" s="285"/>
      <c r="I972" s="285"/>
      <c r="J972" s="262"/>
      <c r="K972" s="263"/>
    </row>
    <row r="973" spans="1:11" s="26" customFormat="1" ht="12.75" hidden="1" outlineLevel="2">
      <c r="A973" s="420">
        <f>IF(C973='Tong hop'!$B$6,1,0)</f>
        <v>0</v>
      </c>
      <c r="B973" s="202"/>
      <c r="C973" s="191"/>
      <c r="D973" s="191" t="s">
        <v>785</v>
      </c>
      <c r="E973" s="191" t="s">
        <v>235</v>
      </c>
      <c r="F973" s="191">
        <v>8</v>
      </c>
      <c r="G973" s="203"/>
      <c r="H973" s="285"/>
      <c r="I973" s="285"/>
      <c r="J973" s="262"/>
      <c r="K973" s="263"/>
    </row>
    <row r="974" spans="1:11" ht="12.75" hidden="1" outlineLevel="2">
      <c r="A974" s="420">
        <f>IF(C974='Tong hop'!$B$6,1,0)</f>
        <v>0</v>
      </c>
      <c r="B974" s="183"/>
      <c r="C974" s="428"/>
      <c r="D974" s="521" t="str">
        <f t="shared" ref="D974:F974" si="71">D371</f>
        <v>GB10</v>
      </c>
      <c r="E974" s="521" t="str">
        <f t="shared" si="71"/>
        <v>300X700</v>
      </c>
      <c r="F974" s="521" t="str">
        <f t="shared" si="71"/>
        <v>L=9.5</v>
      </c>
      <c r="G974" s="184"/>
      <c r="H974" s="285"/>
      <c r="I974" s="285"/>
      <c r="J974" s="208"/>
      <c r="K974" s="263"/>
    </row>
    <row r="975" spans="1:11" s="26" customFormat="1" ht="12.75" hidden="1" outlineLevel="2">
      <c r="A975" s="420">
        <f>IF(C975='Tong hop'!$B$6,1,0)</f>
        <v>0</v>
      </c>
      <c r="B975" s="202"/>
      <c r="C975" s="191"/>
      <c r="D975" s="191" t="s">
        <v>226</v>
      </c>
      <c r="E975" s="191" t="s">
        <v>377</v>
      </c>
      <c r="F975" s="191">
        <v>20</v>
      </c>
      <c r="G975" s="203"/>
      <c r="H975" s="285"/>
      <c r="I975" s="285"/>
      <c r="J975" s="262"/>
      <c r="K975" s="263"/>
    </row>
    <row r="976" spans="1:11" s="26" customFormat="1" ht="12.75" hidden="1" outlineLevel="2">
      <c r="A976" s="420">
        <f>IF(C976='Tong hop'!$B$6,1,0)</f>
        <v>0</v>
      </c>
      <c r="B976" s="202"/>
      <c r="C976" s="191"/>
      <c r="D976" s="191" t="s">
        <v>226</v>
      </c>
      <c r="E976" s="191" t="s">
        <v>377</v>
      </c>
      <c r="F976" s="191">
        <v>20</v>
      </c>
      <c r="G976" s="203"/>
      <c r="H976" s="285"/>
      <c r="I976" s="285"/>
      <c r="J976" s="262"/>
      <c r="K976" s="263"/>
    </row>
    <row r="977" spans="1:11" s="26" customFormat="1" ht="12.75" hidden="1" outlineLevel="2">
      <c r="A977" s="420">
        <f>IF(C977='Tong hop'!$B$6,1,0)</f>
        <v>0</v>
      </c>
      <c r="B977" s="202"/>
      <c r="C977" s="191"/>
      <c r="D977" s="191" t="s">
        <v>783</v>
      </c>
      <c r="E977" s="191" t="s">
        <v>784</v>
      </c>
      <c r="F977" s="191">
        <v>10</v>
      </c>
      <c r="G977" s="203"/>
      <c r="H977" s="285"/>
      <c r="I977" s="285"/>
      <c r="J977" s="262"/>
      <c r="K977" s="263"/>
    </row>
    <row r="978" spans="1:11" s="26" customFormat="1" ht="12.75" hidden="1" outlineLevel="2">
      <c r="A978" s="420">
        <f>IF(C978='Tong hop'!$B$6,1,0)</f>
        <v>0</v>
      </c>
      <c r="B978" s="202"/>
      <c r="C978" s="191"/>
      <c r="D978" s="191" t="s">
        <v>81</v>
      </c>
      <c r="E978" s="191" t="s">
        <v>235</v>
      </c>
      <c r="F978" s="191">
        <v>8</v>
      </c>
      <c r="G978" s="203"/>
      <c r="H978" s="285"/>
      <c r="I978" s="285"/>
      <c r="J978" s="262"/>
      <c r="K978" s="263"/>
    </row>
    <row r="979" spans="1:11" s="26" customFormat="1" ht="12.75" hidden="1" outlineLevel="2">
      <c r="A979" s="420">
        <f>IF(C979='Tong hop'!$B$6,1,0)</f>
        <v>0</v>
      </c>
      <c r="B979" s="202"/>
      <c r="C979" s="191"/>
      <c r="D979" s="191" t="s">
        <v>785</v>
      </c>
      <c r="E979" s="191" t="s">
        <v>235</v>
      </c>
      <c r="F979" s="191">
        <v>8</v>
      </c>
      <c r="G979" s="203"/>
      <c r="H979" s="285"/>
      <c r="I979" s="285"/>
      <c r="J979" s="262"/>
      <c r="K979" s="263"/>
    </row>
    <row r="980" spans="1:11" ht="12.75" hidden="1" outlineLevel="2">
      <c r="A980" s="420">
        <f>IF(C980='Tong hop'!$B$6,1,0)</f>
        <v>0</v>
      </c>
      <c r="B980" s="183"/>
      <c r="C980" s="428"/>
      <c r="D980" s="521" t="str">
        <f t="shared" ref="D980:F980" si="72">D372</f>
        <v>GB11</v>
      </c>
      <c r="E980" s="521" t="str">
        <f t="shared" si="72"/>
        <v>300X700</v>
      </c>
      <c r="F980" s="521" t="str">
        <f t="shared" si="72"/>
        <v>L=12</v>
      </c>
      <c r="G980" s="184"/>
      <c r="H980" s="285"/>
      <c r="I980" s="285"/>
      <c r="J980" s="208"/>
      <c r="K980" s="263"/>
    </row>
    <row r="981" spans="1:11" s="26" customFormat="1" ht="12.75" hidden="1" outlineLevel="2">
      <c r="A981" s="420">
        <f>IF(C981='Tong hop'!$B$6,1,0)</f>
        <v>0</v>
      </c>
      <c r="B981" s="202"/>
      <c r="C981" s="191"/>
      <c r="D981" s="191" t="s">
        <v>226</v>
      </c>
      <c r="E981" s="191" t="s">
        <v>372</v>
      </c>
      <c r="F981" s="191">
        <v>20</v>
      </c>
      <c r="G981" s="203"/>
      <c r="H981" s="285"/>
      <c r="I981" s="285"/>
      <c r="J981" s="262"/>
      <c r="K981" s="263"/>
    </row>
    <row r="982" spans="1:11" s="26" customFormat="1" ht="12.75" hidden="1" outlineLevel="2">
      <c r="A982" s="420">
        <f>IF(C982='Tong hop'!$B$6,1,0)</f>
        <v>0</v>
      </c>
      <c r="B982" s="202"/>
      <c r="C982" s="191"/>
      <c r="D982" s="191" t="s">
        <v>226</v>
      </c>
      <c r="E982" s="191" t="s">
        <v>372</v>
      </c>
      <c r="F982" s="191">
        <v>20</v>
      </c>
      <c r="G982" s="203"/>
      <c r="H982" s="285"/>
      <c r="I982" s="285"/>
      <c r="J982" s="262"/>
      <c r="K982" s="263"/>
    </row>
    <row r="983" spans="1:11" s="26" customFormat="1" ht="12.75" hidden="1" outlineLevel="2">
      <c r="A983" s="420">
        <f>IF(C983='Tong hop'!$B$6,1,0)</f>
        <v>0</v>
      </c>
      <c r="B983" s="202"/>
      <c r="C983" s="191"/>
      <c r="D983" s="191" t="s">
        <v>782</v>
      </c>
      <c r="E983" s="191" t="s">
        <v>363</v>
      </c>
      <c r="F983" s="191">
        <v>20</v>
      </c>
      <c r="G983" s="203"/>
      <c r="H983" s="285"/>
      <c r="I983" s="285"/>
      <c r="J983" s="262"/>
      <c r="K983" s="263"/>
    </row>
    <row r="984" spans="1:11" s="26" customFormat="1" ht="12.75" hidden="1" outlineLevel="2">
      <c r="A984" s="420">
        <f>IF(C984='Tong hop'!$B$6,1,0)</f>
        <v>0</v>
      </c>
      <c r="B984" s="202"/>
      <c r="C984" s="191"/>
      <c r="D984" s="191" t="s">
        <v>782</v>
      </c>
      <c r="E984" s="191" t="s">
        <v>363</v>
      </c>
      <c r="F984" s="191">
        <v>20</v>
      </c>
      <c r="G984" s="203"/>
      <c r="H984" s="285"/>
      <c r="I984" s="285"/>
      <c r="J984" s="262"/>
      <c r="K984" s="263"/>
    </row>
    <row r="985" spans="1:11" s="26" customFormat="1" ht="12.75" hidden="1" outlineLevel="2">
      <c r="A985" s="420">
        <f>IF(C985='Tong hop'!$B$6,1,0)</f>
        <v>0</v>
      </c>
      <c r="B985" s="202"/>
      <c r="C985" s="191"/>
      <c r="D985" s="191" t="s">
        <v>231</v>
      </c>
      <c r="E985" s="191" t="s">
        <v>363</v>
      </c>
      <c r="F985" s="191">
        <v>20</v>
      </c>
      <c r="G985" s="203"/>
      <c r="H985" s="285"/>
      <c r="I985" s="285"/>
      <c r="J985" s="262"/>
      <c r="K985" s="263"/>
    </row>
    <row r="986" spans="1:11" s="26" customFormat="1" ht="12.75" hidden="1" outlineLevel="2">
      <c r="A986" s="420">
        <f>IF(C986='Tong hop'!$B$6,1,0)</f>
        <v>0</v>
      </c>
      <c r="B986" s="202"/>
      <c r="C986" s="191"/>
      <c r="D986" s="191" t="s">
        <v>783</v>
      </c>
      <c r="E986" s="191" t="s">
        <v>784</v>
      </c>
      <c r="F986" s="191">
        <v>10</v>
      </c>
      <c r="G986" s="203"/>
      <c r="H986" s="285"/>
      <c r="I986" s="285"/>
      <c r="J986" s="262"/>
      <c r="K986" s="263"/>
    </row>
    <row r="987" spans="1:11" s="26" customFormat="1" ht="12.75" hidden="1" outlineLevel="2">
      <c r="A987" s="420">
        <f>IF(C987='Tong hop'!$B$6,1,0)</f>
        <v>0</v>
      </c>
      <c r="B987" s="202"/>
      <c r="C987" s="191"/>
      <c r="D987" s="191" t="s">
        <v>81</v>
      </c>
      <c r="E987" s="191" t="s">
        <v>361</v>
      </c>
      <c r="F987" s="191">
        <v>10</v>
      </c>
      <c r="G987" s="203"/>
      <c r="H987" s="285"/>
      <c r="I987" s="285"/>
      <c r="J987" s="262"/>
      <c r="K987" s="263"/>
    </row>
    <row r="988" spans="1:11" s="26" customFormat="1" ht="12.75" hidden="1" outlineLevel="2">
      <c r="A988" s="420">
        <f>IF(C988='Tong hop'!$B$6,1,0)</f>
        <v>0</v>
      </c>
      <c r="B988" s="202"/>
      <c r="C988" s="191"/>
      <c r="D988" s="191" t="s">
        <v>785</v>
      </c>
      <c r="E988" s="191" t="s">
        <v>361</v>
      </c>
      <c r="F988" s="191">
        <v>10</v>
      </c>
      <c r="G988" s="203"/>
      <c r="H988" s="285"/>
      <c r="I988" s="285"/>
      <c r="J988" s="262"/>
      <c r="K988" s="263"/>
    </row>
    <row r="989" spans="1:11" ht="25.5" hidden="1" outlineLevel="2">
      <c r="A989" s="420">
        <f>IF(C989='Tong hop'!$B$6,1,0)</f>
        <v>0</v>
      </c>
      <c r="B989" s="183"/>
      <c r="C989" s="428"/>
      <c r="D989" s="521" t="str">
        <f t="shared" ref="D989:F989" si="73">D373</f>
        <v>GB12</v>
      </c>
      <c r="E989" s="521" t="str">
        <f t="shared" si="73"/>
        <v>200X700</v>
      </c>
      <c r="F989" s="521" t="str">
        <f t="shared" si="73"/>
        <v>L=117.5</v>
      </c>
      <c r="G989" s="184"/>
      <c r="H989" s="285"/>
      <c r="I989" s="285"/>
      <c r="J989" s="208"/>
      <c r="K989" s="263"/>
    </row>
    <row r="990" spans="1:11" s="26" customFormat="1" ht="12.75" hidden="1" outlineLevel="2">
      <c r="A990" s="420">
        <f>IF(C990='Tong hop'!$B$6,1,0)</f>
        <v>0</v>
      </c>
      <c r="B990" s="202"/>
      <c r="C990" s="191"/>
      <c r="D990" s="191" t="s">
        <v>226</v>
      </c>
      <c r="E990" s="191" t="s">
        <v>363</v>
      </c>
      <c r="F990" s="191">
        <v>20</v>
      </c>
      <c r="G990" s="203"/>
      <c r="H990" s="285"/>
      <c r="I990" s="285"/>
      <c r="J990" s="262"/>
      <c r="K990" s="263"/>
    </row>
    <row r="991" spans="1:11" s="26" customFormat="1" ht="12.75" hidden="1" outlineLevel="2">
      <c r="A991" s="420">
        <f>IF(C991='Tong hop'!$B$6,1,0)</f>
        <v>0</v>
      </c>
      <c r="B991" s="202"/>
      <c r="C991" s="191"/>
      <c r="D991" s="191" t="s">
        <v>226</v>
      </c>
      <c r="E991" s="191" t="s">
        <v>363</v>
      </c>
      <c r="F991" s="191">
        <v>20</v>
      </c>
      <c r="G991" s="203"/>
      <c r="H991" s="285"/>
      <c r="I991" s="285"/>
      <c r="J991" s="262"/>
      <c r="K991" s="263"/>
    </row>
    <row r="992" spans="1:11" s="26" customFormat="1" ht="12.75" hidden="1" outlineLevel="2">
      <c r="A992" s="420">
        <f>IF(C992='Tong hop'!$B$6,1,0)</f>
        <v>0</v>
      </c>
      <c r="B992" s="202"/>
      <c r="C992" s="191"/>
      <c r="D992" s="191" t="s">
        <v>782</v>
      </c>
      <c r="E992" s="191" t="s">
        <v>363</v>
      </c>
      <c r="F992" s="191">
        <v>20</v>
      </c>
      <c r="G992" s="203"/>
      <c r="H992" s="285"/>
      <c r="I992" s="285"/>
      <c r="J992" s="262"/>
      <c r="K992" s="263"/>
    </row>
    <row r="993" spans="1:11" s="26" customFormat="1" ht="12.75" hidden="1" outlineLevel="2">
      <c r="A993" s="420">
        <f>IF(C993='Tong hop'!$B$6,1,0)</f>
        <v>0</v>
      </c>
      <c r="B993" s="202"/>
      <c r="C993" s="191"/>
      <c r="D993" s="191" t="s">
        <v>782</v>
      </c>
      <c r="E993" s="191" t="s">
        <v>372</v>
      </c>
      <c r="F993" s="191">
        <v>20</v>
      </c>
      <c r="G993" s="203"/>
      <c r="H993" s="285"/>
      <c r="I993" s="285"/>
      <c r="J993" s="262"/>
      <c r="K993" s="263"/>
    </row>
    <row r="994" spans="1:11" s="26" customFormat="1" ht="12.75" hidden="1" outlineLevel="2">
      <c r="A994" s="420">
        <f>IF(C994='Tong hop'!$B$6,1,0)</f>
        <v>0</v>
      </c>
      <c r="B994" s="202"/>
      <c r="C994" s="191"/>
      <c r="D994" s="191" t="s">
        <v>231</v>
      </c>
      <c r="E994" s="191" t="s">
        <v>363</v>
      </c>
      <c r="F994" s="191">
        <v>20</v>
      </c>
      <c r="G994" s="203"/>
      <c r="H994" s="285"/>
      <c r="I994" s="285"/>
      <c r="J994" s="262"/>
      <c r="K994" s="263"/>
    </row>
    <row r="995" spans="1:11" s="26" customFormat="1" ht="12.75" hidden="1" outlineLevel="2">
      <c r="A995" s="420">
        <f>IF(C995='Tong hop'!$B$6,1,0)</f>
        <v>0</v>
      </c>
      <c r="B995" s="202"/>
      <c r="C995" s="191"/>
      <c r="D995" s="191" t="s">
        <v>783</v>
      </c>
      <c r="E995" s="191" t="s">
        <v>784</v>
      </c>
      <c r="F995" s="191">
        <v>10</v>
      </c>
      <c r="G995" s="203"/>
      <c r="H995" s="285"/>
      <c r="I995" s="285"/>
      <c r="J995" s="262"/>
      <c r="K995" s="263"/>
    </row>
    <row r="996" spans="1:11" s="26" customFormat="1" ht="12.75" hidden="1" outlineLevel="2">
      <c r="A996" s="420">
        <f>IF(C996='Tong hop'!$B$6,1,0)</f>
        <v>0</v>
      </c>
      <c r="B996" s="202"/>
      <c r="C996" s="191"/>
      <c r="D996" s="191" t="s">
        <v>81</v>
      </c>
      <c r="E996" s="191" t="s">
        <v>361</v>
      </c>
      <c r="F996" s="191">
        <v>10</v>
      </c>
      <c r="G996" s="203"/>
      <c r="H996" s="285"/>
      <c r="I996" s="285"/>
      <c r="J996" s="262"/>
      <c r="K996" s="263"/>
    </row>
    <row r="997" spans="1:11" s="26" customFormat="1" ht="12.75" hidden="1" outlineLevel="2">
      <c r="A997" s="420">
        <f>IF(C997='Tong hop'!$B$6,1,0)</f>
        <v>0</v>
      </c>
      <c r="B997" s="202"/>
      <c r="C997" s="191"/>
      <c r="D997" s="191" t="s">
        <v>785</v>
      </c>
      <c r="E997" s="191" t="s">
        <v>361</v>
      </c>
      <c r="F997" s="191">
        <v>10</v>
      </c>
      <c r="G997" s="203"/>
      <c r="H997" s="285"/>
      <c r="I997" s="285"/>
      <c r="J997" s="262"/>
      <c r="K997" s="263"/>
    </row>
    <row r="998" spans="1:11" ht="12.75" hidden="1" outlineLevel="2">
      <c r="A998" s="420">
        <f>IF(C998='Tong hop'!$B$6,1,0)</f>
        <v>0</v>
      </c>
      <c r="B998" s="183"/>
      <c r="C998" s="428"/>
      <c r="D998" s="521" t="str">
        <f t="shared" ref="D998:F998" si="74">D374</f>
        <v>GB13</v>
      </c>
      <c r="E998" s="521" t="str">
        <f t="shared" si="74"/>
        <v>200x700</v>
      </c>
      <c r="F998" s="521" t="str">
        <f t="shared" si="74"/>
        <v>L=32.1</v>
      </c>
      <c r="G998" s="184"/>
      <c r="H998" s="285"/>
      <c r="I998" s="285"/>
      <c r="J998" s="208"/>
      <c r="K998" s="263"/>
    </row>
    <row r="999" spans="1:11" s="26" customFormat="1" ht="12.75" hidden="1" outlineLevel="2">
      <c r="A999" s="420">
        <f>IF(C999='Tong hop'!$B$6,1,0)</f>
        <v>0</v>
      </c>
      <c r="B999" s="202"/>
      <c r="C999" s="191"/>
      <c r="D999" s="191" t="s">
        <v>226</v>
      </c>
      <c r="E999" s="191" t="s">
        <v>363</v>
      </c>
      <c r="F999" s="191">
        <v>20</v>
      </c>
      <c r="G999" s="203"/>
      <c r="H999" s="285"/>
      <c r="I999" s="285"/>
      <c r="J999" s="262"/>
      <c r="K999" s="263"/>
    </row>
    <row r="1000" spans="1:11" s="26" customFormat="1" ht="12.75" hidden="1" outlineLevel="2">
      <c r="A1000" s="420">
        <f>IF(C1000='Tong hop'!$B$6,1,0)</f>
        <v>0</v>
      </c>
      <c r="B1000" s="202"/>
      <c r="C1000" s="191"/>
      <c r="D1000" s="191" t="s">
        <v>226</v>
      </c>
      <c r="E1000" s="191" t="s">
        <v>363</v>
      </c>
      <c r="F1000" s="191">
        <v>20</v>
      </c>
      <c r="G1000" s="203"/>
      <c r="H1000" s="285"/>
      <c r="I1000" s="285"/>
      <c r="J1000" s="262"/>
      <c r="K1000" s="263"/>
    </row>
    <row r="1001" spans="1:11" s="26" customFormat="1" ht="12.75" hidden="1" outlineLevel="2">
      <c r="A1001" s="420">
        <f>IF(C1001='Tong hop'!$B$6,1,0)</f>
        <v>0</v>
      </c>
      <c r="B1001" s="202"/>
      <c r="C1001" s="191"/>
      <c r="D1001" s="191" t="s">
        <v>782</v>
      </c>
      <c r="E1001" s="191" t="s">
        <v>363</v>
      </c>
      <c r="F1001" s="191">
        <v>20</v>
      </c>
      <c r="G1001" s="203"/>
      <c r="H1001" s="285"/>
      <c r="I1001" s="285"/>
      <c r="J1001" s="262"/>
      <c r="K1001" s="263"/>
    </row>
    <row r="1002" spans="1:11" s="26" customFormat="1" ht="12.75" hidden="1" outlineLevel="2">
      <c r="A1002" s="420">
        <f>IF(C1002='Tong hop'!$B$6,1,0)</f>
        <v>0</v>
      </c>
      <c r="B1002" s="202"/>
      <c r="C1002" s="191"/>
      <c r="D1002" s="191" t="s">
        <v>782</v>
      </c>
      <c r="E1002" s="191" t="s">
        <v>377</v>
      </c>
      <c r="F1002" s="191">
        <v>20</v>
      </c>
      <c r="G1002" s="203"/>
      <c r="H1002" s="285"/>
      <c r="I1002" s="285"/>
      <c r="J1002" s="262"/>
      <c r="K1002" s="263"/>
    </row>
    <row r="1003" spans="1:11" s="26" customFormat="1" ht="12.75" hidden="1" outlineLevel="2">
      <c r="A1003" s="420">
        <f>IF(C1003='Tong hop'!$B$6,1,0)</f>
        <v>0</v>
      </c>
      <c r="B1003" s="202"/>
      <c r="C1003" s="191"/>
      <c r="D1003" s="191" t="s">
        <v>231</v>
      </c>
      <c r="E1003" s="191" t="s">
        <v>363</v>
      </c>
      <c r="F1003" s="191">
        <v>20</v>
      </c>
      <c r="G1003" s="203"/>
      <c r="H1003" s="285"/>
      <c r="I1003" s="285"/>
      <c r="J1003" s="262"/>
      <c r="K1003" s="263"/>
    </row>
    <row r="1004" spans="1:11" s="26" customFormat="1" ht="12.75" hidden="1" outlineLevel="2">
      <c r="A1004" s="420">
        <f>IF(C1004='Tong hop'!$B$6,1,0)</f>
        <v>0</v>
      </c>
      <c r="B1004" s="202"/>
      <c r="C1004" s="191"/>
      <c r="D1004" s="191" t="s">
        <v>783</v>
      </c>
      <c r="E1004" s="191" t="s">
        <v>784</v>
      </c>
      <c r="F1004" s="191">
        <v>10</v>
      </c>
      <c r="G1004" s="203"/>
      <c r="H1004" s="285"/>
      <c r="I1004" s="285"/>
      <c r="J1004" s="262"/>
      <c r="K1004" s="263"/>
    </row>
    <row r="1005" spans="1:11" s="26" customFormat="1" ht="12.75" hidden="1" outlineLevel="2">
      <c r="A1005" s="420">
        <f>IF(C1005='Tong hop'!$B$6,1,0)</f>
        <v>0</v>
      </c>
      <c r="B1005" s="202"/>
      <c r="C1005" s="191"/>
      <c r="D1005" s="191" t="s">
        <v>81</v>
      </c>
      <c r="E1005" s="191" t="s">
        <v>361</v>
      </c>
      <c r="F1005" s="191">
        <v>10</v>
      </c>
      <c r="G1005" s="203"/>
      <c r="H1005" s="285"/>
      <c r="I1005" s="285"/>
      <c r="J1005" s="262"/>
      <c r="K1005" s="263"/>
    </row>
    <row r="1006" spans="1:11" s="26" customFormat="1" ht="12.75" hidden="1" outlineLevel="2">
      <c r="A1006" s="420">
        <f>IF(C1006='Tong hop'!$B$6,1,0)</f>
        <v>0</v>
      </c>
      <c r="B1006" s="202"/>
      <c r="C1006" s="191"/>
      <c r="D1006" s="191" t="s">
        <v>785</v>
      </c>
      <c r="E1006" s="191" t="s">
        <v>361</v>
      </c>
      <c r="F1006" s="191">
        <v>10</v>
      </c>
      <c r="G1006" s="203"/>
      <c r="H1006" s="285"/>
      <c r="I1006" s="285"/>
      <c r="J1006" s="262"/>
      <c r="K1006" s="263"/>
    </row>
    <row r="1007" spans="1:11" ht="12.75" hidden="1" outlineLevel="2">
      <c r="A1007" s="420">
        <f>IF(C1007='Tong hop'!$B$6,1,0)</f>
        <v>0</v>
      </c>
      <c r="B1007" s="183"/>
      <c r="C1007" s="428"/>
      <c r="D1007" s="521" t="str">
        <f t="shared" ref="D1007:F1007" si="75">D375</f>
        <v>GB14</v>
      </c>
      <c r="E1007" s="521" t="str">
        <f t="shared" si="75"/>
        <v>200x700</v>
      </c>
      <c r="F1007" s="521" t="str">
        <f t="shared" si="75"/>
        <v>L=34.5</v>
      </c>
      <c r="G1007" s="184"/>
      <c r="H1007" s="285"/>
      <c r="I1007" s="285"/>
      <c r="J1007" s="208"/>
      <c r="K1007" s="263"/>
    </row>
    <row r="1008" spans="1:11" s="26" customFormat="1" ht="12.75" hidden="1" outlineLevel="2">
      <c r="A1008" s="420">
        <f>IF(C1008='Tong hop'!$B$6,1,0)</f>
        <v>0</v>
      </c>
      <c r="B1008" s="202"/>
      <c r="C1008" s="191"/>
      <c r="D1008" s="191" t="s">
        <v>226</v>
      </c>
      <c r="E1008" s="191" t="s">
        <v>363</v>
      </c>
      <c r="F1008" s="191">
        <v>20</v>
      </c>
      <c r="G1008" s="203"/>
      <c r="H1008" s="285"/>
      <c r="I1008" s="285"/>
      <c r="J1008" s="262"/>
      <c r="K1008" s="263"/>
    </row>
    <row r="1009" spans="1:11" s="26" customFormat="1" ht="12.75" hidden="1" outlineLevel="2">
      <c r="A1009" s="420">
        <f>IF(C1009='Tong hop'!$B$6,1,0)</f>
        <v>0</v>
      </c>
      <c r="B1009" s="202"/>
      <c r="C1009" s="191"/>
      <c r="D1009" s="191" t="s">
        <v>226</v>
      </c>
      <c r="E1009" s="191" t="s">
        <v>363</v>
      </c>
      <c r="F1009" s="191">
        <v>20</v>
      </c>
      <c r="G1009" s="203"/>
      <c r="H1009" s="285"/>
      <c r="I1009" s="285"/>
      <c r="J1009" s="262"/>
      <c r="K1009" s="263"/>
    </row>
    <row r="1010" spans="1:11" s="26" customFormat="1" ht="12.75" hidden="1" outlineLevel="2">
      <c r="A1010" s="420">
        <f>IF(C1010='Tong hop'!$B$6,1,0)</f>
        <v>0</v>
      </c>
      <c r="B1010" s="202"/>
      <c r="C1010" s="191"/>
      <c r="D1010" s="191" t="s">
        <v>782</v>
      </c>
      <c r="E1010" s="191" t="s">
        <v>363</v>
      </c>
      <c r="F1010" s="191">
        <v>20</v>
      </c>
      <c r="G1010" s="203"/>
      <c r="H1010" s="285"/>
      <c r="I1010" s="285"/>
      <c r="J1010" s="262"/>
      <c r="K1010" s="263"/>
    </row>
    <row r="1011" spans="1:11" s="26" customFormat="1" ht="12.75" hidden="1" outlineLevel="2">
      <c r="A1011" s="420">
        <f>IF(C1011='Tong hop'!$B$6,1,0)</f>
        <v>0</v>
      </c>
      <c r="B1011" s="202"/>
      <c r="C1011" s="191"/>
      <c r="D1011" s="191" t="s">
        <v>782</v>
      </c>
      <c r="E1011" s="191" t="s">
        <v>363</v>
      </c>
      <c r="F1011" s="191">
        <v>20</v>
      </c>
      <c r="G1011" s="203"/>
      <c r="H1011" s="285"/>
      <c r="I1011" s="285"/>
      <c r="J1011" s="262"/>
      <c r="K1011" s="263"/>
    </row>
    <row r="1012" spans="1:11" s="26" customFormat="1" ht="12.75" hidden="1" outlineLevel="2">
      <c r="A1012" s="420">
        <f>IF(C1012='Tong hop'!$B$6,1,0)</f>
        <v>0</v>
      </c>
      <c r="B1012" s="202"/>
      <c r="C1012" s="191"/>
      <c r="D1012" s="191" t="s">
        <v>231</v>
      </c>
      <c r="E1012" s="191" t="s">
        <v>230</v>
      </c>
      <c r="F1012" s="191">
        <v>16</v>
      </c>
      <c r="G1012" s="203"/>
      <c r="H1012" s="285"/>
      <c r="I1012" s="285"/>
      <c r="J1012" s="262"/>
      <c r="K1012" s="263"/>
    </row>
    <row r="1013" spans="1:11" s="26" customFormat="1" ht="12.75" hidden="1" outlineLevel="2">
      <c r="A1013" s="420">
        <f>IF(C1013='Tong hop'!$B$6,1,0)</f>
        <v>0</v>
      </c>
      <c r="B1013" s="202"/>
      <c r="C1013" s="191"/>
      <c r="D1013" s="191" t="s">
        <v>783</v>
      </c>
      <c r="E1013" s="191" t="s">
        <v>784</v>
      </c>
      <c r="F1013" s="191">
        <v>10</v>
      </c>
      <c r="G1013" s="203"/>
      <c r="H1013" s="285"/>
      <c r="I1013" s="285"/>
      <c r="J1013" s="262"/>
      <c r="K1013" s="263"/>
    </row>
    <row r="1014" spans="1:11" s="26" customFormat="1" ht="12.75" hidden="1" outlineLevel="2">
      <c r="A1014" s="420">
        <f>IF(C1014='Tong hop'!$B$6,1,0)</f>
        <v>0</v>
      </c>
      <c r="B1014" s="202"/>
      <c r="C1014" s="191"/>
      <c r="D1014" s="191" t="s">
        <v>81</v>
      </c>
      <c r="E1014" s="191" t="s">
        <v>361</v>
      </c>
      <c r="F1014" s="191">
        <v>10</v>
      </c>
      <c r="G1014" s="203"/>
      <c r="H1014" s="285"/>
      <c r="I1014" s="285"/>
      <c r="J1014" s="262"/>
      <c r="K1014" s="263"/>
    </row>
    <row r="1015" spans="1:11" s="26" customFormat="1" ht="12.75" hidden="1" outlineLevel="2">
      <c r="A1015" s="420">
        <f>IF(C1015='Tong hop'!$B$6,1,0)</f>
        <v>0</v>
      </c>
      <c r="B1015" s="202"/>
      <c r="C1015" s="191"/>
      <c r="D1015" s="191" t="s">
        <v>785</v>
      </c>
      <c r="E1015" s="191" t="s">
        <v>361</v>
      </c>
      <c r="F1015" s="191">
        <v>10</v>
      </c>
      <c r="G1015" s="203"/>
      <c r="H1015" s="285"/>
      <c r="I1015" s="285"/>
      <c r="J1015" s="262"/>
      <c r="K1015" s="263"/>
    </row>
    <row r="1016" spans="1:11" ht="12.75" hidden="1" outlineLevel="2">
      <c r="A1016" s="420">
        <f>IF(C1016='Tong hop'!$B$6,1,0)</f>
        <v>0</v>
      </c>
      <c r="B1016" s="183"/>
      <c r="C1016" s="428"/>
      <c r="D1016" s="521" t="str">
        <f t="shared" ref="D1016:F1016" si="76">D376</f>
        <v>GB15</v>
      </c>
      <c r="E1016" s="521" t="str">
        <f t="shared" si="76"/>
        <v>200x700</v>
      </c>
      <c r="F1016" s="521" t="str">
        <f t="shared" si="76"/>
        <v>L=29.6</v>
      </c>
      <c r="G1016" s="184"/>
      <c r="H1016" s="285"/>
      <c r="I1016" s="285"/>
      <c r="J1016" s="208"/>
      <c r="K1016" s="263"/>
    </row>
    <row r="1017" spans="1:11" s="26" customFormat="1" ht="12.75" hidden="1" outlineLevel="2">
      <c r="A1017" s="420">
        <f>IF(C1017='Tong hop'!$B$6,1,0)</f>
        <v>0</v>
      </c>
      <c r="B1017" s="202"/>
      <c r="C1017" s="191"/>
      <c r="D1017" s="191" t="s">
        <v>226</v>
      </c>
      <c r="E1017" s="191" t="s">
        <v>363</v>
      </c>
      <c r="F1017" s="191">
        <v>20</v>
      </c>
      <c r="G1017" s="203"/>
      <c r="H1017" s="285"/>
      <c r="I1017" s="285"/>
      <c r="J1017" s="262"/>
      <c r="K1017" s="263"/>
    </row>
    <row r="1018" spans="1:11" s="26" customFormat="1" ht="12.75" hidden="1" outlineLevel="2">
      <c r="A1018" s="420">
        <f>IF(C1018='Tong hop'!$B$6,1,0)</f>
        <v>0</v>
      </c>
      <c r="B1018" s="202"/>
      <c r="C1018" s="191"/>
      <c r="D1018" s="191" t="s">
        <v>226</v>
      </c>
      <c r="E1018" s="191" t="s">
        <v>363</v>
      </c>
      <c r="F1018" s="191">
        <v>20</v>
      </c>
      <c r="G1018" s="203"/>
      <c r="H1018" s="285"/>
      <c r="I1018" s="285"/>
      <c r="J1018" s="262"/>
      <c r="K1018" s="263"/>
    </row>
    <row r="1019" spans="1:11" s="26" customFormat="1" ht="12.75" hidden="1" outlineLevel="2">
      <c r="A1019" s="420">
        <f>IF(C1019='Tong hop'!$B$6,1,0)</f>
        <v>0</v>
      </c>
      <c r="B1019" s="202"/>
      <c r="C1019" s="191"/>
      <c r="D1019" s="191" t="s">
        <v>782</v>
      </c>
      <c r="E1019" s="191" t="s">
        <v>366</v>
      </c>
      <c r="F1019" s="191">
        <v>20</v>
      </c>
      <c r="G1019" s="203"/>
      <c r="H1019" s="285"/>
      <c r="I1019" s="285"/>
      <c r="J1019" s="262"/>
      <c r="K1019" s="263"/>
    </row>
    <row r="1020" spans="1:11" s="26" customFormat="1" ht="12.75" hidden="1" outlineLevel="2">
      <c r="A1020" s="420">
        <f>IF(C1020='Tong hop'!$B$6,1,0)</f>
        <v>0</v>
      </c>
      <c r="B1020" s="202"/>
      <c r="C1020" s="191"/>
      <c r="D1020" s="191" t="s">
        <v>782</v>
      </c>
      <c r="E1020" s="191" t="s">
        <v>363</v>
      </c>
      <c r="F1020" s="191">
        <v>20</v>
      </c>
      <c r="G1020" s="203"/>
      <c r="H1020" s="285"/>
      <c r="I1020" s="285"/>
      <c r="J1020" s="262"/>
      <c r="K1020" s="263"/>
    </row>
    <row r="1021" spans="1:11" s="26" customFormat="1" ht="12.75" hidden="1" outlineLevel="2">
      <c r="A1021" s="420">
        <f>IF(C1021='Tong hop'!$B$6,1,0)</f>
        <v>0</v>
      </c>
      <c r="B1021" s="202"/>
      <c r="C1021" s="191"/>
      <c r="D1021" s="191" t="s">
        <v>231</v>
      </c>
      <c r="E1021" s="191" t="s">
        <v>230</v>
      </c>
      <c r="F1021" s="191">
        <v>16</v>
      </c>
      <c r="G1021" s="203"/>
      <c r="H1021" s="285"/>
      <c r="I1021" s="285"/>
      <c r="J1021" s="262"/>
      <c r="K1021" s="263"/>
    </row>
    <row r="1022" spans="1:11" s="26" customFormat="1" ht="12.75" hidden="1" outlineLevel="2">
      <c r="A1022" s="420">
        <f>IF(C1022='Tong hop'!$B$6,1,0)</f>
        <v>0</v>
      </c>
      <c r="B1022" s="202"/>
      <c r="C1022" s="191"/>
      <c r="D1022" s="191" t="s">
        <v>783</v>
      </c>
      <c r="E1022" s="191" t="s">
        <v>784</v>
      </c>
      <c r="F1022" s="191">
        <v>10</v>
      </c>
      <c r="G1022" s="203"/>
      <c r="H1022" s="285"/>
      <c r="I1022" s="285"/>
      <c r="J1022" s="262"/>
      <c r="K1022" s="263"/>
    </row>
    <row r="1023" spans="1:11" s="26" customFormat="1" ht="12.75" hidden="1" outlineLevel="2">
      <c r="A1023" s="420">
        <f>IF(C1023='Tong hop'!$B$6,1,0)</f>
        <v>0</v>
      </c>
      <c r="B1023" s="202"/>
      <c r="C1023" s="191"/>
      <c r="D1023" s="191" t="s">
        <v>81</v>
      </c>
      <c r="E1023" s="191" t="s">
        <v>235</v>
      </c>
      <c r="F1023" s="191">
        <v>8</v>
      </c>
      <c r="G1023" s="203"/>
      <c r="H1023" s="285"/>
      <c r="I1023" s="285"/>
      <c r="J1023" s="262"/>
      <c r="K1023" s="263"/>
    </row>
    <row r="1024" spans="1:11" s="26" customFormat="1" ht="12.75" hidden="1" outlineLevel="2">
      <c r="A1024" s="420">
        <f>IF(C1024='Tong hop'!$B$6,1,0)</f>
        <v>0</v>
      </c>
      <c r="B1024" s="202"/>
      <c r="C1024" s="191"/>
      <c r="D1024" s="191" t="s">
        <v>785</v>
      </c>
      <c r="E1024" s="191" t="s">
        <v>235</v>
      </c>
      <c r="F1024" s="191">
        <v>8</v>
      </c>
      <c r="G1024" s="203"/>
      <c r="H1024" s="285"/>
      <c r="I1024" s="285"/>
      <c r="J1024" s="262"/>
      <c r="K1024" s="263"/>
    </row>
    <row r="1025" spans="1:11" ht="12.75" hidden="1" outlineLevel="2">
      <c r="A1025" s="420">
        <f>IF(C1025='Tong hop'!$B$6,1,0)</f>
        <v>0</v>
      </c>
      <c r="B1025" s="183"/>
      <c r="C1025" s="428"/>
      <c r="D1025" s="521" t="str">
        <f t="shared" ref="D1025:F1025" si="77">D377</f>
        <v>GB16</v>
      </c>
      <c r="E1025" s="521" t="str">
        <f t="shared" si="77"/>
        <v>200x700</v>
      </c>
      <c r="F1025" s="521" t="str">
        <f t="shared" si="77"/>
        <v>L=10.7</v>
      </c>
      <c r="G1025" s="184"/>
      <c r="H1025" s="285"/>
      <c r="I1025" s="285"/>
      <c r="J1025" s="208"/>
      <c r="K1025" s="263"/>
    </row>
    <row r="1026" spans="1:11" s="26" customFormat="1" ht="12.75" hidden="1" outlineLevel="2">
      <c r="A1026" s="420">
        <f>IF(C1026='Tong hop'!$B$6,1,0)</f>
        <v>0</v>
      </c>
      <c r="B1026" s="202"/>
      <c r="C1026" s="191"/>
      <c r="D1026" s="191" t="s">
        <v>226</v>
      </c>
      <c r="E1026" s="191" t="s">
        <v>363</v>
      </c>
      <c r="F1026" s="191">
        <v>20</v>
      </c>
      <c r="G1026" s="203"/>
      <c r="H1026" s="285"/>
      <c r="I1026" s="285"/>
      <c r="J1026" s="262"/>
      <c r="K1026" s="263"/>
    </row>
    <row r="1027" spans="1:11" s="26" customFormat="1" ht="12.75" hidden="1" outlineLevel="2">
      <c r="A1027" s="420">
        <f>IF(C1027='Tong hop'!$B$6,1,0)</f>
        <v>0</v>
      </c>
      <c r="B1027" s="202"/>
      <c r="C1027" s="191"/>
      <c r="D1027" s="191" t="s">
        <v>226</v>
      </c>
      <c r="E1027" s="191" t="s">
        <v>363</v>
      </c>
      <c r="F1027" s="191">
        <v>20</v>
      </c>
      <c r="G1027" s="203"/>
      <c r="H1027" s="285"/>
      <c r="I1027" s="285"/>
      <c r="J1027" s="262"/>
      <c r="K1027" s="263"/>
    </row>
    <row r="1028" spans="1:11" s="26" customFormat="1" ht="12.75" hidden="1" outlineLevel="2">
      <c r="A1028" s="420">
        <f>IF(C1028='Tong hop'!$B$6,1,0)</f>
        <v>0</v>
      </c>
      <c r="B1028" s="202"/>
      <c r="C1028" s="191"/>
      <c r="D1028" s="191" t="s">
        <v>782</v>
      </c>
      <c r="E1028" s="191" t="s">
        <v>377</v>
      </c>
      <c r="F1028" s="191">
        <v>20</v>
      </c>
      <c r="G1028" s="203"/>
      <c r="H1028" s="285"/>
      <c r="I1028" s="285"/>
      <c r="J1028" s="262"/>
      <c r="K1028" s="263"/>
    </row>
    <row r="1029" spans="1:11" s="26" customFormat="1" ht="12.75" hidden="1" outlineLevel="2">
      <c r="A1029" s="420">
        <f>IF(C1029='Tong hop'!$B$6,1,0)</f>
        <v>0</v>
      </c>
      <c r="B1029" s="202"/>
      <c r="C1029" s="191"/>
      <c r="D1029" s="191" t="s">
        <v>782</v>
      </c>
      <c r="E1029" s="191" t="s">
        <v>363</v>
      </c>
      <c r="F1029" s="191">
        <v>20</v>
      </c>
      <c r="G1029" s="203"/>
      <c r="H1029" s="285"/>
      <c r="I1029" s="285"/>
      <c r="J1029" s="262"/>
      <c r="K1029" s="263"/>
    </row>
    <row r="1030" spans="1:11" s="26" customFormat="1" ht="12.75" hidden="1" outlineLevel="2">
      <c r="A1030" s="420">
        <f>IF(C1030='Tong hop'!$B$6,1,0)</f>
        <v>0</v>
      </c>
      <c r="B1030" s="202"/>
      <c r="C1030" s="191"/>
      <c r="D1030" s="191" t="s">
        <v>231</v>
      </c>
      <c r="E1030" s="191" t="s">
        <v>230</v>
      </c>
      <c r="F1030" s="191">
        <v>16</v>
      </c>
      <c r="G1030" s="203"/>
      <c r="H1030" s="285"/>
      <c r="I1030" s="285"/>
      <c r="J1030" s="262"/>
      <c r="K1030" s="263"/>
    </row>
    <row r="1031" spans="1:11" s="26" customFormat="1" ht="12.75" hidden="1" outlineLevel="2">
      <c r="A1031" s="420">
        <f>IF(C1031='Tong hop'!$B$6,1,0)</f>
        <v>0</v>
      </c>
      <c r="B1031" s="202"/>
      <c r="C1031" s="191"/>
      <c r="D1031" s="191" t="s">
        <v>783</v>
      </c>
      <c r="E1031" s="191" t="s">
        <v>784</v>
      </c>
      <c r="F1031" s="191">
        <v>10</v>
      </c>
      <c r="G1031" s="203"/>
      <c r="H1031" s="285"/>
      <c r="I1031" s="285"/>
      <c r="J1031" s="262"/>
      <c r="K1031" s="263"/>
    </row>
    <row r="1032" spans="1:11" s="26" customFormat="1" ht="12.75" hidden="1" outlineLevel="2">
      <c r="A1032" s="420">
        <f>IF(C1032='Tong hop'!$B$6,1,0)</f>
        <v>0</v>
      </c>
      <c r="B1032" s="202"/>
      <c r="C1032" s="191"/>
      <c r="D1032" s="191" t="s">
        <v>81</v>
      </c>
      <c r="E1032" s="191" t="s">
        <v>235</v>
      </c>
      <c r="F1032" s="191">
        <v>8</v>
      </c>
      <c r="G1032" s="203"/>
      <c r="H1032" s="285"/>
      <c r="I1032" s="285"/>
      <c r="J1032" s="262"/>
      <c r="K1032" s="263"/>
    </row>
    <row r="1033" spans="1:11" s="26" customFormat="1" ht="12.75" hidden="1" outlineLevel="2">
      <c r="A1033" s="420">
        <f>IF(C1033='Tong hop'!$B$6,1,0)</f>
        <v>0</v>
      </c>
      <c r="B1033" s="202"/>
      <c r="C1033" s="191"/>
      <c r="D1033" s="191" t="s">
        <v>785</v>
      </c>
      <c r="E1033" s="191" t="s">
        <v>235</v>
      </c>
      <c r="F1033" s="191">
        <v>8</v>
      </c>
      <c r="G1033" s="203"/>
      <c r="H1033" s="285"/>
      <c r="I1033" s="285"/>
      <c r="J1033" s="262"/>
      <c r="K1033" s="263"/>
    </row>
    <row r="1034" spans="1:11" ht="12.75" hidden="1" outlineLevel="2">
      <c r="A1034" s="420">
        <f>IF(C1034='Tong hop'!$B$6,1,0)</f>
        <v>0</v>
      </c>
      <c r="B1034" s="183"/>
      <c r="C1034" s="428"/>
      <c r="D1034" s="521" t="str">
        <f t="shared" ref="D1034:F1034" si="78">D378</f>
        <v>GB16A</v>
      </c>
      <c r="E1034" s="521" t="str">
        <f t="shared" si="78"/>
        <v>200x700</v>
      </c>
      <c r="F1034" s="521" t="str">
        <f t="shared" si="78"/>
        <v>L=10.7</v>
      </c>
      <c r="G1034" s="184"/>
      <c r="H1034" s="285"/>
      <c r="I1034" s="285"/>
      <c r="J1034" s="208"/>
      <c r="K1034" s="263"/>
    </row>
    <row r="1035" spans="1:11" s="26" customFormat="1" ht="12.75" hidden="1" outlineLevel="2">
      <c r="A1035" s="420">
        <f>IF(C1035='Tong hop'!$B$6,1,0)</f>
        <v>0</v>
      </c>
      <c r="B1035" s="202"/>
      <c r="C1035" s="191"/>
      <c r="D1035" s="191" t="s">
        <v>226</v>
      </c>
      <c r="E1035" s="191" t="s">
        <v>363</v>
      </c>
      <c r="F1035" s="191">
        <v>20</v>
      </c>
      <c r="G1035" s="203"/>
      <c r="H1035" s="285"/>
      <c r="I1035" s="285"/>
      <c r="J1035" s="262"/>
      <c r="K1035" s="263"/>
    </row>
    <row r="1036" spans="1:11" s="26" customFormat="1" ht="12.75" hidden="1" outlineLevel="2">
      <c r="A1036" s="420">
        <f>IF(C1036='Tong hop'!$B$6,1,0)</f>
        <v>0</v>
      </c>
      <c r="B1036" s="202"/>
      <c r="C1036" s="191"/>
      <c r="D1036" s="191" t="s">
        <v>226</v>
      </c>
      <c r="E1036" s="191" t="s">
        <v>363</v>
      </c>
      <c r="F1036" s="191">
        <v>20</v>
      </c>
      <c r="G1036" s="203"/>
      <c r="H1036" s="285"/>
      <c r="I1036" s="285"/>
      <c r="J1036" s="262"/>
      <c r="K1036" s="263"/>
    </row>
    <row r="1037" spans="1:11" s="26" customFormat="1" ht="12.75" hidden="1" outlineLevel="2">
      <c r="A1037" s="420">
        <f>IF(C1037='Tong hop'!$B$6,1,0)</f>
        <v>0</v>
      </c>
      <c r="B1037" s="202"/>
      <c r="C1037" s="191"/>
      <c r="D1037" s="191" t="s">
        <v>782</v>
      </c>
      <c r="E1037" s="191" t="s">
        <v>377</v>
      </c>
      <c r="F1037" s="191">
        <v>20</v>
      </c>
      <c r="G1037" s="203"/>
      <c r="H1037" s="285"/>
      <c r="I1037" s="285"/>
      <c r="J1037" s="262"/>
      <c r="K1037" s="263"/>
    </row>
    <row r="1038" spans="1:11" s="26" customFormat="1" ht="12.75" hidden="1" outlineLevel="2">
      <c r="A1038" s="420">
        <f>IF(C1038='Tong hop'!$B$6,1,0)</f>
        <v>0</v>
      </c>
      <c r="B1038" s="202"/>
      <c r="C1038" s="191"/>
      <c r="D1038" s="191" t="s">
        <v>782</v>
      </c>
      <c r="E1038" s="191" t="s">
        <v>363</v>
      </c>
      <c r="F1038" s="191">
        <v>20</v>
      </c>
      <c r="G1038" s="203"/>
      <c r="H1038" s="285"/>
      <c r="I1038" s="285"/>
      <c r="J1038" s="262"/>
      <c r="K1038" s="263"/>
    </row>
    <row r="1039" spans="1:11" s="26" customFormat="1" ht="12.75" hidden="1" outlineLevel="2">
      <c r="A1039" s="420">
        <f>IF(C1039='Tong hop'!$B$6,1,0)</f>
        <v>0</v>
      </c>
      <c r="B1039" s="202"/>
      <c r="C1039" s="191"/>
      <c r="D1039" s="191" t="s">
        <v>231</v>
      </c>
      <c r="E1039" s="191" t="s">
        <v>230</v>
      </c>
      <c r="F1039" s="191">
        <v>16</v>
      </c>
      <c r="G1039" s="203"/>
      <c r="H1039" s="285"/>
      <c r="I1039" s="285"/>
      <c r="J1039" s="262"/>
      <c r="K1039" s="263"/>
    </row>
    <row r="1040" spans="1:11" s="26" customFormat="1" ht="12.75" hidden="1" outlineLevel="2">
      <c r="A1040" s="420">
        <f>IF(C1040='Tong hop'!$B$6,1,0)</f>
        <v>0</v>
      </c>
      <c r="B1040" s="202"/>
      <c r="C1040" s="191"/>
      <c r="D1040" s="191" t="s">
        <v>783</v>
      </c>
      <c r="E1040" s="191" t="s">
        <v>784</v>
      </c>
      <c r="F1040" s="191">
        <v>10</v>
      </c>
      <c r="G1040" s="203"/>
      <c r="H1040" s="285"/>
      <c r="I1040" s="285"/>
      <c r="J1040" s="262"/>
      <c r="K1040" s="263"/>
    </row>
    <row r="1041" spans="1:11" s="26" customFormat="1" ht="12.75" hidden="1" outlineLevel="2">
      <c r="A1041" s="420">
        <f>IF(C1041='Tong hop'!$B$6,1,0)</f>
        <v>0</v>
      </c>
      <c r="B1041" s="202"/>
      <c r="C1041" s="191"/>
      <c r="D1041" s="191" t="s">
        <v>81</v>
      </c>
      <c r="E1041" s="191" t="s">
        <v>235</v>
      </c>
      <c r="F1041" s="191">
        <v>8</v>
      </c>
      <c r="G1041" s="203"/>
      <c r="H1041" s="285"/>
      <c r="I1041" s="285"/>
      <c r="J1041" s="262"/>
      <c r="K1041" s="263"/>
    </row>
    <row r="1042" spans="1:11" s="26" customFormat="1" ht="12.75" hidden="1" outlineLevel="2">
      <c r="A1042" s="420">
        <f>IF(C1042='Tong hop'!$B$6,1,0)</f>
        <v>0</v>
      </c>
      <c r="B1042" s="202"/>
      <c r="C1042" s="191"/>
      <c r="D1042" s="191" t="s">
        <v>785</v>
      </c>
      <c r="E1042" s="191" t="s">
        <v>235</v>
      </c>
      <c r="F1042" s="191">
        <v>8</v>
      </c>
      <c r="G1042" s="203"/>
      <c r="H1042" s="285"/>
      <c r="I1042" s="285"/>
      <c r="J1042" s="262"/>
      <c r="K1042" s="263"/>
    </row>
    <row r="1043" spans="1:11" ht="12.75" hidden="1" outlineLevel="2">
      <c r="A1043" s="420">
        <f>IF(C1043='Tong hop'!$B$6,1,0)</f>
        <v>0</v>
      </c>
      <c r="B1043" s="183"/>
      <c r="C1043" s="428"/>
      <c r="D1043" s="521" t="str">
        <f t="shared" ref="D1043:F1043" si="79">D379</f>
        <v>GB18</v>
      </c>
      <c r="E1043" s="521" t="str">
        <f t="shared" si="79"/>
        <v>250x700</v>
      </c>
      <c r="F1043" s="521" t="str">
        <f t="shared" si="79"/>
        <v>L=5</v>
      </c>
      <c r="G1043" s="184"/>
      <c r="H1043" s="285"/>
      <c r="I1043" s="285"/>
      <c r="J1043" s="208"/>
      <c r="K1043" s="263"/>
    </row>
    <row r="1044" spans="1:11" s="26" customFormat="1" ht="12.75" hidden="1" outlineLevel="2">
      <c r="A1044" s="420">
        <f>IF(C1044='Tong hop'!$B$6,1,0)</f>
        <v>0</v>
      </c>
      <c r="B1044" s="202"/>
      <c r="C1044" s="191"/>
      <c r="D1044" s="191" t="s">
        <v>226</v>
      </c>
      <c r="E1044" s="191" t="s">
        <v>230</v>
      </c>
      <c r="F1044" s="191">
        <v>16</v>
      </c>
      <c r="G1044" s="203"/>
      <c r="H1044" s="285"/>
      <c r="I1044" s="285"/>
      <c r="J1044" s="262"/>
      <c r="K1044" s="263"/>
    </row>
    <row r="1045" spans="1:11" s="26" customFormat="1" ht="12.75" hidden="1" outlineLevel="2">
      <c r="A1045" s="420">
        <f>IF(C1045='Tong hop'!$B$6,1,0)</f>
        <v>0</v>
      </c>
      <c r="B1045" s="202"/>
      <c r="C1045" s="191"/>
      <c r="D1045" s="191" t="s">
        <v>226</v>
      </c>
      <c r="E1045" s="191" t="s">
        <v>230</v>
      </c>
      <c r="F1045" s="191">
        <v>16</v>
      </c>
      <c r="G1045" s="203"/>
      <c r="H1045" s="285"/>
      <c r="I1045" s="285"/>
      <c r="J1045" s="262"/>
      <c r="K1045" s="263"/>
    </row>
    <row r="1046" spans="1:11" s="26" customFormat="1" ht="12.75" hidden="1" outlineLevel="2">
      <c r="A1046" s="420">
        <f>IF(C1046='Tong hop'!$B$6,1,0)</f>
        <v>0</v>
      </c>
      <c r="B1046" s="202"/>
      <c r="C1046" s="191"/>
      <c r="D1046" s="191" t="s">
        <v>782</v>
      </c>
      <c r="E1046" s="191" t="s">
        <v>230</v>
      </c>
      <c r="F1046" s="191">
        <v>16</v>
      </c>
      <c r="G1046" s="203"/>
      <c r="H1046" s="285"/>
      <c r="I1046" s="285"/>
      <c r="J1046" s="262"/>
      <c r="K1046" s="263"/>
    </row>
    <row r="1047" spans="1:11" s="26" customFormat="1" ht="12.75" hidden="1" outlineLevel="2">
      <c r="A1047" s="420">
        <f>IF(C1047='Tong hop'!$B$6,1,0)</f>
        <v>0</v>
      </c>
      <c r="B1047" s="202"/>
      <c r="C1047" s="191"/>
      <c r="D1047" s="191" t="s">
        <v>782</v>
      </c>
      <c r="E1047" s="191" t="s">
        <v>230</v>
      </c>
      <c r="F1047" s="191">
        <v>0</v>
      </c>
      <c r="G1047" s="203"/>
      <c r="H1047" s="285"/>
      <c r="I1047" s="285"/>
      <c r="J1047" s="262"/>
      <c r="K1047" s="263"/>
    </row>
    <row r="1048" spans="1:11" s="26" customFormat="1" ht="12.75" hidden="1" outlineLevel="2">
      <c r="A1048" s="420">
        <f>IF(C1048='Tong hop'!$B$6,1,0)</f>
        <v>0</v>
      </c>
      <c r="B1048" s="202"/>
      <c r="C1048" s="191"/>
      <c r="D1048" s="191" t="s">
        <v>231</v>
      </c>
      <c r="E1048" s="191">
        <v>0</v>
      </c>
      <c r="F1048" s="191">
        <v>0</v>
      </c>
      <c r="G1048" s="203"/>
      <c r="H1048" s="285"/>
      <c r="I1048" s="285"/>
      <c r="J1048" s="262"/>
      <c r="K1048" s="263"/>
    </row>
    <row r="1049" spans="1:11" s="26" customFormat="1" ht="12.75" hidden="1" outlineLevel="2">
      <c r="A1049" s="420">
        <f>IF(C1049='Tong hop'!$B$6,1,0)</f>
        <v>0</v>
      </c>
      <c r="B1049" s="202"/>
      <c r="C1049" s="191"/>
      <c r="D1049" s="191" t="s">
        <v>783</v>
      </c>
      <c r="E1049" s="191" t="s">
        <v>784</v>
      </c>
      <c r="F1049" s="191">
        <v>10</v>
      </c>
      <c r="G1049" s="203"/>
      <c r="H1049" s="285"/>
      <c r="I1049" s="285"/>
      <c r="J1049" s="262"/>
      <c r="K1049" s="263"/>
    </row>
    <row r="1050" spans="1:11" s="26" customFormat="1" ht="12.75" hidden="1" outlineLevel="2">
      <c r="A1050" s="420">
        <f>IF(C1050='Tong hop'!$B$6,1,0)</f>
        <v>0</v>
      </c>
      <c r="B1050" s="202"/>
      <c r="C1050" s="191"/>
      <c r="D1050" s="191" t="s">
        <v>81</v>
      </c>
      <c r="E1050" s="191" t="s">
        <v>235</v>
      </c>
      <c r="F1050" s="191">
        <v>8</v>
      </c>
      <c r="G1050" s="203"/>
      <c r="H1050" s="285"/>
      <c r="I1050" s="285"/>
      <c r="J1050" s="262"/>
      <c r="K1050" s="263"/>
    </row>
    <row r="1051" spans="1:11" s="26" customFormat="1" ht="12.75" hidden="1" outlineLevel="2">
      <c r="A1051" s="420">
        <f>IF(C1051='Tong hop'!$B$6,1,0)</f>
        <v>0</v>
      </c>
      <c r="B1051" s="202"/>
      <c r="C1051" s="191"/>
      <c r="D1051" s="191" t="s">
        <v>785</v>
      </c>
      <c r="E1051" s="191" t="s">
        <v>235</v>
      </c>
      <c r="F1051" s="191">
        <v>8</v>
      </c>
      <c r="G1051" s="203"/>
      <c r="H1051" s="285"/>
      <c r="I1051" s="285"/>
      <c r="J1051" s="262"/>
      <c r="K1051" s="263"/>
    </row>
    <row r="1052" spans="1:11" ht="12.75" hidden="1" outlineLevel="2">
      <c r="A1052" s="420">
        <f>IF(C1052='Tong hop'!$B$6,1,0)</f>
        <v>0</v>
      </c>
      <c r="B1052" s="183"/>
      <c r="C1052" s="428"/>
      <c r="D1052" s="521">
        <f t="shared" ref="D1052:F1053" si="80">D380</f>
        <v>0</v>
      </c>
      <c r="E1052" s="521">
        <f t="shared" si="80"/>
        <v>0</v>
      </c>
      <c r="F1052" s="521">
        <f t="shared" si="80"/>
        <v>0</v>
      </c>
      <c r="G1052" s="184"/>
      <c r="H1052" s="285"/>
      <c r="I1052" s="285"/>
      <c r="J1052" s="208"/>
      <c r="K1052" s="263"/>
    </row>
    <row r="1053" spans="1:11" ht="12.75" hidden="1" outlineLevel="2">
      <c r="A1053" s="420">
        <f>IF(C1053='Tong hop'!$B$6,1,0)</f>
        <v>0</v>
      </c>
      <c r="B1053" s="183"/>
      <c r="C1053" s="428"/>
      <c r="D1053" s="521" t="str">
        <f t="shared" si="80"/>
        <v>GB19</v>
      </c>
      <c r="E1053" s="521" t="str">
        <f t="shared" si="80"/>
        <v>200x700</v>
      </c>
      <c r="F1053" s="521" t="str">
        <f t="shared" si="80"/>
        <v>l=3.5</v>
      </c>
      <c r="G1053" s="184"/>
      <c r="H1053" s="285"/>
      <c r="I1053" s="285"/>
      <c r="J1053" s="208"/>
      <c r="K1053" s="263"/>
    </row>
    <row r="1054" spans="1:11" s="26" customFormat="1" ht="12.75" hidden="1" outlineLevel="2">
      <c r="A1054" s="420">
        <f>IF(C1054='Tong hop'!$B$6,1,0)</f>
        <v>0</v>
      </c>
      <c r="B1054" s="202"/>
      <c r="C1054" s="191"/>
      <c r="D1054" s="191" t="s">
        <v>226</v>
      </c>
      <c r="E1054" s="191" t="s">
        <v>230</v>
      </c>
      <c r="F1054" s="191">
        <v>16</v>
      </c>
      <c r="G1054" s="203"/>
      <c r="H1054" s="285"/>
      <c r="I1054" s="285"/>
      <c r="J1054" s="262"/>
      <c r="K1054" s="263"/>
    </row>
    <row r="1055" spans="1:11" s="26" customFormat="1" ht="12.75" hidden="1" outlineLevel="2">
      <c r="A1055" s="420">
        <f>IF(C1055='Tong hop'!$B$6,1,0)</f>
        <v>0</v>
      </c>
      <c r="B1055" s="202"/>
      <c r="C1055" s="191"/>
      <c r="D1055" s="191" t="s">
        <v>226</v>
      </c>
      <c r="E1055" s="191" t="s">
        <v>230</v>
      </c>
      <c r="F1055" s="191">
        <v>16</v>
      </c>
      <c r="G1055" s="203"/>
      <c r="H1055" s="285"/>
      <c r="I1055" s="285"/>
      <c r="J1055" s="262"/>
      <c r="K1055" s="263"/>
    </row>
    <row r="1056" spans="1:11" s="26" customFormat="1" ht="12.75" hidden="1" outlineLevel="2">
      <c r="A1056" s="420">
        <f>IF(C1056='Tong hop'!$B$6,1,0)</f>
        <v>0</v>
      </c>
      <c r="B1056" s="202"/>
      <c r="C1056" s="191"/>
      <c r="D1056" s="191" t="s">
        <v>782</v>
      </c>
      <c r="E1056" s="191"/>
      <c r="F1056" s="191"/>
      <c r="G1056" s="203"/>
      <c r="H1056" s="285"/>
      <c r="I1056" s="285"/>
      <c r="J1056" s="262"/>
      <c r="K1056" s="263"/>
    </row>
    <row r="1057" spans="1:11" s="26" customFormat="1" ht="12.75" hidden="1" outlineLevel="2">
      <c r="A1057" s="420">
        <f>IF(C1057='Tong hop'!$B$6,1,0)</f>
        <v>0</v>
      </c>
      <c r="B1057" s="202"/>
      <c r="C1057" s="191"/>
      <c r="D1057" s="191" t="s">
        <v>782</v>
      </c>
      <c r="E1057" s="191"/>
      <c r="F1057" s="191">
        <v>0</v>
      </c>
      <c r="G1057" s="203"/>
      <c r="H1057" s="285"/>
      <c r="I1057" s="285"/>
      <c r="J1057" s="262"/>
      <c r="K1057" s="263"/>
    </row>
    <row r="1058" spans="1:11" s="26" customFormat="1" ht="12.75" hidden="1" outlineLevel="2">
      <c r="A1058" s="420">
        <f>IF(C1058='Tong hop'!$B$6,1,0)</f>
        <v>0</v>
      </c>
      <c r="B1058" s="202"/>
      <c r="C1058" s="191"/>
      <c r="D1058" s="191" t="s">
        <v>231</v>
      </c>
      <c r="E1058" s="191">
        <v>0</v>
      </c>
      <c r="F1058" s="191">
        <v>0</v>
      </c>
      <c r="G1058" s="203"/>
      <c r="H1058" s="285"/>
      <c r="I1058" s="285"/>
      <c r="J1058" s="262"/>
      <c r="K1058" s="263"/>
    </row>
    <row r="1059" spans="1:11" s="26" customFormat="1" ht="12.75" hidden="1" outlineLevel="2">
      <c r="A1059" s="420">
        <f>IF(C1059='Tong hop'!$B$6,1,0)</f>
        <v>0</v>
      </c>
      <c r="B1059" s="202"/>
      <c r="C1059" s="191"/>
      <c r="D1059" s="191" t="s">
        <v>783</v>
      </c>
      <c r="E1059" s="191" t="s">
        <v>784</v>
      </c>
      <c r="F1059" s="191">
        <v>10</v>
      </c>
      <c r="G1059" s="203"/>
      <c r="H1059" s="285"/>
      <c r="I1059" s="285"/>
      <c r="J1059" s="262"/>
      <c r="K1059" s="263"/>
    </row>
    <row r="1060" spans="1:11" s="26" customFormat="1" ht="12.75" hidden="1" outlineLevel="2">
      <c r="A1060" s="420">
        <f>IF(C1060='Tong hop'!$B$6,1,0)</f>
        <v>0</v>
      </c>
      <c r="B1060" s="202"/>
      <c r="C1060" s="191"/>
      <c r="D1060" s="191" t="s">
        <v>81</v>
      </c>
      <c r="E1060" s="191" t="s">
        <v>235</v>
      </c>
      <c r="F1060" s="191">
        <v>8</v>
      </c>
      <c r="G1060" s="203"/>
      <c r="H1060" s="285"/>
      <c r="I1060" s="285"/>
      <c r="J1060" s="262"/>
      <c r="K1060" s="263"/>
    </row>
    <row r="1061" spans="1:11" s="26" customFormat="1" ht="12.75" hidden="1" outlineLevel="2">
      <c r="A1061" s="420">
        <f>IF(C1061='Tong hop'!$B$6,1,0)</f>
        <v>0</v>
      </c>
      <c r="B1061" s="202"/>
      <c r="C1061" s="191"/>
      <c r="D1061" s="191" t="s">
        <v>785</v>
      </c>
      <c r="E1061" s="191" t="s">
        <v>235</v>
      </c>
      <c r="F1061" s="191">
        <v>8</v>
      </c>
      <c r="G1061" s="203"/>
      <c r="H1061" s="285"/>
      <c r="I1061" s="285"/>
      <c r="J1061" s="262"/>
      <c r="K1061" s="263"/>
    </row>
    <row r="1062" spans="1:11" ht="12.75" hidden="1" outlineLevel="2">
      <c r="A1062" s="420">
        <f>IF(C1062='Tong hop'!$B$6,1,0)</f>
        <v>0</v>
      </c>
      <c r="B1062" s="183"/>
      <c r="C1062" s="428"/>
      <c r="D1062" s="521" t="str">
        <f t="shared" ref="D1062:F1062" si="81">D382</f>
        <v>GB19</v>
      </c>
      <c r="E1062" s="521" t="str">
        <f t="shared" si="81"/>
        <v>200x700</v>
      </c>
      <c r="F1062" s="521" t="str">
        <f t="shared" si="81"/>
        <v>L=5</v>
      </c>
      <c r="G1062" s="184"/>
      <c r="H1062" s="285"/>
      <c r="I1062" s="285"/>
      <c r="J1062" s="208"/>
      <c r="K1062" s="263"/>
    </row>
    <row r="1063" spans="1:11" s="26" customFormat="1" ht="12.75" hidden="1" outlineLevel="2">
      <c r="A1063" s="420">
        <f>IF(C1063='Tong hop'!$B$6,1,0)</f>
        <v>0</v>
      </c>
      <c r="B1063" s="202"/>
      <c r="C1063" s="191"/>
      <c r="D1063" s="191" t="s">
        <v>226</v>
      </c>
      <c r="E1063" s="191" t="s">
        <v>230</v>
      </c>
      <c r="F1063" s="191">
        <v>16</v>
      </c>
      <c r="G1063" s="203"/>
      <c r="H1063" s="285"/>
      <c r="I1063" s="285"/>
      <c r="J1063" s="262"/>
      <c r="K1063" s="263"/>
    </row>
    <row r="1064" spans="1:11" s="26" customFormat="1" ht="12.75" hidden="1" outlineLevel="2">
      <c r="A1064" s="420">
        <f>IF(C1064='Tong hop'!$B$6,1,0)</f>
        <v>0</v>
      </c>
      <c r="B1064" s="202"/>
      <c r="C1064" s="191"/>
      <c r="D1064" s="191" t="s">
        <v>226</v>
      </c>
      <c r="E1064" s="191" t="s">
        <v>230</v>
      </c>
      <c r="F1064" s="191">
        <v>16</v>
      </c>
      <c r="G1064" s="203"/>
      <c r="H1064" s="285"/>
      <c r="I1064" s="285"/>
      <c r="J1064" s="262"/>
      <c r="K1064" s="263"/>
    </row>
    <row r="1065" spans="1:11" s="26" customFormat="1" ht="12.75" hidden="1" outlineLevel="2">
      <c r="A1065" s="420">
        <f>IF(C1065='Tong hop'!$B$6,1,0)</f>
        <v>0</v>
      </c>
      <c r="B1065" s="202"/>
      <c r="C1065" s="191"/>
      <c r="D1065" s="191" t="s">
        <v>782</v>
      </c>
      <c r="E1065" s="191"/>
      <c r="F1065" s="191"/>
      <c r="G1065" s="203"/>
      <c r="H1065" s="285"/>
      <c r="I1065" s="285"/>
      <c r="J1065" s="262"/>
      <c r="K1065" s="263"/>
    </row>
    <row r="1066" spans="1:11" s="26" customFormat="1" ht="12.75" hidden="1" outlineLevel="2">
      <c r="A1066" s="420">
        <f>IF(C1066='Tong hop'!$B$6,1,0)</f>
        <v>0</v>
      </c>
      <c r="B1066" s="202"/>
      <c r="C1066" s="191"/>
      <c r="D1066" s="191" t="s">
        <v>782</v>
      </c>
      <c r="E1066" s="191"/>
      <c r="F1066" s="191">
        <v>0</v>
      </c>
      <c r="G1066" s="203"/>
      <c r="H1066" s="285"/>
      <c r="I1066" s="285"/>
      <c r="J1066" s="262"/>
      <c r="K1066" s="263"/>
    </row>
    <row r="1067" spans="1:11" s="26" customFormat="1" ht="12.75" hidden="1" outlineLevel="2">
      <c r="A1067" s="420">
        <f>IF(C1067='Tong hop'!$B$6,1,0)</f>
        <v>0</v>
      </c>
      <c r="B1067" s="202"/>
      <c r="C1067" s="191"/>
      <c r="D1067" s="191" t="s">
        <v>231</v>
      </c>
      <c r="E1067" s="191">
        <v>0</v>
      </c>
      <c r="F1067" s="191">
        <v>0</v>
      </c>
      <c r="G1067" s="203"/>
      <c r="H1067" s="285"/>
      <c r="I1067" s="285"/>
      <c r="J1067" s="262"/>
      <c r="K1067" s="263"/>
    </row>
    <row r="1068" spans="1:11" s="26" customFormat="1" ht="12.75" hidden="1" outlineLevel="2">
      <c r="A1068" s="420">
        <f>IF(C1068='Tong hop'!$B$6,1,0)</f>
        <v>0</v>
      </c>
      <c r="B1068" s="202"/>
      <c r="C1068" s="191"/>
      <c r="D1068" s="191" t="s">
        <v>783</v>
      </c>
      <c r="E1068" s="191" t="s">
        <v>784</v>
      </c>
      <c r="F1068" s="191">
        <v>10</v>
      </c>
      <c r="G1068" s="203"/>
      <c r="H1068" s="285"/>
      <c r="I1068" s="285"/>
      <c r="J1068" s="262"/>
      <c r="K1068" s="263"/>
    </row>
    <row r="1069" spans="1:11" s="26" customFormat="1" ht="12.75" hidden="1" outlineLevel="2">
      <c r="A1069" s="420">
        <f>IF(C1069='Tong hop'!$B$6,1,0)</f>
        <v>0</v>
      </c>
      <c r="B1069" s="202"/>
      <c r="C1069" s="191"/>
      <c r="D1069" s="191" t="s">
        <v>81</v>
      </c>
      <c r="E1069" s="191" t="s">
        <v>235</v>
      </c>
      <c r="F1069" s="191">
        <v>8</v>
      </c>
      <c r="G1069" s="203"/>
      <c r="H1069" s="285"/>
      <c r="I1069" s="285"/>
      <c r="J1069" s="262"/>
      <c r="K1069" s="263"/>
    </row>
    <row r="1070" spans="1:11" s="26" customFormat="1" ht="12.75" hidden="1" outlineLevel="2">
      <c r="A1070" s="420">
        <f>IF(C1070='Tong hop'!$B$6,1,0)</f>
        <v>0</v>
      </c>
      <c r="B1070" s="202"/>
      <c r="C1070" s="191"/>
      <c r="D1070" s="191" t="s">
        <v>785</v>
      </c>
      <c r="E1070" s="191" t="s">
        <v>235</v>
      </c>
      <c r="F1070" s="191">
        <v>8</v>
      </c>
      <c r="G1070" s="203"/>
      <c r="H1070" s="285"/>
      <c r="I1070" s="285"/>
      <c r="J1070" s="262"/>
      <c r="K1070" s="263"/>
    </row>
    <row r="1071" spans="1:11" ht="12.75" hidden="1" outlineLevel="2">
      <c r="A1071" s="420">
        <f>IF(C1071='Tong hop'!$B$6,1,0)</f>
        <v>0</v>
      </c>
      <c r="B1071" s="183"/>
      <c r="C1071" s="428"/>
      <c r="D1071" s="521" t="str">
        <f t="shared" ref="D1071:F1071" si="82">D383</f>
        <v>GB20</v>
      </c>
      <c r="E1071" s="521" t="str">
        <f t="shared" si="82"/>
        <v>250x700</v>
      </c>
      <c r="F1071" s="521" t="str">
        <f t="shared" si="82"/>
        <v>L=5</v>
      </c>
      <c r="G1071" s="184"/>
      <c r="H1071" s="285"/>
      <c r="I1071" s="285"/>
      <c r="J1071" s="208"/>
      <c r="K1071" s="263"/>
    </row>
    <row r="1072" spans="1:11" s="26" customFormat="1" ht="12.75" hidden="1" outlineLevel="2">
      <c r="A1072" s="420">
        <f>IF(C1072='Tong hop'!$B$6,1,0)</f>
        <v>0</v>
      </c>
      <c r="B1072" s="202"/>
      <c r="C1072" s="191"/>
      <c r="D1072" s="191" t="s">
        <v>226</v>
      </c>
      <c r="E1072" s="191" t="s">
        <v>363</v>
      </c>
      <c r="F1072" s="191">
        <v>20</v>
      </c>
      <c r="G1072" s="203"/>
      <c r="H1072" s="285"/>
      <c r="I1072" s="285"/>
      <c r="J1072" s="262"/>
      <c r="K1072" s="263"/>
    </row>
    <row r="1073" spans="1:11" s="26" customFormat="1" ht="12.75" hidden="1" outlineLevel="2">
      <c r="A1073" s="420">
        <f>IF(C1073='Tong hop'!$B$6,1,0)</f>
        <v>0</v>
      </c>
      <c r="B1073" s="202"/>
      <c r="C1073" s="191"/>
      <c r="D1073" s="191" t="s">
        <v>226</v>
      </c>
      <c r="E1073" s="191" t="s">
        <v>363</v>
      </c>
      <c r="F1073" s="191">
        <v>20</v>
      </c>
      <c r="G1073" s="203"/>
      <c r="H1073" s="285"/>
      <c r="I1073" s="285"/>
      <c r="J1073" s="262"/>
      <c r="K1073" s="263"/>
    </row>
    <row r="1074" spans="1:11" s="26" customFormat="1" ht="12.75" hidden="1" outlineLevel="2">
      <c r="A1074" s="420">
        <f>IF(C1074='Tong hop'!$B$6,1,0)</f>
        <v>0</v>
      </c>
      <c r="B1074" s="202"/>
      <c r="C1074" s="191"/>
      <c r="D1074" s="191" t="s">
        <v>782</v>
      </c>
      <c r="E1074" s="191" t="s">
        <v>363</v>
      </c>
      <c r="F1074" s="191">
        <v>20</v>
      </c>
      <c r="G1074" s="203"/>
      <c r="H1074" s="285"/>
      <c r="I1074" s="285"/>
      <c r="J1074" s="262"/>
      <c r="K1074" s="263"/>
    </row>
    <row r="1075" spans="1:11" s="26" customFormat="1" ht="12.75" hidden="1" outlineLevel="2">
      <c r="A1075" s="420">
        <f>IF(C1075='Tong hop'!$B$6,1,0)</f>
        <v>0</v>
      </c>
      <c r="B1075" s="202"/>
      <c r="C1075" s="191"/>
      <c r="D1075" s="191" t="s">
        <v>782</v>
      </c>
      <c r="E1075" s="191" t="s">
        <v>363</v>
      </c>
      <c r="F1075" s="191">
        <v>20</v>
      </c>
      <c r="G1075" s="203"/>
      <c r="H1075" s="285"/>
      <c r="I1075" s="285"/>
      <c r="J1075" s="262"/>
      <c r="K1075" s="263"/>
    </row>
    <row r="1076" spans="1:11" s="26" customFormat="1" ht="12.75" hidden="1" outlineLevel="2">
      <c r="A1076" s="420">
        <f>IF(C1076='Tong hop'!$B$6,1,0)</f>
        <v>0</v>
      </c>
      <c r="B1076" s="202"/>
      <c r="C1076" s="191"/>
      <c r="D1076" s="191" t="s">
        <v>231</v>
      </c>
      <c r="E1076" s="191" t="s">
        <v>363</v>
      </c>
      <c r="F1076" s="191">
        <v>20</v>
      </c>
      <c r="G1076" s="203"/>
      <c r="H1076" s="285"/>
      <c r="I1076" s="285"/>
      <c r="J1076" s="262"/>
      <c r="K1076" s="263"/>
    </row>
    <row r="1077" spans="1:11" s="26" customFormat="1" ht="12.75" hidden="1" outlineLevel="2">
      <c r="A1077" s="420">
        <f>IF(C1077='Tong hop'!$B$6,1,0)</f>
        <v>0</v>
      </c>
      <c r="B1077" s="202"/>
      <c r="C1077" s="191"/>
      <c r="D1077" s="191" t="s">
        <v>783</v>
      </c>
      <c r="E1077" s="191" t="s">
        <v>784</v>
      </c>
      <c r="F1077" s="191">
        <v>10</v>
      </c>
      <c r="G1077" s="203"/>
      <c r="H1077" s="285"/>
      <c r="I1077" s="285"/>
      <c r="J1077" s="262"/>
      <c r="K1077" s="263"/>
    </row>
    <row r="1078" spans="1:11" s="26" customFormat="1" ht="12.75" hidden="1" outlineLevel="2">
      <c r="A1078" s="420">
        <f>IF(C1078='Tong hop'!$B$6,1,0)</f>
        <v>0</v>
      </c>
      <c r="B1078" s="202"/>
      <c r="C1078" s="191"/>
      <c r="D1078" s="191" t="s">
        <v>81</v>
      </c>
      <c r="E1078" s="191" t="s">
        <v>235</v>
      </c>
      <c r="F1078" s="191">
        <v>8</v>
      </c>
      <c r="G1078" s="203"/>
      <c r="H1078" s="285"/>
      <c r="I1078" s="285"/>
      <c r="J1078" s="262"/>
      <c r="K1078" s="263"/>
    </row>
    <row r="1079" spans="1:11" s="26" customFormat="1" ht="12.75" hidden="1" outlineLevel="2">
      <c r="A1079" s="420">
        <f>IF(C1079='Tong hop'!$B$6,1,0)</f>
        <v>0</v>
      </c>
      <c r="B1079" s="202"/>
      <c r="C1079" s="191"/>
      <c r="D1079" s="191" t="s">
        <v>785</v>
      </c>
      <c r="E1079" s="191" t="s">
        <v>235</v>
      </c>
      <c r="F1079" s="191">
        <v>8</v>
      </c>
      <c r="G1079" s="203"/>
      <c r="H1079" s="285"/>
      <c r="I1079" s="285"/>
      <c r="J1079" s="262"/>
      <c r="K1079" s="263"/>
    </row>
    <row r="1080" spans="1:11" ht="12.75" hidden="1" outlineLevel="2">
      <c r="A1080" s="420">
        <f>IF(C1080='Tong hop'!$B$6,1,0)</f>
        <v>0</v>
      </c>
      <c r="B1080" s="183"/>
      <c r="C1080" s="428"/>
      <c r="D1080" s="521" t="str">
        <f t="shared" ref="D1080:F1080" si="83">D384</f>
        <v>GB20a</v>
      </c>
      <c r="E1080" s="521" t="str">
        <f t="shared" si="83"/>
        <v>200x700</v>
      </c>
      <c r="F1080" s="521" t="str">
        <f t="shared" si="83"/>
        <v>L=5</v>
      </c>
      <c r="G1080" s="184"/>
      <c r="H1080" s="285"/>
      <c r="I1080" s="285"/>
      <c r="J1080" s="208"/>
      <c r="K1080" s="263"/>
    </row>
    <row r="1081" spans="1:11" s="26" customFormat="1" ht="12.75" hidden="1" outlineLevel="2">
      <c r="A1081" s="420">
        <f>IF(C1081='Tong hop'!$B$6,1,0)</f>
        <v>0</v>
      </c>
      <c r="B1081" s="202"/>
      <c r="C1081" s="191"/>
      <c r="D1081" s="191" t="s">
        <v>226</v>
      </c>
      <c r="E1081" s="191" t="s">
        <v>363</v>
      </c>
      <c r="F1081" s="191">
        <v>20</v>
      </c>
      <c r="G1081" s="203"/>
      <c r="H1081" s="285"/>
      <c r="I1081" s="285"/>
      <c r="J1081" s="262"/>
      <c r="K1081" s="263"/>
    </row>
    <row r="1082" spans="1:11" s="26" customFormat="1" ht="12.75" hidden="1" outlineLevel="2">
      <c r="A1082" s="420">
        <f>IF(C1082='Tong hop'!$B$6,1,0)</f>
        <v>0</v>
      </c>
      <c r="B1082" s="202"/>
      <c r="C1082" s="191"/>
      <c r="D1082" s="191" t="s">
        <v>226</v>
      </c>
      <c r="E1082" s="191" t="s">
        <v>363</v>
      </c>
      <c r="F1082" s="191">
        <v>20</v>
      </c>
      <c r="G1082" s="203"/>
      <c r="H1082" s="285"/>
      <c r="I1082" s="285"/>
      <c r="J1082" s="262"/>
      <c r="K1082" s="263"/>
    </row>
    <row r="1083" spans="1:11" s="26" customFormat="1" ht="12.75" hidden="1" outlineLevel="2">
      <c r="A1083" s="420">
        <f>IF(C1083='Tong hop'!$B$6,1,0)</f>
        <v>0</v>
      </c>
      <c r="B1083" s="202"/>
      <c r="C1083" s="191"/>
      <c r="D1083" s="191" t="s">
        <v>782</v>
      </c>
      <c r="E1083" s="191" t="s">
        <v>363</v>
      </c>
      <c r="F1083" s="191">
        <v>20</v>
      </c>
      <c r="G1083" s="203"/>
      <c r="H1083" s="285"/>
      <c r="I1083" s="285"/>
      <c r="J1083" s="262"/>
      <c r="K1083" s="263"/>
    </row>
    <row r="1084" spans="1:11" s="26" customFormat="1" ht="12.75" hidden="1" outlineLevel="2">
      <c r="A1084" s="420">
        <f>IF(C1084='Tong hop'!$B$6,1,0)</f>
        <v>0</v>
      </c>
      <c r="B1084" s="202"/>
      <c r="C1084" s="191"/>
      <c r="D1084" s="191" t="s">
        <v>782</v>
      </c>
      <c r="E1084" s="191" t="s">
        <v>363</v>
      </c>
      <c r="F1084" s="191">
        <v>20</v>
      </c>
      <c r="G1084" s="203"/>
      <c r="H1084" s="285"/>
      <c r="I1084" s="285"/>
      <c r="J1084" s="262"/>
      <c r="K1084" s="263"/>
    </row>
    <row r="1085" spans="1:11" s="26" customFormat="1" ht="12.75" hidden="1" outlineLevel="2">
      <c r="A1085" s="420">
        <f>IF(C1085='Tong hop'!$B$6,1,0)</f>
        <v>0</v>
      </c>
      <c r="B1085" s="202"/>
      <c r="C1085" s="191"/>
      <c r="D1085" s="191" t="s">
        <v>231</v>
      </c>
      <c r="E1085" s="191" t="s">
        <v>363</v>
      </c>
      <c r="F1085" s="191">
        <v>20</v>
      </c>
      <c r="G1085" s="203"/>
      <c r="H1085" s="285"/>
      <c r="I1085" s="285"/>
      <c r="J1085" s="262"/>
      <c r="K1085" s="263"/>
    </row>
    <row r="1086" spans="1:11" s="26" customFormat="1" ht="12.75" hidden="1" outlineLevel="2">
      <c r="A1086" s="420">
        <f>IF(C1086='Tong hop'!$B$6,1,0)</f>
        <v>0</v>
      </c>
      <c r="B1086" s="202"/>
      <c r="C1086" s="191"/>
      <c r="D1086" s="191" t="s">
        <v>783</v>
      </c>
      <c r="E1086" s="191" t="s">
        <v>784</v>
      </c>
      <c r="F1086" s="191">
        <v>10</v>
      </c>
      <c r="G1086" s="203"/>
      <c r="H1086" s="285"/>
      <c r="I1086" s="285"/>
      <c r="J1086" s="262"/>
      <c r="K1086" s="263"/>
    </row>
    <row r="1087" spans="1:11" s="26" customFormat="1" ht="12.75" hidden="1" outlineLevel="2">
      <c r="A1087" s="420">
        <f>IF(C1087='Tong hop'!$B$6,1,0)</f>
        <v>0</v>
      </c>
      <c r="B1087" s="202"/>
      <c r="C1087" s="191"/>
      <c r="D1087" s="191" t="s">
        <v>81</v>
      </c>
      <c r="E1087" s="191" t="s">
        <v>235</v>
      </c>
      <c r="F1087" s="191">
        <v>8</v>
      </c>
      <c r="G1087" s="203"/>
      <c r="H1087" s="285"/>
      <c r="I1087" s="285"/>
      <c r="J1087" s="262"/>
      <c r="K1087" s="263"/>
    </row>
    <row r="1088" spans="1:11" s="26" customFormat="1" ht="12.75" hidden="1" outlineLevel="2">
      <c r="A1088" s="420">
        <f>IF(C1088='Tong hop'!$B$6,1,0)</f>
        <v>0</v>
      </c>
      <c r="B1088" s="202"/>
      <c r="C1088" s="191"/>
      <c r="D1088" s="191" t="s">
        <v>785</v>
      </c>
      <c r="E1088" s="191" t="s">
        <v>235</v>
      </c>
      <c r="F1088" s="191">
        <v>8</v>
      </c>
      <c r="G1088" s="203"/>
      <c r="H1088" s="285"/>
      <c r="I1088" s="285"/>
      <c r="J1088" s="262"/>
      <c r="K1088" s="263"/>
    </row>
    <row r="1089" spans="1:11" ht="12.75" hidden="1" outlineLevel="2">
      <c r="A1089" s="420">
        <f>IF(C1089='Tong hop'!$B$6,1,0)</f>
        <v>0</v>
      </c>
      <c r="B1089" s="183"/>
      <c r="C1089" s="428"/>
      <c r="D1089" s="521" t="str">
        <f t="shared" ref="D1089:F1089" si="84">D385</f>
        <v>GB21</v>
      </c>
      <c r="E1089" s="521" t="str">
        <f t="shared" si="84"/>
        <v>200x700</v>
      </c>
      <c r="F1089" s="521" t="str">
        <f t="shared" si="84"/>
        <v>L=5</v>
      </c>
      <c r="G1089" s="184"/>
      <c r="H1089" s="285"/>
      <c r="I1089" s="285"/>
      <c r="J1089" s="208"/>
      <c r="K1089" s="263"/>
    </row>
    <row r="1090" spans="1:11" s="26" customFormat="1" ht="12.75" hidden="1" outlineLevel="2">
      <c r="A1090" s="420">
        <f>IF(C1090='Tong hop'!$B$6,1,0)</f>
        <v>0</v>
      </c>
      <c r="B1090" s="202"/>
      <c r="C1090" s="191"/>
      <c r="D1090" s="191" t="s">
        <v>226</v>
      </c>
      <c r="E1090" s="191" t="s">
        <v>363</v>
      </c>
      <c r="F1090" s="191">
        <v>20</v>
      </c>
      <c r="G1090" s="203"/>
      <c r="H1090" s="285"/>
      <c r="I1090" s="285"/>
      <c r="J1090" s="262"/>
      <c r="K1090" s="263"/>
    </row>
    <row r="1091" spans="1:11" s="26" customFormat="1" ht="12.75" hidden="1" outlineLevel="2">
      <c r="A1091" s="420">
        <f>IF(C1091='Tong hop'!$B$6,1,0)</f>
        <v>0</v>
      </c>
      <c r="B1091" s="202"/>
      <c r="C1091" s="191"/>
      <c r="D1091" s="191" t="s">
        <v>226</v>
      </c>
      <c r="E1091" s="191" t="s">
        <v>363</v>
      </c>
      <c r="F1091" s="191">
        <v>20</v>
      </c>
      <c r="G1091" s="203"/>
      <c r="H1091" s="285"/>
      <c r="I1091" s="285"/>
      <c r="J1091" s="262"/>
      <c r="K1091" s="263"/>
    </row>
    <row r="1092" spans="1:11" s="26" customFormat="1" ht="12.75" hidden="1" outlineLevel="2">
      <c r="A1092" s="420">
        <f>IF(C1092='Tong hop'!$B$6,1,0)</f>
        <v>0</v>
      </c>
      <c r="B1092" s="202"/>
      <c r="C1092" s="191"/>
      <c r="D1092" s="191" t="s">
        <v>782</v>
      </c>
      <c r="E1092" s="191" t="s">
        <v>363</v>
      </c>
      <c r="F1092" s="191">
        <v>20</v>
      </c>
      <c r="G1092" s="203"/>
      <c r="H1092" s="285"/>
      <c r="I1092" s="285"/>
      <c r="J1092" s="262"/>
      <c r="K1092" s="263"/>
    </row>
    <row r="1093" spans="1:11" s="26" customFormat="1" ht="12.75" hidden="1" outlineLevel="2">
      <c r="A1093" s="420">
        <f>IF(C1093='Tong hop'!$B$6,1,0)</f>
        <v>0</v>
      </c>
      <c r="B1093" s="202"/>
      <c r="C1093" s="191"/>
      <c r="D1093" s="191" t="s">
        <v>782</v>
      </c>
      <c r="E1093" s="191" t="s">
        <v>363</v>
      </c>
      <c r="F1093" s="191">
        <v>20</v>
      </c>
      <c r="G1093" s="203"/>
      <c r="H1093" s="285"/>
      <c r="I1093" s="285"/>
      <c r="J1093" s="262"/>
      <c r="K1093" s="263"/>
    </row>
    <row r="1094" spans="1:11" s="26" customFormat="1" ht="12.75" hidden="1" outlineLevel="2">
      <c r="A1094" s="420">
        <f>IF(C1094='Tong hop'!$B$6,1,0)</f>
        <v>0</v>
      </c>
      <c r="B1094" s="202"/>
      <c r="C1094" s="191"/>
      <c r="D1094" s="191" t="s">
        <v>231</v>
      </c>
      <c r="E1094" s="191" t="s">
        <v>363</v>
      </c>
      <c r="F1094" s="191">
        <v>20</v>
      </c>
      <c r="G1094" s="203"/>
      <c r="H1094" s="285"/>
      <c r="I1094" s="285"/>
      <c r="J1094" s="262"/>
      <c r="K1094" s="263"/>
    </row>
    <row r="1095" spans="1:11" s="26" customFormat="1" ht="12.75" hidden="1" outlineLevel="2">
      <c r="A1095" s="420">
        <f>IF(C1095='Tong hop'!$B$6,1,0)</f>
        <v>0</v>
      </c>
      <c r="B1095" s="202"/>
      <c r="C1095" s="191"/>
      <c r="D1095" s="191" t="s">
        <v>783</v>
      </c>
      <c r="E1095" s="191" t="s">
        <v>784</v>
      </c>
      <c r="F1095" s="191">
        <v>10</v>
      </c>
      <c r="G1095" s="203"/>
      <c r="H1095" s="285"/>
      <c r="I1095" s="285"/>
      <c r="J1095" s="262"/>
      <c r="K1095" s="263"/>
    </row>
    <row r="1096" spans="1:11" s="26" customFormat="1" ht="12.75" hidden="1" outlineLevel="2">
      <c r="A1096" s="420">
        <f>IF(C1096='Tong hop'!$B$6,1,0)</f>
        <v>0</v>
      </c>
      <c r="B1096" s="202"/>
      <c r="C1096" s="191"/>
      <c r="D1096" s="191" t="s">
        <v>81</v>
      </c>
      <c r="E1096" s="191" t="s">
        <v>235</v>
      </c>
      <c r="F1096" s="191">
        <v>8</v>
      </c>
      <c r="G1096" s="203"/>
      <c r="H1096" s="285"/>
      <c r="I1096" s="285"/>
      <c r="J1096" s="262"/>
      <c r="K1096" s="263"/>
    </row>
    <row r="1097" spans="1:11" s="26" customFormat="1" ht="12.75" hidden="1" outlineLevel="2">
      <c r="A1097" s="420">
        <f>IF(C1097='Tong hop'!$B$6,1,0)</f>
        <v>0</v>
      </c>
      <c r="B1097" s="202"/>
      <c r="C1097" s="191"/>
      <c r="D1097" s="191" t="s">
        <v>785</v>
      </c>
      <c r="E1097" s="191" t="s">
        <v>235</v>
      </c>
      <c r="F1097" s="191">
        <v>8</v>
      </c>
      <c r="G1097" s="203"/>
      <c r="H1097" s="285"/>
      <c r="I1097" s="285"/>
      <c r="J1097" s="262"/>
      <c r="K1097" s="263"/>
    </row>
    <row r="1098" spans="1:11" ht="12.75" hidden="1" outlineLevel="2">
      <c r="A1098" s="420">
        <f>IF(C1098='Tong hop'!$B$6,1,0)</f>
        <v>0</v>
      </c>
      <c r="B1098" s="183"/>
      <c r="C1098" s="428"/>
      <c r="D1098" s="521" t="str">
        <f t="shared" ref="D1098:F1098" si="85">D386</f>
        <v>GB22</v>
      </c>
      <c r="E1098" s="521" t="str">
        <f t="shared" si="85"/>
        <v>200x700</v>
      </c>
      <c r="F1098" s="521" t="str">
        <f t="shared" si="85"/>
        <v>L=5</v>
      </c>
      <c r="G1098" s="184"/>
      <c r="H1098" s="285"/>
      <c r="I1098" s="285"/>
      <c r="J1098" s="208"/>
      <c r="K1098" s="263"/>
    </row>
    <row r="1099" spans="1:11" s="26" customFormat="1" ht="12.75" hidden="1" outlineLevel="2">
      <c r="A1099" s="420">
        <f>IF(C1099='Tong hop'!$B$6,1,0)</f>
        <v>0</v>
      </c>
      <c r="B1099" s="202"/>
      <c r="C1099" s="191"/>
      <c r="D1099" s="191" t="s">
        <v>226</v>
      </c>
      <c r="E1099" s="191" t="s">
        <v>230</v>
      </c>
      <c r="F1099" s="191">
        <v>16</v>
      </c>
      <c r="G1099" s="203"/>
      <c r="H1099" s="285"/>
      <c r="I1099" s="285"/>
      <c r="J1099" s="262"/>
      <c r="K1099" s="263"/>
    </row>
    <row r="1100" spans="1:11" s="26" customFormat="1" ht="12.75" hidden="1" outlineLevel="2">
      <c r="A1100" s="420">
        <f>IF(C1100='Tong hop'!$B$6,1,0)</f>
        <v>0</v>
      </c>
      <c r="B1100" s="202"/>
      <c r="C1100" s="191"/>
      <c r="D1100" s="191" t="s">
        <v>226</v>
      </c>
      <c r="E1100" s="191" t="s">
        <v>230</v>
      </c>
      <c r="F1100" s="191">
        <v>16</v>
      </c>
      <c r="G1100" s="203"/>
      <c r="H1100" s="285"/>
      <c r="I1100" s="285"/>
      <c r="J1100" s="262"/>
      <c r="K1100" s="263"/>
    </row>
    <row r="1101" spans="1:11" s="26" customFormat="1" ht="12.75" hidden="1" outlineLevel="2">
      <c r="A1101" s="420">
        <f>IF(C1101='Tong hop'!$B$6,1,0)</f>
        <v>0</v>
      </c>
      <c r="B1101" s="202"/>
      <c r="C1101" s="191"/>
      <c r="D1101" s="191" t="s">
        <v>81</v>
      </c>
      <c r="E1101" s="191" t="s">
        <v>235</v>
      </c>
      <c r="F1101" s="191">
        <v>8</v>
      </c>
      <c r="G1101" s="203"/>
      <c r="H1101" s="285"/>
      <c r="I1101" s="285"/>
      <c r="J1101" s="262"/>
      <c r="K1101" s="263"/>
    </row>
    <row r="1102" spans="1:11" ht="12.75" hidden="1" outlineLevel="2">
      <c r="A1102" s="420">
        <f>IF(C1102='Tong hop'!$B$6,1,0)</f>
        <v>0</v>
      </c>
      <c r="B1102" s="183"/>
      <c r="C1102" s="428"/>
      <c r="D1102" s="521" t="str">
        <f t="shared" ref="D1102:F1102" si="86">D387</f>
        <v>GB23</v>
      </c>
      <c r="E1102" s="521" t="str">
        <f t="shared" si="86"/>
        <v>200x500</v>
      </c>
      <c r="F1102" s="521" t="str">
        <f t="shared" si="86"/>
        <v>L=5</v>
      </c>
      <c r="G1102" s="184"/>
      <c r="H1102" s="285"/>
      <c r="I1102" s="285"/>
      <c r="J1102" s="208"/>
      <c r="K1102" s="263"/>
    </row>
    <row r="1103" spans="1:11" s="26" customFormat="1" ht="12.75" hidden="1" outlineLevel="2">
      <c r="A1103" s="420">
        <f>IF(C1103='Tong hop'!$B$6,1,0)</f>
        <v>0</v>
      </c>
      <c r="B1103" s="202"/>
      <c r="C1103" s="191"/>
      <c r="D1103" s="191" t="s">
        <v>226</v>
      </c>
      <c r="E1103" s="191" t="s">
        <v>230</v>
      </c>
      <c r="F1103" s="191">
        <v>16</v>
      </c>
      <c r="G1103" s="203"/>
      <c r="H1103" s="285"/>
      <c r="I1103" s="285"/>
      <c r="J1103" s="262"/>
      <c r="K1103" s="263"/>
    </row>
    <row r="1104" spans="1:11" s="26" customFormat="1" ht="12.75" hidden="1" outlineLevel="2">
      <c r="A1104" s="420">
        <f>IF(C1104='Tong hop'!$B$6,1,0)</f>
        <v>0</v>
      </c>
      <c r="B1104" s="202"/>
      <c r="C1104" s="191"/>
      <c r="D1104" s="191" t="s">
        <v>226</v>
      </c>
      <c r="E1104" s="191" t="s">
        <v>230</v>
      </c>
      <c r="F1104" s="191">
        <v>16</v>
      </c>
      <c r="G1104" s="203"/>
      <c r="H1104" s="285"/>
      <c r="I1104" s="285"/>
      <c r="J1104" s="262"/>
      <c r="K1104" s="263"/>
    </row>
    <row r="1105" spans="1:11" s="26" customFormat="1" ht="12.75" hidden="1" outlineLevel="2">
      <c r="A1105" s="420">
        <f>IF(C1105='Tong hop'!$B$6,1,0)</f>
        <v>0</v>
      </c>
      <c r="B1105" s="202"/>
      <c r="C1105" s="191"/>
      <c r="D1105" s="191" t="s">
        <v>81</v>
      </c>
      <c r="E1105" s="191" t="s">
        <v>235</v>
      </c>
      <c r="F1105" s="191">
        <v>8</v>
      </c>
      <c r="G1105" s="203"/>
      <c r="H1105" s="285"/>
      <c r="I1105" s="285"/>
      <c r="J1105" s="262"/>
      <c r="K1105" s="263"/>
    </row>
    <row r="1106" spans="1:11" ht="12.75" hidden="1" outlineLevel="2">
      <c r="A1106" s="420">
        <f>IF(C1106='Tong hop'!$B$6,1,0)</f>
        <v>0</v>
      </c>
      <c r="B1106" s="183"/>
      <c r="C1106" s="428"/>
      <c r="D1106" s="521" t="str">
        <f t="shared" ref="D1106:F1106" si="87">D388</f>
        <v>GB24</v>
      </c>
      <c r="E1106" s="521" t="str">
        <f t="shared" si="87"/>
        <v>200x400</v>
      </c>
      <c r="F1106" s="521" t="str">
        <f t="shared" si="87"/>
        <v>L=5</v>
      </c>
      <c r="G1106" s="184"/>
      <c r="H1106" s="285"/>
      <c r="I1106" s="285"/>
      <c r="J1106" s="208"/>
      <c r="K1106" s="263"/>
    </row>
    <row r="1107" spans="1:11" s="26" customFormat="1" ht="12.75" hidden="1" outlineLevel="2">
      <c r="A1107" s="420">
        <f>IF(C1107='Tong hop'!$B$6,1,0)</f>
        <v>0</v>
      </c>
      <c r="B1107" s="202"/>
      <c r="C1107" s="191"/>
      <c r="D1107" s="191" t="s">
        <v>226</v>
      </c>
      <c r="E1107" s="191" t="s">
        <v>230</v>
      </c>
      <c r="F1107" s="191">
        <v>16</v>
      </c>
      <c r="G1107" s="203"/>
      <c r="H1107" s="285"/>
      <c r="I1107" s="285"/>
      <c r="J1107" s="262"/>
      <c r="K1107" s="263"/>
    </row>
    <row r="1108" spans="1:11" s="26" customFormat="1" ht="12.75" hidden="1" outlineLevel="2">
      <c r="A1108" s="420">
        <f>IF(C1108='Tong hop'!$B$6,1,0)</f>
        <v>0</v>
      </c>
      <c r="B1108" s="202"/>
      <c r="C1108" s="191"/>
      <c r="D1108" s="191" t="s">
        <v>226</v>
      </c>
      <c r="E1108" s="191" t="s">
        <v>230</v>
      </c>
      <c r="F1108" s="191">
        <v>16</v>
      </c>
      <c r="G1108" s="203"/>
      <c r="H1108" s="285"/>
      <c r="I1108" s="285"/>
      <c r="J1108" s="262"/>
      <c r="K1108" s="263"/>
    </row>
    <row r="1109" spans="1:11" s="26" customFormat="1" ht="12.75" hidden="1" outlineLevel="2">
      <c r="A1109" s="420">
        <f>IF(C1109='Tong hop'!$B$6,1,0)</f>
        <v>0</v>
      </c>
      <c r="B1109" s="202"/>
      <c r="C1109" s="191"/>
      <c r="D1109" s="191" t="s">
        <v>81</v>
      </c>
      <c r="E1109" s="191" t="s">
        <v>235</v>
      </c>
      <c r="F1109" s="191">
        <v>8</v>
      </c>
      <c r="G1109" s="203"/>
      <c r="H1109" s="285"/>
      <c r="I1109" s="285"/>
      <c r="J1109" s="262"/>
      <c r="K1109" s="263"/>
    </row>
    <row r="1110" spans="1:11" ht="38.25" hidden="1" outlineLevel="2">
      <c r="A1110" s="420">
        <f>IF(C1110='Tong hop'!$B$6,1,0)</f>
        <v>0</v>
      </c>
      <c r="B1110" s="183"/>
      <c r="C1110" s="428"/>
      <c r="D1110" s="521" t="str">
        <f t="shared" ref="D1110:F1110" si="88">D389</f>
        <v>GB25</v>
      </c>
      <c r="E1110" s="521" t="str">
        <f t="shared" si="88"/>
        <v>200x500</v>
      </c>
      <c r="F1110" s="521" t="str">
        <f t="shared" si="88"/>
        <v>L=3.45+2.1+1.5+3.8</v>
      </c>
      <c r="G1110" s="184"/>
      <c r="H1110" s="285"/>
      <c r="I1110" s="285"/>
      <c r="J1110" s="208"/>
      <c r="K1110" s="263"/>
    </row>
    <row r="1111" spans="1:11" s="26" customFormat="1" ht="12.75" hidden="1" outlineLevel="2">
      <c r="A1111" s="420">
        <f>IF(C1111='Tong hop'!$B$6,1,0)</f>
        <v>0</v>
      </c>
      <c r="B1111" s="202"/>
      <c r="C1111" s="191"/>
      <c r="D1111" s="191" t="s">
        <v>226</v>
      </c>
      <c r="E1111" s="191" t="s">
        <v>230</v>
      </c>
      <c r="F1111" s="191">
        <v>16</v>
      </c>
      <c r="G1111" s="203"/>
      <c r="H1111" s="285"/>
      <c r="I1111" s="285"/>
      <c r="J1111" s="262"/>
      <c r="K1111" s="263"/>
    </row>
    <row r="1112" spans="1:11" s="26" customFormat="1" ht="12.75" hidden="1" outlineLevel="2">
      <c r="A1112" s="420">
        <f>IF(C1112='Tong hop'!$B$6,1,0)</f>
        <v>0</v>
      </c>
      <c r="B1112" s="202"/>
      <c r="C1112" s="191"/>
      <c r="D1112" s="191" t="s">
        <v>226</v>
      </c>
      <c r="E1112" s="191" t="s">
        <v>230</v>
      </c>
      <c r="F1112" s="191">
        <v>16</v>
      </c>
      <c r="G1112" s="203"/>
      <c r="H1112" s="285"/>
      <c r="I1112" s="285"/>
      <c r="J1112" s="262"/>
      <c r="K1112" s="263"/>
    </row>
    <row r="1113" spans="1:11" s="26" customFormat="1" ht="12.75" hidden="1" outlineLevel="2">
      <c r="A1113" s="420">
        <f>IF(C1113='Tong hop'!$B$6,1,0)</f>
        <v>0</v>
      </c>
      <c r="B1113" s="202"/>
      <c r="C1113" s="191"/>
      <c r="D1113" s="191" t="s">
        <v>81</v>
      </c>
      <c r="E1113" s="191" t="s">
        <v>235</v>
      </c>
      <c r="F1113" s="191">
        <v>8</v>
      </c>
      <c r="G1113" s="203"/>
      <c r="H1113" s="285"/>
      <c r="I1113" s="285"/>
      <c r="J1113" s="262"/>
      <c r="K1113" s="263"/>
    </row>
    <row r="1114" spans="1:11" ht="63.75" hidden="1" outlineLevel="2">
      <c r="A1114" s="420">
        <f>IF(C1114='Tong hop'!$B$6,1,0)</f>
        <v>0</v>
      </c>
      <c r="B1114" s="183"/>
      <c r="C1114" s="428"/>
      <c r="D1114" s="521" t="str">
        <f t="shared" ref="D1114:F1114" si="89">D390</f>
        <v>GB26</v>
      </c>
      <c r="E1114" s="521" t="str">
        <f t="shared" si="89"/>
        <v>200x400</v>
      </c>
      <c r="F1114" s="521" t="str">
        <f t="shared" si="89"/>
        <v>L=0.67+1.4+1.2+2.2+2.8+1.8</v>
      </c>
      <c r="G1114" s="184"/>
      <c r="H1114" s="285"/>
      <c r="I1114" s="285"/>
      <c r="J1114" s="208"/>
      <c r="K1114" s="263"/>
    </row>
    <row r="1115" spans="1:11" s="26" customFormat="1" ht="12.75" hidden="1" outlineLevel="2">
      <c r="A1115" s="420">
        <f>IF(C1115='Tong hop'!$B$6,1,0)</f>
        <v>0</v>
      </c>
      <c r="B1115" s="202"/>
      <c r="C1115" s="191"/>
      <c r="D1115" s="191" t="s">
        <v>226</v>
      </c>
      <c r="E1115" s="191" t="s">
        <v>230</v>
      </c>
      <c r="F1115" s="191">
        <v>16</v>
      </c>
      <c r="G1115" s="203"/>
      <c r="H1115" s="285"/>
      <c r="I1115" s="285"/>
      <c r="J1115" s="262"/>
      <c r="K1115" s="263"/>
    </row>
    <row r="1116" spans="1:11" s="26" customFormat="1" ht="12.75" hidden="1" outlineLevel="2">
      <c r="A1116" s="420">
        <f>IF(C1116='Tong hop'!$B$6,1,0)</f>
        <v>0</v>
      </c>
      <c r="B1116" s="202"/>
      <c r="C1116" s="191"/>
      <c r="D1116" s="191"/>
      <c r="E1116" s="191"/>
      <c r="F1116" s="191"/>
      <c r="G1116" s="203"/>
      <c r="H1116" s="285"/>
      <c r="I1116" s="285"/>
      <c r="J1116" s="262"/>
      <c r="K1116" s="263"/>
    </row>
    <row r="1117" spans="1:11" s="26" customFormat="1" ht="12.75" hidden="1" outlineLevel="2">
      <c r="A1117" s="420">
        <f>IF(C1117='Tong hop'!$B$6,1,0)</f>
        <v>0</v>
      </c>
      <c r="B1117" s="202"/>
      <c r="C1117" s="191"/>
      <c r="D1117" s="191" t="s">
        <v>81</v>
      </c>
      <c r="E1117" s="191" t="s">
        <v>235</v>
      </c>
      <c r="F1117" s="191">
        <v>8</v>
      </c>
      <c r="G1117" s="203"/>
      <c r="H1117" s="285"/>
      <c r="I1117" s="285"/>
      <c r="J1117" s="262"/>
      <c r="K1117" s="263"/>
    </row>
    <row r="1118" spans="1:11" ht="12.75" hidden="1" outlineLevel="2">
      <c r="A1118" s="420">
        <f>IF(C1118='Tong hop'!$B$6,1,0)</f>
        <v>0</v>
      </c>
      <c r="B1118" s="183"/>
      <c r="C1118" s="428"/>
      <c r="D1118" s="521" t="str">
        <f t="shared" ref="D1118:F1118" si="90">D391</f>
        <v>GB23</v>
      </c>
      <c r="E1118" s="521" t="str">
        <f t="shared" si="90"/>
        <v>200x500</v>
      </c>
      <c r="F1118" s="521" t="str">
        <f t="shared" si="90"/>
        <v>L=6.4</v>
      </c>
      <c r="G1118" s="184"/>
      <c r="H1118" s="285"/>
      <c r="I1118" s="285"/>
      <c r="J1118" s="208"/>
      <c r="K1118" s="263"/>
    </row>
    <row r="1119" spans="1:11" s="26" customFormat="1" ht="12.75" hidden="1" outlineLevel="2">
      <c r="A1119" s="420">
        <f>IF(C1119='Tong hop'!$B$6,1,0)</f>
        <v>0</v>
      </c>
      <c r="B1119" s="202"/>
      <c r="C1119" s="191"/>
      <c r="D1119" s="191" t="s">
        <v>226</v>
      </c>
      <c r="E1119" s="191" t="s">
        <v>230</v>
      </c>
      <c r="F1119" s="191">
        <v>16</v>
      </c>
      <c r="G1119" s="203"/>
      <c r="H1119" s="285"/>
      <c r="I1119" s="285"/>
      <c r="J1119" s="262"/>
      <c r="K1119" s="263"/>
    </row>
    <row r="1120" spans="1:11" s="26" customFormat="1" ht="12.75" hidden="1" outlineLevel="2">
      <c r="A1120" s="420">
        <f>IF(C1120='Tong hop'!$B$6,1,0)</f>
        <v>0</v>
      </c>
      <c r="B1120" s="202"/>
      <c r="C1120" s="191"/>
      <c r="D1120" s="191" t="s">
        <v>226</v>
      </c>
      <c r="E1120" s="191" t="s">
        <v>230</v>
      </c>
      <c r="F1120" s="191">
        <v>16</v>
      </c>
      <c r="G1120" s="203"/>
      <c r="H1120" s="285"/>
      <c r="I1120" s="285"/>
      <c r="J1120" s="262"/>
      <c r="K1120" s="263"/>
    </row>
    <row r="1121" spans="1:11" s="26" customFormat="1" ht="12.75" hidden="1" outlineLevel="2">
      <c r="A1121" s="420">
        <f>IF(C1121='Tong hop'!$B$6,1,0)</f>
        <v>0</v>
      </c>
      <c r="B1121" s="202"/>
      <c r="C1121" s="191"/>
      <c r="D1121" s="191" t="s">
        <v>81</v>
      </c>
      <c r="E1121" s="191" t="s">
        <v>235</v>
      </c>
      <c r="F1121" s="191">
        <v>8</v>
      </c>
      <c r="G1121" s="203"/>
      <c r="H1121" s="285"/>
      <c r="I1121" s="285"/>
      <c r="J1121" s="262"/>
      <c r="K1121" s="263"/>
    </row>
    <row r="1122" spans="1:11" ht="12.75" hidden="1" outlineLevel="2">
      <c r="A1122" s="420">
        <f>IF(C1122='Tong hop'!$B$6,1,0)</f>
        <v>0</v>
      </c>
      <c r="B1122" s="183"/>
      <c r="C1122" s="428"/>
      <c r="D1122" s="521" t="str">
        <f t="shared" ref="D1122:F1122" si="91">D392</f>
        <v>GB23</v>
      </c>
      <c r="E1122" s="521" t="str">
        <f t="shared" si="91"/>
        <v>200x500</v>
      </c>
      <c r="F1122" s="521" t="str">
        <f t="shared" si="91"/>
        <v>L=2.3</v>
      </c>
      <c r="G1122" s="184"/>
      <c r="H1122" s="285"/>
      <c r="I1122" s="285"/>
      <c r="J1122" s="208"/>
      <c r="K1122" s="263"/>
    </row>
    <row r="1123" spans="1:11" s="26" customFormat="1" ht="12.75" hidden="1" outlineLevel="2">
      <c r="A1123" s="420">
        <f>IF(C1123='Tong hop'!$B$6,1,0)</f>
        <v>0</v>
      </c>
      <c r="B1123" s="202"/>
      <c r="C1123" s="191"/>
      <c r="D1123" s="191" t="s">
        <v>226</v>
      </c>
      <c r="E1123" s="191" t="s">
        <v>230</v>
      </c>
      <c r="F1123" s="191">
        <v>16</v>
      </c>
      <c r="G1123" s="203"/>
      <c r="H1123" s="285"/>
      <c r="I1123" s="285"/>
      <c r="J1123" s="262"/>
      <c r="K1123" s="263"/>
    </row>
    <row r="1124" spans="1:11" s="26" customFormat="1" ht="12.75" hidden="1" outlineLevel="2">
      <c r="A1124" s="420">
        <f>IF(C1124='Tong hop'!$B$6,1,0)</f>
        <v>0</v>
      </c>
      <c r="B1124" s="202"/>
      <c r="C1124" s="191"/>
      <c r="D1124" s="191" t="s">
        <v>226</v>
      </c>
      <c r="E1124" s="191" t="s">
        <v>230</v>
      </c>
      <c r="F1124" s="191">
        <v>16</v>
      </c>
      <c r="G1124" s="203"/>
      <c r="H1124" s="285"/>
      <c r="I1124" s="285"/>
      <c r="J1124" s="262"/>
      <c r="K1124" s="263"/>
    </row>
    <row r="1125" spans="1:11" s="26" customFormat="1" ht="12.75" hidden="1" outlineLevel="2">
      <c r="A1125" s="420">
        <f>IF(C1125='Tong hop'!$B$6,1,0)</f>
        <v>0</v>
      </c>
      <c r="B1125" s="202"/>
      <c r="C1125" s="191"/>
      <c r="D1125" s="191" t="s">
        <v>81</v>
      </c>
      <c r="E1125" s="191" t="s">
        <v>235</v>
      </c>
      <c r="F1125" s="191">
        <v>8</v>
      </c>
      <c r="G1125" s="203"/>
      <c r="H1125" s="285"/>
      <c r="I1125" s="285"/>
      <c r="J1125" s="262"/>
      <c r="K1125" s="263"/>
    </row>
    <row r="1126" spans="1:11" ht="12.75" hidden="1" outlineLevel="2">
      <c r="A1126" s="420">
        <f>IF(C1126='Tong hop'!$B$6,1,0)</f>
        <v>0</v>
      </c>
      <c r="B1126" s="183"/>
      <c r="C1126" s="428"/>
      <c r="D1126" s="521" t="str">
        <f t="shared" ref="D1126:F1126" si="92">D393</f>
        <v>GB23</v>
      </c>
      <c r="E1126" s="521" t="str">
        <f t="shared" si="92"/>
        <v>200x500</v>
      </c>
      <c r="F1126" s="521" t="str">
        <f t="shared" si="92"/>
        <v>L=3</v>
      </c>
      <c r="G1126" s="184"/>
      <c r="H1126" s="285"/>
      <c r="I1126" s="285"/>
      <c r="J1126" s="208"/>
      <c r="K1126" s="263"/>
    </row>
    <row r="1127" spans="1:11" s="26" customFormat="1" ht="12.75" hidden="1" outlineLevel="2">
      <c r="A1127" s="420">
        <f>IF(C1127='Tong hop'!$B$6,1,0)</f>
        <v>0</v>
      </c>
      <c r="B1127" s="202"/>
      <c r="C1127" s="191"/>
      <c r="D1127" s="191" t="s">
        <v>226</v>
      </c>
      <c r="E1127" s="191" t="s">
        <v>230</v>
      </c>
      <c r="F1127" s="191">
        <v>16</v>
      </c>
      <c r="G1127" s="203"/>
      <c r="H1127" s="285"/>
      <c r="I1127" s="285"/>
      <c r="J1127" s="262"/>
      <c r="K1127" s="263"/>
    </row>
    <row r="1128" spans="1:11" s="26" customFormat="1" ht="12.75" hidden="1" outlineLevel="2">
      <c r="A1128" s="420">
        <f>IF(C1128='Tong hop'!$B$6,1,0)</f>
        <v>0</v>
      </c>
      <c r="B1128" s="202"/>
      <c r="C1128" s="191"/>
      <c r="D1128" s="191" t="s">
        <v>226</v>
      </c>
      <c r="E1128" s="191" t="s">
        <v>230</v>
      </c>
      <c r="F1128" s="191">
        <v>16</v>
      </c>
      <c r="G1128" s="203"/>
      <c r="H1128" s="285"/>
      <c r="I1128" s="285"/>
      <c r="J1128" s="262"/>
      <c r="K1128" s="263"/>
    </row>
    <row r="1129" spans="1:11" s="26" customFormat="1" ht="12.75" hidden="1" outlineLevel="2">
      <c r="A1129" s="420">
        <f>IF(C1129='Tong hop'!$B$6,1,0)</f>
        <v>0</v>
      </c>
      <c r="B1129" s="202"/>
      <c r="C1129" s="191"/>
      <c r="D1129" s="191" t="s">
        <v>81</v>
      </c>
      <c r="E1129" s="191" t="s">
        <v>235</v>
      </c>
      <c r="F1129" s="191">
        <v>8</v>
      </c>
      <c r="G1129" s="203"/>
      <c r="H1129" s="285"/>
      <c r="I1129" s="285"/>
      <c r="J1129" s="262"/>
      <c r="K1129" s="263"/>
    </row>
    <row r="1130" spans="1:11" ht="12.75" hidden="1" outlineLevel="2">
      <c r="A1130" s="420">
        <f>IF(C1130='Tong hop'!$B$6,1,0)</f>
        <v>0</v>
      </c>
      <c r="B1130" s="183"/>
      <c r="C1130" s="428"/>
      <c r="D1130" s="521" t="str">
        <f t="shared" ref="D1130:F1130" si="93">D394</f>
        <v>GB23</v>
      </c>
      <c r="E1130" s="521" t="str">
        <f t="shared" si="93"/>
        <v>200x500</v>
      </c>
      <c r="F1130" s="521" t="str">
        <f t="shared" si="93"/>
        <v>L=2.6</v>
      </c>
      <c r="G1130" s="184"/>
      <c r="H1130" s="285"/>
      <c r="I1130" s="285"/>
      <c r="J1130" s="208"/>
      <c r="K1130" s="263"/>
    </row>
    <row r="1131" spans="1:11" s="26" customFormat="1" ht="12.75" hidden="1" outlineLevel="2">
      <c r="A1131" s="420">
        <f>IF(C1131='Tong hop'!$B$6,1,0)</f>
        <v>0</v>
      </c>
      <c r="B1131" s="202"/>
      <c r="C1131" s="191"/>
      <c r="D1131" s="191" t="s">
        <v>226</v>
      </c>
      <c r="E1131" s="191" t="s">
        <v>230</v>
      </c>
      <c r="F1131" s="191">
        <v>16</v>
      </c>
      <c r="G1131" s="203"/>
      <c r="H1131" s="285"/>
      <c r="I1131" s="285"/>
      <c r="J1131" s="262"/>
      <c r="K1131" s="263"/>
    </row>
    <row r="1132" spans="1:11" s="26" customFormat="1" ht="12.75" hidden="1" outlineLevel="2">
      <c r="A1132" s="420">
        <f>IF(C1132='Tong hop'!$B$6,1,0)</f>
        <v>0</v>
      </c>
      <c r="B1132" s="202"/>
      <c r="C1132" s="191"/>
      <c r="D1132" s="191" t="s">
        <v>226</v>
      </c>
      <c r="E1132" s="191" t="s">
        <v>230</v>
      </c>
      <c r="F1132" s="191">
        <v>16</v>
      </c>
      <c r="G1132" s="203"/>
      <c r="H1132" s="285"/>
      <c r="I1132" s="285"/>
      <c r="J1132" s="262"/>
      <c r="K1132" s="263"/>
    </row>
    <row r="1133" spans="1:11" s="26" customFormat="1" ht="12.75" hidden="1" outlineLevel="2">
      <c r="A1133" s="420">
        <f>IF(C1133='Tong hop'!$B$6,1,0)</f>
        <v>0</v>
      </c>
      <c r="B1133" s="202"/>
      <c r="C1133" s="191"/>
      <c r="D1133" s="191" t="s">
        <v>81</v>
      </c>
      <c r="E1133" s="191" t="s">
        <v>235</v>
      </c>
      <c r="F1133" s="191">
        <v>8</v>
      </c>
      <c r="G1133" s="203"/>
      <c r="H1133" s="285"/>
      <c r="I1133" s="285"/>
      <c r="J1133" s="262"/>
      <c r="K1133" s="263"/>
    </row>
    <row r="1134" spans="1:11" s="26" customFormat="1" ht="12.75" hidden="1" outlineLevel="2">
      <c r="A1134" s="420">
        <f>IF(C1134='Tong hop'!$B$6,1,0)</f>
        <v>0</v>
      </c>
      <c r="B1134" s="202"/>
      <c r="C1134" s="191"/>
      <c r="D1134" s="521" t="str">
        <f>D395</f>
        <v>GB19</v>
      </c>
      <c r="E1134" s="521" t="str">
        <f t="shared" ref="E1134:F1134" si="94">E395</f>
        <v>200x700</v>
      </c>
      <c r="F1134" s="521" t="str">
        <f t="shared" si="94"/>
        <v>L=5</v>
      </c>
      <c r="G1134" s="203"/>
      <c r="H1134" s="285"/>
      <c r="I1134" s="285"/>
      <c r="J1134" s="262"/>
      <c r="K1134" s="263"/>
    </row>
    <row r="1135" spans="1:11" s="26" customFormat="1" ht="12.75" hidden="1" outlineLevel="2">
      <c r="A1135" s="420">
        <f>IF(C1135='Tong hop'!$B$6,1,0)</f>
        <v>0</v>
      </c>
      <c r="B1135" s="202"/>
      <c r="C1135" s="191"/>
      <c r="D1135" s="191" t="s">
        <v>226</v>
      </c>
      <c r="E1135" s="191" t="s">
        <v>230</v>
      </c>
      <c r="F1135" s="191">
        <v>16</v>
      </c>
      <c r="G1135" s="203"/>
      <c r="H1135" s="285"/>
      <c r="I1135" s="285"/>
      <c r="J1135" s="262"/>
      <c r="K1135" s="263"/>
    </row>
    <row r="1136" spans="1:11" s="26" customFormat="1" ht="12.75" hidden="1" outlineLevel="2">
      <c r="A1136" s="420">
        <f>IF(C1136='Tong hop'!$B$6,1,0)</f>
        <v>0</v>
      </c>
      <c r="B1136" s="202"/>
      <c r="C1136" s="191"/>
      <c r="D1136" s="191" t="s">
        <v>226</v>
      </c>
      <c r="E1136" s="191" t="s">
        <v>230</v>
      </c>
      <c r="F1136" s="191">
        <v>16</v>
      </c>
      <c r="G1136" s="203"/>
      <c r="H1136" s="285"/>
      <c r="I1136" s="285"/>
      <c r="J1136" s="262"/>
      <c r="K1136" s="263"/>
    </row>
    <row r="1137" spans="1:11" s="26" customFormat="1" ht="12.75" hidden="1" outlineLevel="2">
      <c r="A1137" s="420">
        <f>IF(C1137='Tong hop'!$B$6,1,0)</f>
        <v>0</v>
      </c>
      <c r="B1137" s="202"/>
      <c r="C1137" s="191"/>
      <c r="D1137" s="191" t="s">
        <v>782</v>
      </c>
      <c r="E1137" s="191"/>
      <c r="F1137" s="191"/>
      <c r="G1137" s="203"/>
      <c r="H1137" s="285"/>
      <c r="I1137" s="285"/>
      <c r="J1137" s="262"/>
      <c r="K1137" s="263"/>
    </row>
    <row r="1138" spans="1:11" s="26" customFormat="1" ht="12.75" hidden="1" outlineLevel="2">
      <c r="A1138" s="420">
        <f>IF(C1138='Tong hop'!$B$6,1,0)</f>
        <v>0</v>
      </c>
      <c r="B1138" s="202"/>
      <c r="C1138" s="191"/>
      <c r="D1138" s="191" t="s">
        <v>782</v>
      </c>
      <c r="E1138" s="191"/>
      <c r="F1138" s="191">
        <v>0</v>
      </c>
      <c r="G1138" s="203"/>
      <c r="H1138" s="285"/>
      <c r="I1138" s="285"/>
      <c r="J1138" s="262"/>
      <c r="K1138" s="263"/>
    </row>
    <row r="1139" spans="1:11" s="26" customFormat="1" ht="12.75" hidden="1" outlineLevel="2">
      <c r="A1139" s="420">
        <f>IF(C1139='Tong hop'!$B$6,1,0)</f>
        <v>0</v>
      </c>
      <c r="B1139" s="202"/>
      <c r="C1139" s="191"/>
      <c r="D1139" s="191" t="s">
        <v>231</v>
      </c>
      <c r="E1139" s="191">
        <v>0</v>
      </c>
      <c r="F1139" s="191">
        <v>0</v>
      </c>
      <c r="G1139" s="203"/>
      <c r="H1139" s="285"/>
      <c r="I1139" s="285"/>
      <c r="J1139" s="262"/>
      <c r="K1139" s="263"/>
    </row>
    <row r="1140" spans="1:11" s="26" customFormat="1" ht="12.75" hidden="1" outlineLevel="2">
      <c r="A1140" s="420">
        <f>IF(C1140='Tong hop'!$B$6,1,0)</f>
        <v>0</v>
      </c>
      <c r="B1140" s="202"/>
      <c r="C1140" s="191"/>
      <c r="D1140" s="191" t="s">
        <v>783</v>
      </c>
      <c r="E1140" s="191" t="s">
        <v>784</v>
      </c>
      <c r="F1140" s="191">
        <v>10</v>
      </c>
      <c r="G1140" s="203"/>
      <c r="H1140" s="285"/>
      <c r="I1140" s="285"/>
      <c r="J1140" s="262"/>
      <c r="K1140" s="263"/>
    </row>
    <row r="1141" spans="1:11" s="26" customFormat="1" ht="12.75" hidden="1" outlineLevel="2">
      <c r="A1141" s="420">
        <f>IF(C1141='Tong hop'!$B$6,1,0)</f>
        <v>0</v>
      </c>
      <c r="B1141" s="202"/>
      <c r="C1141" s="191"/>
      <c r="D1141" s="191" t="s">
        <v>81</v>
      </c>
      <c r="E1141" s="191" t="s">
        <v>235</v>
      </c>
      <c r="F1141" s="191">
        <v>8</v>
      </c>
      <c r="G1141" s="203"/>
      <c r="H1141" s="285"/>
      <c r="I1141" s="285"/>
      <c r="J1141" s="262"/>
      <c r="K1141" s="263"/>
    </row>
    <row r="1142" spans="1:11" s="26" customFormat="1" ht="12.75" hidden="1" outlineLevel="2">
      <c r="A1142" s="420">
        <f>IF(C1142='Tong hop'!$B$6,1,0)</f>
        <v>0</v>
      </c>
      <c r="B1142" s="202"/>
      <c r="C1142" s="191"/>
      <c r="D1142" s="191" t="s">
        <v>785</v>
      </c>
      <c r="E1142" s="191" t="s">
        <v>235</v>
      </c>
      <c r="F1142" s="191">
        <v>8</v>
      </c>
      <c r="G1142" s="203"/>
      <c r="H1142" s="285"/>
      <c r="I1142" s="285"/>
      <c r="J1142" s="262"/>
      <c r="K1142" s="263"/>
    </row>
    <row r="1143" spans="1:11" s="26" customFormat="1" ht="12.75" hidden="1" outlineLevel="2">
      <c r="A1143" s="420">
        <f>IF(C1143='Tong hop'!$B$6,1,0)</f>
        <v>0</v>
      </c>
      <c r="B1143" s="202"/>
      <c r="C1143" s="191"/>
      <c r="D1143" s="521" t="str">
        <f t="shared" ref="D1143:F1143" si="95">D396</f>
        <v>GB23</v>
      </c>
      <c r="E1143" s="521" t="str">
        <f t="shared" si="95"/>
        <v>200x500</v>
      </c>
      <c r="F1143" s="521" t="str">
        <f t="shared" si="95"/>
        <v>L=5</v>
      </c>
      <c r="G1143" s="203"/>
      <c r="H1143" s="285"/>
      <c r="I1143" s="285"/>
      <c r="J1143" s="262"/>
      <c r="K1143" s="263"/>
    </row>
    <row r="1144" spans="1:11" s="26" customFormat="1" ht="12.75" hidden="1" outlineLevel="2">
      <c r="A1144" s="420">
        <f>IF(C1144='Tong hop'!$B$6,1,0)</f>
        <v>0</v>
      </c>
      <c r="B1144" s="202"/>
      <c r="C1144" s="191"/>
      <c r="D1144" s="191" t="s">
        <v>226</v>
      </c>
      <c r="E1144" s="191" t="s">
        <v>230</v>
      </c>
      <c r="F1144" s="191">
        <v>16</v>
      </c>
      <c r="G1144" s="203"/>
      <c r="H1144" s="285"/>
      <c r="I1144" s="285"/>
      <c r="J1144" s="262"/>
      <c r="K1144" s="263"/>
    </row>
    <row r="1145" spans="1:11" s="26" customFormat="1" ht="12.75" hidden="1" outlineLevel="2">
      <c r="A1145" s="420">
        <f>IF(C1145='Tong hop'!$B$6,1,0)</f>
        <v>0</v>
      </c>
      <c r="B1145" s="202"/>
      <c r="C1145" s="191"/>
      <c r="D1145" s="191" t="s">
        <v>226</v>
      </c>
      <c r="E1145" s="191" t="s">
        <v>230</v>
      </c>
      <c r="F1145" s="191">
        <v>16</v>
      </c>
      <c r="G1145" s="203"/>
      <c r="H1145" s="285"/>
      <c r="I1145" s="285"/>
      <c r="J1145" s="262"/>
      <c r="K1145" s="263"/>
    </row>
    <row r="1146" spans="1:11" s="26" customFormat="1" ht="12.75" hidden="1" outlineLevel="2">
      <c r="A1146" s="420">
        <f>IF(C1146='Tong hop'!$B$6,1,0)</f>
        <v>0</v>
      </c>
      <c r="B1146" s="202"/>
      <c r="C1146" s="191"/>
      <c r="D1146" s="191" t="s">
        <v>81</v>
      </c>
      <c r="E1146" s="191" t="s">
        <v>235</v>
      </c>
      <c r="F1146" s="191">
        <v>8</v>
      </c>
      <c r="G1146" s="203"/>
      <c r="H1146" s="285"/>
      <c r="I1146" s="285"/>
      <c r="J1146" s="262"/>
      <c r="K1146" s="263"/>
    </row>
    <row r="1147" spans="1:11" ht="12.75" hidden="1" outlineLevel="2">
      <c r="A1147" s="420">
        <f>IF(C1147='Tong hop'!$B$6,1,0)</f>
        <v>0</v>
      </c>
      <c r="B1147" s="183"/>
      <c r="C1147" s="428"/>
      <c r="D1147" s="521" t="str">
        <f t="shared" ref="D1147:F1147" si="96">D397</f>
        <v>GB25</v>
      </c>
      <c r="E1147" s="521" t="str">
        <f t="shared" si="96"/>
        <v>200x500</v>
      </c>
      <c r="F1147" s="521" t="str">
        <f t="shared" si="96"/>
        <v>L=3.1</v>
      </c>
      <c r="G1147" s="184"/>
      <c r="H1147" s="285"/>
      <c r="I1147" s="285"/>
      <c r="J1147" s="208"/>
      <c r="K1147" s="263"/>
    </row>
    <row r="1148" spans="1:11" s="26" customFormat="1" ht="12.75" hidden="1" outlineLevel="2">
      <c r="A1148" s="420">
        <f>IF(C1148='Tong hop'!$B$6,1,0)</f>
        <v>0</v>
      </c>
      <c r="B1148" s="202"/>
      <c r="C1148" s="191"/>
      <c r="D1148" s="191" t="s">
        <v>226</v>
      </c>
      <c r="E1148" s="191" t="s">
        <v>230</v>
      </c>
      <c r="F1148" s="191">
        <v>16</v>
      </c>
      <c r="G1148" s="203"/>
      <c r="H1148" s="285"/>
      <c r="I1148" s="285"/>
      <c r="J1148" s="262"/>
      <c r="K1148" s="263"/>
    </row>
    <row r="1149" spans="1:11" s="26" customFormat="1" ht="12.75" hidden="1" outlineLevel="2">
      <c r="A1149" s="420">
        <f>IF(C1149='Tong hop'!$B$6,1,0)</f>
        <v>0</v>
      </c>
      <c r="B1149" s="202"/>
      <c r="C1149" s="191"/>
      <c r="D1149" s="191" t="s">
        <v>226</v>
      </c>
      <c r="E1149" s="191" t="s">
        <v>230</v>
      </c>
      <c r="F1149" s="191">
        <v>16</v>
      </c>
      <c r="G1149" s="203"/>
      <c r="H1149" s="285"/>
      <c r="I1149" s="285"/>
      <c r="J1149" s="262"/>
      <c r="K1149" s="263"/>
    </row>
    <row r="1150" spans="1:11" s="26" customFormat="1" ht="12.75" hidden="1" outlineLevel="2">
      <c r="A1150" s="420">
        <f>IF(C1150='Tong hop'!$B$6,1,0)</f>
        <v>0</v>
      </c>
      <c r="B1150" s="202"/>
      <c r="C1150" s="191"/>
      <c r="D1150" s="191" t="s">
        <v>81</v>
      </c>
      <c r="E1150" s="191" t="s">
        <v>235</v>
      </c>
      <c r="F1150" s="191">
        <v>8</v>
      </c>
      <c r="G1150" s="203"/>
      <c r="H1150" s="285"/>
      <c r="I1150" s="285"/>
      <c r="J1150" s="262"/>
      <c r="K1150" s="263"/>
    </row>
    <row r="1151" spans="1:11" ht="12.75" hidden="1" outlineLevel="2">
      <c r="A1151" s="420">
        <f>IF(C1151='Tong hop'!$B$6,1,0)</f>
        <v>0</v>
      </c>
      <c r="B1151" s="183"/>
      <c r="C1151" s="428"/>
      <c r="D1151" s="5"/>
      <c r="E1151" s="5"/>
      <c r="F1151" s="5"/>
      <c r="G1151" s="184"/>
      <c r="H1151" s="285"/>
      <c r="I1151" s="285"/>
      <c r="J1151" s="208"/>
      <c r="K1151" s="263"/>
    </row>
    <row r="1152" spans="1:11" ht="12.75" hidden="1" outlineLevel="2">
      <c r="A1152" s="420">
        <f>IF(C1152='Tong hop'!$B$6,1,0)</f>
        <v>0</v>
      </c>
      <c r="B1152" s="183"/>
      <c r="C1152" s="428"/>
      <c r="D1152" s="13"/>
      <c r="E1152" s="5"/>
      <c r="F1152" s="5"/>
      <c r="G1152" s="184"/>
      <c r="H1152" s="285"/>
      <c r="I1152" s="285"/>
      <c r="J1152" s="208"/>
      <c r="K1152" s="263"/>
    </row>
    <row r="1153" spans="1:13" ht="12.75" hidden="1" outlineLevel="1">
      <c r="A1153" s="420">
        <f>IF(C1153='Tong hop'!$B$6,1,0)</f>
        <v>0</v>
      </c>
      <c r="B1153" s="183"/>
      <c r="C1153" s="428"/>
      <c r="D1153" s="190"/>
      <c r="E1153" s="191"/>
      <c r="F1153" s="183"/>
      <c r="G1153" s="184"/>
      <c r="H1153" s="285"/>
      <c r="I1153" s="285"/>
      <c r="J1153" s="208"/>
      <c r="K1153" s="209"/>
    </row>
    <row r="1154" spans="1:13" ht="12.75" hidden="1" outlineLevel="1">
      <c r="A1154" s="420">
        <f>IF(C1154='Tong hop'!$B$6,1,0)</f>
        <v>0</v>
      </c>
      <c r="B1154" s="183"/>
      <c r="C1154" s="428"/>
      <c r="D1154" s="191"/>
      <c r="E1154" s="191"/>
      <c r="F1154" s="202"/>
      <c r="G1154" s="184"/>
      <c r="H1154" s="285"/>
      <c r="I1154" s="285"/>
      <c r="J1154" s="208"/>
      <c r="K1154" s="209"/>
    </row>
    <row r="1155" spans="1:13" ht="12.75" hidden="1" outlineLevel="1">
      <c r="A1155" s="420">
        <f>IF(C1155='Tong hop'!$B$6,1,0)</f>
        <v>0</v>
      </c>
      <c r="B1155" s="183"/>
      <c r="C1155" s="428"/>
      <c r="D1155" s="191"/>
      <c r="E1155" s="191"/>
      <c r="F1155" s="202"/>
      <c r="G1155" s="184"/>
      <c r="H1155" s="285"/>
      <c r="I1155" s="285"/>
      <c r="J1155" s="208"/>
      <c r="K1155" s="209"/>
    </row>
    <row r="1156" spans="1:13" ht="12.75" collapsed="1">
      <c r="A1156" s="420">
        <f>IF(C1156='Tong hop'!$B$6,1,0)</f>
        <v>1</v>
      </c>
      <c r="B1156" s="183">
        <v>13</v>
      </c>
      <c r="C1156" s="261" t="s">
        <v>54</v>
      </c>
      <c r="D1156" s="191" t="str">
        <f>D587</f>
        <v>Hố pit thang máy</v>
      </c>
      <c r="E1156" s="191" t="str">
        <f>E587</f>
        <v>電梯坑</v>
      </c>
      <c r="F1156" s="202" t="s">
        <v>5</v>
      </c>
      <c r="G1156" s="203">
        <v>5.9633439999999993</v>
      </c>
      <c r="H1156" s="285"/>
      <c r="I1156" s="285"/>
      <c r="J1156" s="208"/>
      <c r="K1156" s="263"/>
    </row>
    <row r="1157" spans="1:13" ht="12.75" hidden="1" outlineLevel="1">
      <c r="A1157" s="420">
        <f>IF(C1157='Tong hop'!$B$6,1,0)</f>
        <v>0</v>
      </c>
      <c r="B1157" s="183"/>
      <c r="C1157" s="428"/>
      <c r="D1157" s="191"/>
      <c r="E1157" s="191"/>
      <c r="F1157" s="183"/>
      <c r="G1157" s="184"/>
      <c r="H1157" s="291"/>
      <c r="I1157" s="285"/>
      <c r="J1157" s="208"/>
      <c r="K1157" s="263"/>
    </row>
    <row r="1158" spans="1:13" ht="12.75" hidden="1" outlineLevel="1">
      <c r="A1158" s="420">
        <f>IF(C1158='Tong hop'!$B$6,1,0)</f>
        <v>0</v>
      </c>
      <c r="B1158" s="183"/>
      <c r="C1158" s="428"/>
      <c r="D1158" s="191"/>
      <c r="E1158" s="191"/>
      <c r="F1158" s="183"/>
      <c r="G1158" s="184"/>
      <c r="H1158" s="291"/>
      <c r="I1158" s="285"/>
      <c r="J1158" s="208"/>
      <c r="K1158" s="263"/>
    </row>
    <row r="1159" spans="1:13" ht="12.75" hidden="1" outlineLevel="1">
      <c r="A1159" s="420">
        <f>IF(C1159='Tong hop'!$B$6,1,0)</f>
        <v>0</v>
      </c>
      <c r="B1159" s="183"/>
      <c r="C1159" s="428"/>
      <c r="D1159" s="191"/>
      <c r="E1159" s="191"/>
      <c r="F1159" s="183"/>
      <c r="G1159" s="184"/>
      <c r="H1159" s="291"/>
      <c r="I1159" s="285"/>
      <c r="J1159" s="208"/>
      <c r="K1159" s="263"/>
    </row>
    <row r="1160" spans="1:13" ht="12.75" hidden="1">
      <c r="A1160" s="420">
        <f>IF(C1160='Tong hop'!$B$6,1,0)</f>
        <v>0</v>
      </c>
      <c r="B1160" s="183"/>
      <c r="C1160" s="428"/>
      <c r="D1160" s="190"/>
      <c r="E1160" s="191"/>
      <c r="F1160" s="183"/>
      <c r="G1160" s="184"/>
      <c r="H1160" s="285"/>
      <c r="I1160" s="285"/>
      <c r="J1160" s="208"/>
      <c r="K1160" s="209"/>
    </row>
    <row r="1161" spans="1:13" ht="13.5" hidden="1" thickBot="1">
      <c r="A1161" s="420">
        <f>IF(C1161='Tong hop'!$B$6,1,0)</f>
        <v>0</v>
      </c>
      <c r="B1161" s="170"/>
      <c r="C1161" s="516"/>
      <c r="D1161" s="169"/>
      <c r="E1161" s="169"/>
      <c r="F1161" s="170"/>
      <c r="G1161" s="171"/>
      <c r="H1161" s="284"/>
      <c r="I1161" s="284"/>
      <c r="J1161" s="517"/>
      <c r="K1161" s="518"/>
    </row>
    <row r="1162" spans="1:13" ht="12.75" hidden="1">
      <c r="A1162" s="420">
        <f>IF(C1162='Tong hop'!$B$6,1,0)</f>
        <v>0</v>
      </c>
      <c r="B1162" s="159"/>
      <c r="C1162" s="154"/>
      <c r="D1162" s="160"/>
      <c r="E1162" s="160"/>
      <c r="F1162" s="159"/>
      <c r="G1162" s="161"/>
      <c r="H1162" s="282"/>
      <c r="I1162" s="282"/>
      <c r="J1162" s="163"/>
      <c r="K1162" s="154"/>
    </row>
    <row r="1163" spans="1:13" s="22" customFormat="1" ht="15" hidden="1" customHeight="1">
      <c r="A1163" s="420">
        <f>IF(C1163='Tong hop'!$B$6,1,0)</f>
        <v>0</v>
      </c>
      <c r="B1163" s="166" t="s">
        <v>2</v>
      </c>
      <c r="C1163" s="166"/>
      <c r="D1163" s="167" t="s">
        <v>242</v>
      </c>
      <c r="E1163" s="167" t="s">
        <v>243</v>
      </c>
      <c r="F1163" s="167"/>
      <c r="G1163" s="167"/>
      <c r="H1163" s="283"/>
      <c r="I1163" s="283"/>
      <c r="J1163" s="511">
        <f>SUM(I1163:I1302)</f>
        <v>0</v>
      </c>
      <c r="K1163" s="512"/>
    </row>
    <row r="1164" spans="1:13" ht="12.75" hidden="1">
      <c r="A1164" s="420">
        <f>IF(C1164='Tong hop'!$B$6,1,0)</f>
        <v>0</v>
      </c>
      <c r="B1164" s="183"/>
      <c r="C1164" s="428"/>
      <c r="D1164" s="191"/>
      <c r="E1164" s="191"/>
      <c r="F1164" s="183"/>
      <c r="G1164" s="184"/>
      <c r="H1164" s="285"/>
      <c r="I1164" s="285"/>
      <c r="J1164" s="208"/>
      <c r="K1164" s="209"/>
    </row>
    <row r="1165" spans="1:13" s="22" customFormat="1" ht="15" hidden="1" customHeight="1">
      <c r="A1165" s="420">
        <f>IF(C1165='Tong hop'!$B$6,1,0)</f>
        <v>0</v>
      </c>
      <c r="B1165" s="173" t="s">
        <v>244</v>
      </c>
      <c r="C1165" s="519"/>
      <c r="D1165" s="428" t="s">
        <v>245</v>
      </c>
      <c r="E1165" s="428" t="s">
        <v>246</v>
      </c>
      <c r="F1165" s="428"/>
      <c r="G1165" s="428"/>
      <c r="H1165" s="285"/>
      <c r="I1165" s="285"/>
      <c r="J1165" s="428"/>
      <c r="K1165" s="256"/>
    </row>
    <row r="1166" spans="1:13" ht="27.75" hidden="1" customHeight="1">
      <c r="A1166" s="420">
        <f>IF(C1166='Tong hop'!$B$6,1,0)</f>
        <v>0</v>
      </c>
      <c r="B1166" s="183">
        <v>1</v>
      </c>
      <c r="C1166" s="259" t="s">
        <v>19</v>
      </c>
      <c r="D1166" s="191" t="s">
        <v>786</v>
      </c>
      <c r="E1166" s="191" t="s">
        <v>787</v>
      </c>
      <c r="F1166" s="183" t="s">
        <v>3</v>
      </c>
      <c r="G1166" s="184">
        <v>1619.9008600000009</v>
      </c>
      <c r="H1166" s="285"/>
      <c r="I1166" s="285"/>
      <c r="J1166" s="208"/>
      <c r="K1166" s="522"/>
      <c r="L1166" s="116"/>
      <c r="M1166" s="116"/>
    </row>
    <row r="1167" spans="1:13" ht="25.5" hidden="1" outlineLevel="1">
      <c r="A1167" s="420">
        <f>IF(C1167='Tong hop'!$B$6,1,0)</f>
        <v>0</v>
      </c>
      <c r="B1167" s="183"/>
      <c r="C1167" s="183"/>
      <c r="D1167" s="179" t="str">
        <f>+D1175</f>
        <v>Nền xưởng</v>
      </c>
      <c r="E1167" s="191" t="s">
        <v>788</v>
      </c>
      <c r="F1167" s="183"/>
      <c r="G1167" s="184"/>
      <c r="H1167" s="285"/>
      <c r="I1167" s="285"/>
      <c r="J1167" s="208"/>
      <c r="K1167" s="209"/>
    </row>
    <row r="1168" spans="1:13" ht="12.75" hidden="1" outlineLevel="1">
      <c r="A1168" s="420">
        <f>IF(C1168='Tong hop'!$B$6,1,0)</f>
        <v>0</v>
      </c>
      <c r="B1168" s="183"/>
      <c r="C1168" s="183"/>
      <c r="D1168" s="179">
        <f t="shared" ref="D1168:D1171" si="97">+D1176</f>
        <v>0</v>
      </c>
      <c r="E1168" s="191" t="s">
        <v>789</v>
      </c>
      <c r="F1168" s="183"/>
      <c r="G1168" s="184"/>
      <c r="H1168" s="285"/>
      <c r="I1168" s="285"/>
      <c r="J1168" s="208"/>
      <c r="K1168" s="209"/>
    </row>
    <row r="1169" spans="1:11" ht="12.75" hidden="1" outlineLevel="1">
      <c r="A1169" s="420">
        <f>IF(C1169='Tong hop'!$B$6,1,0)</f>
        <v>0</v>
      </c>
      <c r="B1169" s="183"/>
      <c r="C1169" s="183"/>
      <c r="D1169" s="179">
        <f t="shared" si="97"/>
        <v>0</v>
      </c>
      <c r="E1169" s="194"/>
      <c r="F1169" s="183"/>
      <c r="G1169" s="184"/>
      <c r="H1169" s="285"/>
      <c r="I1169" s="285"/>
      <c r="J1169" s="208"/>
      <c r="K1169" s="209"/>
    </row>
    <row r="1170" spans="1:11" ht="12.75" hidden="1" outlineLevel="1">
      <c r="A1170" s="420">
        <f>IF(C1170='Tong hop'!$B$6,1,0)</f>
        <v>0</v>
      </c>
      <c r="B1170" s="183"/>
      <c r="C1170" s="183"/>
      <c r="D1170" s="179">
        <f t="shared" si="97"/>
        <v>0</v>
      </c>
      <c r="E1170" s="194"/>
      <c r="F1170" s="183"/>
      <c r="G1170" s="184"/>
      <c r="H1170" s="285"/>
      <c r="I1170" s="285"/>
      <c r="J1170" s="208"/>
      <c r="K1170" s="209"/>
    </row>
    <row r="1171" spans="1:11" ht="12.75" hidden="1" outlineLevel="1">
      <c r="A1171" s="420">
        <f>IF(C1171='Tong hop'!$B$6,1,0)</f>
        <v>0</v>
      </c>
      <c r="B1171" s="183"/>
      <c r="C1171" s="183"/>
      <c r="D1171" s="179" t="str">
        <f t="shared" si="97"/>
        <v>TRỪ DIỆN TÍCH KHÔNG CÓ BÊ TÔNG</v>
      </c>
      <c r="E1171" s="194"/>
      <c r="F1171" s="183"/>
      <c r="G1171" s="184"/>
      <c r="H1171" s="285"/>
      <c r="I1171" s="285"/>
      <c r="J1171" s="208"/>
      <c r="K1171" s="209"/>
    </row>
    <row r="1172" spans="1:11" ht="12.75" hidden="1" outlineLevel="1">
      <c r="A1172" s="420">
        <f>IF(C1172='Tong hop'!$B$6,1,0)</f>
        <v>0</v>
      </c>
      <c r="B1172" s="183"/>
      <c r="C1172" s="183"/>
      <c r="D1172" s="179"/>
      <c r="E1172" s="194"/>
      <c r="F1172" s="183"/>
      <c r="G1172" s="184"/>
      <c r="H1172" s="285"/>
      <c r="I1172" s="285"/>
      <c r="J1172" s="208"/>
      <c r="K1172" s="209"/>
    </row>
    <row r="1173" spans="1:11" ht="12.75" hidden="1" outlineLevel="1">
      <c r="A1173" s="420">
        <f>IF(C1173='Tong hop'!$B$6,1,0)</f>
        <v>0</v>
      </c>
      <c r="B1173" s="183"/>
      <c r="C1173" s="183"/>
      <c r="D1173" s="182"/>
      <c r="E1173" s="182"/>
      <c r="F1173" s="183"/>
      <c r="G1173" s="184"/>
      <c r="H1173" s="285"/>
      <c r="I1173" s="285"/>
      <c r="J1173" s="208"/>
      <c r="K1173" s="209"/>
    </row>
    <row r="1174" spans="1:11" ht="31.5" hidden="1" customHeight="1">
      <c r="A1174" s="420">
        <f>IF(C1174='Tong hop'!$B$6,1,0)</f>
        <v>0</v>
      </c>
      <c r="B1174" s="183">
        <v>2</v>
      </c>
      <c r="C1174" s="9" t="s">
        <v>1385</v>
      </c>
      <c r="D1174" s="195" t="s">
        <v>526</v>
      </c>
      <c r="E1174" s="195" t="s">
        <v>527</v>
      </c>
      <c r="F1174" s="183" t="s">
        <v>4</v>
      </c>
      <c r="G1174" s="184">
        <v>11218.15</v>
      </c>
      <c r="H1174" s="285"/>
      <c r="I1174" s="285"/>
      <c r="J1174" s="208"/>
      <c r="K1174" s="209"/>
    </row>
    <row r="1175" spans="1:11" ht="12.75" hidden="1" outlineLevel="1">
      <c r="A1175" s="420">
        <f>IF(C1175='Tong hop'!$B$6,1,0)</f>
        <v>0</v>
      </c>
      <c r="B1175" s="183"/>
      <c r="C1175" s="183"/>
      <c r="D1175" s="179" t="str">
        <f t="shared" ref="D1175:F1180" si="98">D1213</f>
        <v>Nền xưởng</v>
      </c>
      <c r="E1175" s="179" t="str">
        <f t="shared" si="98"/>
        <v>S1</v>
      </c>
      <c r="F1175" s="179">
        <f t="shared" si="98"/>
        <v>0</v>
      </c>
      <c r="G1175" s="184"/>
      <c r="H1175" s="285"/>
      <c r="I1175" s="285"/>
      <c r="J1175" s="208"/>
      <c r="K1175" s="209"/>
    </row>
    <row r="1176" spans="1:11" ht="12.75" hidden="1" outlineLevel="1">
      <c r="A1176" s="420">
        <f>IF(C1176='Tong hop'!$B$6,1,0)</f>
        <v>0</v>
      </c>
      <c r="B1176" s="183"/>
      <c r="C1176" s="183"/>
      <c r="D1176" s="179">
        <f t="shared" si="98"/>
        <v>0</v>
      </c>
      <c r="E1176" s="179" t="str">
        <f t="shared" si="98"/>
        <v>S1</v>
      </c>
      <c r="F1176" s="179">
        <f t="shared" si="98"/>
        <v>0</v>
      </c>
      <c r="G1176" s="184"/>
      <c r="H1176" s="285"/>
      <c r="I1176" s="285"/>
      <c r="J1176" s="208"/>
      <c r="K1176" s="209"/>
    </row>
    <row r="1177" spans="1:11" ht="12.75" hidden="1" outlineLevel="1">
      <c r="A1177" s="420">
        <f>IF(C1177='Tong hop'!$B$6,1,0)</f>
        <v>0</v>
      </c>
      <c r="B1177" s="183"/>
      <c r="C1177" s="183"/>
      <c r="D1177" s="179"/>
      <c r="E1177" s="179" t="str">
        <f t="shared" si="98"/>
        <v>S1</v>
      </c>
      <c r="F1177" s="179">
        <f t="shared" si="98"/>
        <v>0</v>
      </c>
      <c r="G1177" s="184"/>
      <c r="H1177" s="285"/>
      <c r="I1177" s="285"/>
      <c r="J1177" s="208"/>
      <c r="K1177" s="209"/>
    </row>
    <row r="1178" spans="1:11" ht="12.75" hidden="1" outlineLevel="1">
      <c r="A1178" s="420">
        <f>IF(C1178='Tong hop'!$B$6,1,0)</f>
        <v>0</v>
      </c>
      <c r="B1178" s="183"/>
      <c r="C1178" s="183"/>
      <c r="D1178" s="179"/>
      <c r="E1178" s="179" t="str">
        <f t="shared" si="98"/>
        <v>S1</v>
      </c>
      <c r="F1178" s="179">
        <f t="shared" si="98"/>
        <v>0</v>
      </c>
      <c r="G1178" s="184"/>
      <c r="H1178" s="285"/>
      <c r="I1178" s="285"/>
      <c r="J1178" s="208"/>
      <c r="K1178" s="209"/>
    </row>
    <row r="1179" spans="1:11" ht="12.75" hidden="1" outlineLevel="1">
      <c r="A1179" s="420">
        <f>IF(C1179='Tong hop'!$B$6,1,0)</f>
        <v>0</v>
      </c>
      <c r="B1179" s="183"/>
      <c r="C1179" s="183"/>
      <c r="D1179" s="179" t="str">
        <f>D1217</f>
        <v>TRỪ DIỆN TÍCH KHÔNG CÓ BÊ TÔNG</v>
      </c>
      <c r="E1179" s="179">
        <f t="shared" si="98"/>
        <v>0</v>
      </c>
      <c r="F1179" s="179">
        <f t="shared" si="98"/>
        <v>0</v>
      </c>
      <c r="G1179" s="184"/>
      <c r="H1179" s="285"/>
      <c r="I1179" s="285"/>
      <c r="J1179" s="208"/>
      <c r="K1179" s="209"/>
    </row>
    <row r="1180" spans="1:11" ht="12.75" hidden="1" outlineLevel="1">
      <c r="A1180" s="420">
        <f>IF(C1180='Tong hop'!$B$6,1,0)</f>
        <v>0</v>
      </c>
      <c r="B1180" s="183"/>
      <c r="C1180" s="183"/>
      <c r="D1180" s="179">
        <f>D1227</f>
        <v>0</v>
      </c>
      <c r="E1180" s="179">
        <f t="shared" si="98"/>
        <v>0</v>
      </c>
      <c r="F1180" s="179">
        <f t="shared" si="98"/>
        <v>0</v>
      </c>
      <c r="G1180" s="184"/>
      <c r="H1180" s="285"/>
      <c r="I1180" s="285"/>
      <c r="J1180" s="208"/>
      <c r="K1180" s="209"/>
    </row>
    <row r="1181" spans="1:11" ht="12.75" hidden="1" outlineLevel="1">
      <c r="A1181" s="420">
        <f>IF(C1181='Tong hop'!$B$6,1,0)</f>
        <v>0</v>
      </c>
      <c r="B1181" s="183"/>
      <c r="C1181" s="183"/>
      <c r="D1181" s="179"/>
      <c r="E1181" s="194"/>
      <c r="F1181" s="183"/>
      <c r="G1181" s="184"/>
      <c r="H1181" s="285"/>
      <c r="I1181" s="285"/>
      <c r="J1181" s="208"/>
      <c r="K1181" s="209"/>
    </row>
    <row r="1182" spans="1:11" ht="12.75" hidden="1" outlineLevel="1">
      <c r="A1182" s="420">
        <f>IF(C1182='Tong hop'!$B$6,1,0)</f>
        <v>0</v>
      </c>
      <c r="B1182" s="183"/>
      <c r="C1182" s="183"/>
      <c r="D1182" s="182"/>
      <c r="E1182" s="182"/>
      <c r="F1182" s="183"/>
      <c r="G1182" s="184"/>
      <c r="H1182" s="285"/>
      <c r="I1182" s="285"/>
      <c r="J1182" s="208"/>
      <c r="K1182" s="209"/>
    </row>
    <row r="1183" spans="1:11" ht="56.25" hidden="1" customHeight="1">
      <c r="A1183" s="420">
        <f>IF(C1183='Tong hop'!$B$6,1,0)</f>
        <v>0</v>
      </c>
      <c r="B1183" s="183">
        <v>3</v>
      </c>
      <c r="C1183" s="9" t="s">
        <v>18</v>
      </c>
      <c r="D1183" s="195" t="s">
        <v>1393</v>
      </c>
      <c r="E1183" s="195" t="s">
        <v>790</v>
      </c>
      <c r="F1183" s="183" t="s">
        <v>3</v>
      </c>
      <c r="G1183" s="184">
        <v>3338.22</v>
      </c>
      <c r="H1183" s="285"/>
      <c r="I1183" s="285"/>
      <c r="J1183" s="208"/>
      <c r="K1183" s="209"/>
    </row>
    <row r="1184" spans="1:11" ht="12.75" hidden="1" outlineLevel="1">
      <c r="A1184" s="420">
        <f>IF(C1184='Tong hop'!$B$6,1,0)</f>
        <v>0</v>
      </c>
      <c r="B1184" s="183"/>
      <c r="C1184" s="183"/>
      <c r="D1184" s="179" t="str">
        <f t="shared" ref="D1184:F1186" si="99">D1213</f>
        <v>Nền xưởng</v>
      </c>
      <c r="E1184" s="179" t="str">
        <f t="shared" si="99"/>
        <v>S1</v>
      </c>
      <c r="F1184" s="179">
        <f t="shared" si="99"/>
        <v>0</v>
      </c>
      <c r="G1184" s="184"/>
      <c r="H1184" s="285"/>
      <c r="I1184" s="285"/>
      <c r="J1184" s="208"/>
      <c r="K1184" s="209"/>
    </row>
    <row r="1185" spans="1:11" ht="12.75" hidden="1" outlineLevel="1">
      <c r="A1185" s="420">
        <f>IF(C1185='Tong hop'!$B$6,1,0)</f>
        <v>0</v>
      </c>
      <c r="B1185" s="183"/>
      <c r="C1185" s="183"/>
      <c r="D1185" s="179">
        <f t="shared" si="99"/>
        <v>0</v>
      </c>
      <c r="E1185" s="179" t="str">
        <f t="shared" si="99"/>
        <v>S1</v>
      </c>
      <c r="F1185" s="179">
        <f t="shared" si="99"/>
        <v>0</v>
      </c>
      <c r="G1185" s="184"/>
      <c r="H1185" s="285"/>
      <c r="I1185" s="285"/>
      <c r="J1185" s="208"/>
      <c r="K1185" s="209"/>
    </row>
    <row r="1186" spans="1:11" ht="12.75" hidden="1" outlineLevel="1">
      <c r="A1186" s="420">
        <f>IF(C1186='Tong hop'!$B$6,1,0)</f>
        <v>0</v>
      </c>
      <c r="B1186" s="183"/>
      <c r="C1186" s="183"/>
      <c r="D1186" s="179"/>
      <c r="E1186" s="179" t="str">
        <f t="shared" si="99"/>
        <v>S1</v>
      </c>
      <c r="F1186" s="179">
        <f t="shared" si="99"/>
        <v>0</v>
      </c>
      <c r="G1186" s="184"/>
      <c r="H1186" s="285"/>
      <c r="I1186" s="285"/>
      <c r="J1186" s="208"/>
      <c r="K1186" s="209"/>
    </row>
    <row r="1187" spans="1:11" ht="12.75" hidden="1" outlineLevel="1">
      <c r="A1187" s="420">
        <f>IF(C1187='Tong hop'!$B$6,1,0)</f>
        <v>0</v>
      </c>
      <c r="B1187" s="183"/>
      <c r="C1187" s="183"/>
      <c r="D1187" s="179" t="str">
        <f t="shared" ref="D1187:F1187" si="100">D1217</f>
        <v>TRỪ DIỆN TÍCH KHÔNG CÓ BÊ TÔNG</v>
      </c>
      <c r="E1187" s="179">
        <f t="shared" si="100"/>
        <v>0</v>
      </c>
      <c r="F1187" s="179">
        <f t="shared" si="100"/>
        <v>0</v>
      </c>
      <c r="G1187" s="184"/>
      <c r="H1187" s="285"/>
      <c r="I1187" s="285"/>
      <c r="J1187" s="208"/>
      <c r="K1187" s="209"/>
    </row>
    <row r="1188" spans="1:11" ht="12.75" hidden="1" outlineLevel="1">
      <c r="A1188" s="420">
        <f>IF(C1188='Tong hop'!$B$6,1,0)</f>
        <v>0</v>
      </c>
      <c r="B1188" s="183"/>
      <c r="C1188" s="183"/>
      <c r="D1188" s="179"/>
      <c r="E1188" s="194"/>
      <c r="F1188" s="183"/>
      <c r="G1188" s="184"/>
      <c r="H1188" s="285"/>
      <c r="I1188" s="285"/>
      <c r="J1188" s="208"/>
      <c r="K1188" s="209"/>
    </row>
    <row r="1189" spans="1:11" ht="12.75" hidden="1" outlineLevel="1">
      <c r="A1189" s="420">
        <f>IF(C1189='Tong hop'!$B$6,1,0)</f>
        <v>0</v>
      </c>
      <c r="B1189" s="183"/>
      <c r="C1189" s="183"/>
      <c r="D1189" s="179"/>
      <c r="E1189" s="179"/>
      <c r="F1189" s="179"/>
      <c r="G1189" s="184"/>
      <c r="H1189" s="285"/>
      <c r="I1189" s="285"/>
      <c r="J1189" s="208"/>
      <c r="K1189" s="209"/>
    </row>
    <row r="1190" spans="1:11" ht="12.75" hidden="1" outlineLevel="1">
      <c r="A1190" s="420">
        <f>IF(C1190='Tong hop'!$B$6,1,0)</f>
        <v>0</v>
      </c>
      <c r="B1190" s="183"/>
      <c r="C1190" s="183"/>
      <c r="D1190" s="179"/>
      <c r="E1190" s="179"/>
      <c r="F1190" s="179"/>
      <c r="G1190" s="184"/>
      <c r="H1190" s="285"/>
      <c r="I1190" s="285"/>
      <c r="J1190" s="208"/>
      <c r="K1190" s="209"/>
    </row>
    <row r="1191" spans="1:11" ht="12.75" hidden="1" outlineLevel="1">
      <c r="A1191" s="420">
        <f>IF(C1191='Tong hop'!$B$6,1,0)</f>
        <v>0</v>
      </c>
      <c r="B1191" s="183"/>
      <c r="C1191" s="183"/>
      <c r="D1191" s="179"/>
      <c r="E1191" s="179"/>
      <c r="F1191" s="179"/>
      <c r="G1191" s="184"/>
      <c r="H1191" s="285"/>
      <c r="I1191" s="285"/>
      <c r="J1191" s="208"/>
      <c r="K1191" s="209"/>
    </row>
    <row r="1192" spans="1:11" ht="12.75" hidden="1" outlineLevel="1">
      <c r="A1192" s="420">
        <f>IF(C1192='Tong hop'!$B$6,1,0)</f>
        <v>0</v>
      </c>
      <c r="B1192" s="183"/>
      <c r="C1192" s="183"/>
      <c r="D1192" s="182"/>
      <c r="E1192" s="182"/>
      <c r="F1192" s="183"/>
      <c r="G1192" s="184"/>
      <c r="H1192" s="285"/>
      <c r="I1192" s="285"/>
      <c r="J1192" s="208"/>
      <c r="K1192" s="209"/>
    </row>
    <row r="1193" spans="1:11" ht="57.75" hidden="1" customHeight="1">
      <c r="A1193" s="420">
        <f>IF(C1193='Tong hop'!$B$6,1,0)</f>
        <v>0</v>
      </c>
      <c r="B1193" s="183">
        <v>4</v>
      </c>
      <c r="C1193" s="259" t="s">
        <v>20</v>
      </c>
      <c r="D1193" s="195" t="s">
        <v>530</v>
      </c>
      <c r="E1193" s="195" t="s">
        <v>531</v>
      </c>
      <c r="F1193" s="183" t="s">
        <v>791</v>
      </c>
      <c r="G1193" s="184">
        <v>29</v>
      </c>
      <c r="H1193" s="285"/>
      <c r="I1193" s="285"/>
      <c r="J1193" s="208"/>
      <c r="K1193" s="209" t="s">
        <v>257</v>
      </c>
    </row>
    <row r="1194" spans="1:11" ht="38.25" hidden="1">
      <c r="A1194" s="420">
        <f>IF(C1194='Tong hop'!$B$6,1,0)</f>
        <v>0</v>
      </c>
      <c r="B1194" s="183">
        <v>5</v>
      </c>
      <c r="C1194" s="259" t="s">
        <v>20</v>
      </c>
      <c r="D1194" s="195" t="s">
        <v>533</v>
      </c>
      <c r="E1194" s="195" t="s">
        <v>534</v>
      </c>
      <c r="F1194" s="183" t="s">
        <v>791</v>
      </c>
      <c r="G1194" s="184">
        <v>29</v>
      </c>
      <c r="H1194" s="285"/>
      <c r="I1194" s="285"/>
      <c r="J1194" s="208"/>
      <c r="K1194" s="209" t="s">
        <v>257</v>
      </c>
    </row>
    <row r="1195" spans="1:11" ht="12.75" hidden="1">
      <c r="A1195" s="420">
        <f>IF(C1195='Tong hop'!$B$6,1,0)</f>
        <v>0</v>
      </c>
      <c r="B1195" s="183"/>
      <c r="C1195" s="428"/>
      <c r="D1195" s="191"/>
      <c r="E1195" s="191"/>
      <c r="F1195" s="183"/>
      <c r="G1195" s="184"/>
      <c r="H1195" s="285"/>
      <c r="I1195" s="285"/>
      <c r="J1195" s="208"/>
      <c r="K1195" s="209"/>
    </row>
    <row r="1196" spans="1:11" s="22" customFormat="1" ht="12.75" hidden="1">
      <c r="A1196" s="420">
        <f>IF(C1196='Tong hop'!$B$6,1,0)</f>
        <v>0</v>
      </c>
      <c r="B1196" s="173" t="s">
        <v>260</v>
      </c>
      <c r="C1196" s="519"/>
      <c r="D1196" s="428" t="s">
        <v>261</v>
      </c>
      <c r="E1196" s="428" t="s">
        <v>262</v>
      </c>
      <c r="F1196" s="428"/>
      <c r="G1196" s="428"/>
      <c r="H1196" s="285"/>
      <c r="I1196" s="285"/>
      <c r="J1196" s="428"/>
      <c r="K1196" s="256"/>
    </row>
    <row r="1197" spans="1:11" ht="35.25" hidden="1" customHeight="1">
      <c r="A1197" s="420">
        <f>IF(C1197='Tong hop'!$B$6,1,0)</f>
        <v>0</v>
      </c>
      <c r="B1197" s="183">
        <v>1</v>
      </c>
      <c r="C1197" s="261" t="s">
        <v>52</v>
      </c>
      <c r="D1197" s="191" t="s">
        <v>535</v>
      </c>
      <c r="E1197" s="191" t="s">
        <v>536</v>
      </c>
      <c r="F1197" s="183" t="s">
        <v>4</v>
      </c>
      <c r="G1197" s="184">
        <v>11218.15</v>
      </c>
      <c r="H1197" s="285"/>
      <c r="I1197" s="285"/>
      <c r="J1197" s="208"/>
      <c r="K1197" s="522"/>
    </row>
    <row r="1198" spans="1:11" ht="25.5" hidden="1">
      <c r="A1198" s="420">
        <f>IF(C1198='Tong hop'!$B$6,1,0)</f>
        <v>0</v>
      </c>
      <c r="B1198" s="183">
        <v>2</v>
      </c>
      <c r="C1198" s="261" t="s">
        <v>27</v>
      </c>
      <c r="D1198" s="191" t="s">
        <v>537</v>
      </c>
      <c r="E1198" s="191" t="s">
        <v>670</v>
      </c>
      <c r="F1198" s="183" t="s">
        <v>3</v>
      </c>
      <c r="G1198" s="184">
        <v>0</v>
      </c>
      <c r="H1198" s="285"/>
      <c r="I1198" s="285"/>
      <c r="J1198" s="208"/>
      <c r="K1198" s="263" t="s">
        <v>1276</v>
      </c>
    </row>
    <row r="1199" spans="1:11" ht="12.75" hidden="1" outlineLevel="1">
      <c r="A1199" s="420">
        <f>IF(C1199='Tong hop'!$B$6,1,0)</f>
        <v>0</v>
      </c>
      <c r="B1199" s="183"/>
      <c r="C1199" s="183"/>
      <c r="D1199" s="179" t="str">
        <f>D1213</f>
        <v>Nền xưởng</v>
      </c>
      <c r="E1199" s="179" t="str">
        <f t="shared" ref="E1199:F1199" si="101">E1213</f>
        <v>S1</v>
      </c>
      <c r="F1199" s="179">
        <f t="shared" si="101"/>
        <v>0</v>
      </c>
      <c r="G1199" s="184"/>
      <c r="H1199" s="285"/>
      <c r="I1199" s="285"/>
      <c r="J1199" s="208"/>
      <c r="K1199" s="209"/>
    </row>
    <row r="1200" spans="1:11" ht="12.75" hidden="1" outlineLevel="1">
      <c r="A1200" s="420">
        <f>IF(C1200='Tong hop'!$B$6,1,0)</f>
        <v>0</v>
      </c>
      <c r="B1200" s="183"/>
      <c r="C1200" s="183"/>
      <c r="D1200" s="179">
        <f t="shared" ref="D1200:F1204" si="102">D1214</f>
        <v>0</v>
      </c>
      <c r="E1200" s="179" t="str">
        <f t="shared" si="102"/>
        <v>S1</v>
      </c>
      <c r="F1200" s="179">
        <f t="shared" si="102"/>
        <v>0</v>
      </c>
      <c r="G1200" s="184"/>
      <c r="H1200" s="285"/>
      <c r="I1200" s="285"/>
      <c r="J1200" s="208"/>
      <c r="K1200" s="209"/>
    </row>
    <row r="1201" spans="1:11" ht="12.75" hidden="1" outlineLevel="1">
      <c r="A1201" s="420">
        <f>IF(C1201='Tong hop'!$B$6,1,0)</f>
        <v>0</v>
      </c>
      <c r="B1201" s="183"/>
      <c r="C1201" s="183"/>
      <c r="D1201" s="179">
        <f t="shared" si="102"/>
        <v>0</v>
      </c>
      <c r="E1201" s="179" t="str">
        <f t="shared" si="102"/>
        <v>S1</v>
      </c>
      <c r="F1201" s="179">
        <f t="shared" si="102"/>
        <v>0</v>
      </c>
      <c r="G1201" s="184"/>
      <c r="H1201" s="285"/>
      <c r="I1201" s="285"/>
      <c r="J1201" s="208"/>
      <c r="K1201" s="209"/>
    </row>
    <row r="1202" spans="1:11" ht="12.75" hidden="1" outlineLevel="1">
      <c r="A1202" s="420">
        <f>IF(C1202='Tong hop'!$B$6,1,0)</f>
        <v>0</v>
      </c>
      <c r="B1202" s="183"/>
      <c r="C1202" s="183"/>
      <c r="D1202" s="179">
        <f t="shared" si="102"/>
        <v>0</v>
      </c>
      <c r="E1202" s="179" t="str">
        <f t="shared" si="102"/>
        <v>S1</v>
      </c>
      <c r="F1202" s="179">
        <f t="shared" si="102"/>
        <v>0</v>
      </c>
      <c r="G1202" s="184"/>
      <c r="H1202" s="285"/>
      <c r="I1202" s="285"/>
      <c r="J1202" s="208"/>
      <c r="K1202" s="209"/>
    </row>
    <row r="1203" spans="1:11" ht="12.75" hidden="1" outlineLevel="1">
      <c r="A1203" s="420">
        <f>IF(C1203='Tong hop'!$B$6,1,0)</f>
        <v>0</v>
      </c>
      <c r="B1203" s="183"/>
      <c r="C1203" s="183"/>
      <c r="D1203" s="179" t="str">
        <f t="shared" si="102"/>
        <v>TRỪ DIỆN TÍCH KHÔNG CÓ BÊ TÔNG</v>
      </c>
      <c r="E1203" s="179">
        <f t="shared" si="102"/>
        <v>0</v>
      </c>
      <c r="F1203" s="179">
        <f t="shared" si="102"/>
        <v>0</v>
      </c>
      <c r="G1203" s="184"/>
      <c r="H1203" s="285"/>
      <c r="I1203" s="285"/>
      <c r="J1203" s="208"/>
      <c r="K1203" s="209"/>
    </row>
    <row r="1204" spans="1:11" ht="12.75" hidden="1" outlineLevel="1">
      <c r="A1204" s="420">
        <f>IF(C1204='Tong hop'!$B$6,1,0)</f>
        <v>0</v>
      </c>
      <c r="B1204" s="183"/>
      <c r="C1204" s="183"/>
      <c r="D1204" s="179">
        <f t="shared" si="102"/>
        <v>0</v>
      </c>
      <c r="E1204" s="179">
        <f t="shared" si="102"/>
        <v>0</v>
      </c>
      <c r="F1204" s="179">
        <f t="shared" si="102"/>
        <v>0</v>
      </c>
      <c r="G1204" s="184"/>
      <c r="H1204" s="285"/>
      <c r="I1204" s="285"/>
      <c r="J1204" s="208"/>
      <c r="K1204" s="209"/>
    </row>
    <row r="1205" spans="1:11" ht="12.75" hidden="1" outlineLevel="1">
      <c r="A1205" s="420">
        <f>IF(C1205='Tong hop'!$B$6,1,0)</f>
        <v>0</v>
      </c>
      <c r="B1205" s="183"/>
      <c r="C1205" s="183"/>
      <c r="D1205" s="179" t="str">
        <f t="shared" ref="D1205:F1207" si="103">D1221</f>
        <v>trừ kl đà kiềng chiếm trong sàn</v>
      </c>
      <c r="E1205" s="179">
        <f t="shared" si="103"/>
        <v>0</v>
      </c>
      <c r="F1205" s="179">
        <f t="shared" si="103"/>
        <v>0</v>
      </c>
      <c r="G1205" s="184"/>
      <c r="H1205" s="285"/>
      <c r="I1205" s="285"/>
      <c r="J1205" s="208"/>
      <c r="K1205" s="209"/>
    </row>
    <row r="1206" spans="1:11" ht="12.75" hidden="1" outlineLevel="1">
      <c r="A1206" s="420">
        <f>IF(C1206='Tong hop'!$B$6,1,0)</f>
        <v>0</v>
      </c>
      <c r="B1206" s="183"/>
      <c r="C1206" s="183"/>
      <c r="D1206" s="179"/>
      <c r="E1206" s="215" t="str">
        <f>E1222</f>
        <v>GB4,5</v>
      </c>
      <c r="F1206" s="215">
        <f t="shared" si="103"/>
        <v>0</v>
      </c>
      <c r="G1206" s="184"/>
      <c r="H1206" s="285"/>
      <c r="I1206" s="285"/>
      <c r="J1206" s="208"/>
      <c r="K1206" s="209"/>
    </row>
    <row r="1207" spans="1:11" ht="12.75" hidden="1" outlineLevel="1">
      <c r="A1207" s="420">
        <f>IF(C1207='Tong hop'!$B$6,1,0)</f>
        <v>0</v>
      </c>
      <c r="B1207" s="183"/>
      <c r="C1207" s="183"/>
      <c r="D1207" s="179"/>
      <c r="E1207" s="215" t="str">
        <f>E1223</f>
        <v>GB3,6</v>
      </c>
      <c r="F1207" s="215">
        <f t="shared" si="103"/>
        <v>0</v>
      </c>
      <c r="G1207" s="184"/>
      <c r="H1207" s="285"/>
      <c r="I1207" s="285"/>
      <c r="J1207" s="208"/>
      <c r="K1207" s="209"/>
    </row>
    <row r="1208" spans="1:11" ht="12.75" hidden="1" outlineLevel="1">
      <c r="A1208" s="420">
        <f>IF(C1208='Tong hop'!$B$6,1,0)</f>
        <v>0</v>
      </c>
      <c r="B1208" s="183"/>
      <c r="C1208" s="183"/>
      <c r="D1208" s="179"/>
      <c r="E1208" s="215" t="str">
        <f t="shared" ref="E1208:F1209" si="104">E1224</f>
        <v>GB1</v>
      </c>
      <c r="F1208" s="215">
        <f t="shared" si="104"/>
        <v>0</v>
      </c>
      <c r="G1208" s="184"/>
      <c r="H1208" s="285"/>
      <c r="I1208" s="285"/>
      <c r="J1208" s="208"/>
      <c r="K1208" s="209"/>
    </row>
    <row r="1209" spans="1:11" ht="12.75" hidden="1" outlineLevel="1">
      <c r="A1209" s="420">
        <f>IF(C1209='Tong hop'!$B$6,1,0)</f>
        <v>0</v>
      </c>
      <c r="B1209" s="183"/>
      <c r="C1209" s="183"/>
      <c r="D1209" s="179"/>
      <c r="E1209" s="215" t="str">
        <f t="shared" si="104"/>
        <v>GB12,14,13,15</v>
      </c>
      <c r="F1209" s="215">
        <f t="shared" si="104"/>
        <v>0</v>
      </c>
      <c r="G1209" s="184"/>
      <c r="H1209" s="285"/>
      <c r="I1209" s="285"/>
      <c r="J1209" s="208"/>
      <c r="K1209" s="209"/>
    </row>
    <row r="1210" spans="1:11" ht="12.75" hidden="1" outlineLevel="1">
      <c r="A1210" s="420">
        <f>IF(C1210='Tong hop'!$B$6,1,0)</f>
        <v>0</v>
      </c>
      <c r="B1210" s="183"/>
      <c r="C1210" s="183"/>
      <c r="D1210" s="182"/>
      <c r="E1210" s="182"/>
      <c r="F1210" s="183"/>
      <c r="G1210" s="184"/>
      <c r="H1210" s="285"/>
      <c r="I1210" s="285"/>
      <c r="J1210" s="208"/>
      <c r="K1210" s="209"/>
    </row>
    <row r="1211" spans="1:11" ht="29.25" hidden="1" customHeight="1">
      <c r="A1211" s="420">
        <f>IF(C1211='Tong hop'!$B$6,1,0)</f>
        <v>0</v>
      </c>
      <c r="B1211" s="183"/>
      <c r="C1211" s="428"/>
      <c r="D1211" s="13" t="s">
        <v>792</v>
      </c>
      <c r="E1211" s="13" t="s">
        <v>793</v>
      </c>
      <c r="F1211" s="183"/>
      <c r="G1211" s="184"/>
      <c r="H1211" s="285"/>
      <c r="I1211" s="285"/>
      <c r="J1211" s="208"/>
      <c r="K1211" s="209"/>
    </row>
    <row r="1212" spans="1:11" ht="12.75" hidden="1">
      <c r="A1212" s="420">
        <f>IF(C1212='Tong hop'!$B$6,1,0)</f>
        <v>0</v>
      </c>
      <c r="B1212" s="183">
        <v>3</v>
      </c>
      <c r="C1212" s="261" t="s">
        <v>28</v>
      </c>
      <c r="D1212" s="191" t="s">
        <v>538</v>
      </c>
      <c r="E1212" s="191" t="s">
        <v>539</v>
      </c>
      <c r="F1212" s="183" t="s">
        <v>3</v>
      </c>
      <c r="G1212" s="184">
        <v>1809.4490000000001</v>
      </c>
      <c r="H1212" s="285"/>
      <c r="I1212" s="285"/>
      <c r="J1212" s="208"/>
      <c r="K1212" s="209"/>
    </row>
    <row r="1213" spans="1:11" ht="12.75" hidden="1" outlineLevel="1">
      <c r="A1213" s="420">
        <f>IF(C1213='Tong hop'!$B$6,1,0)</f>
        <v>0</v>
      </c>
      <c r="B1213" s="183"/>
      <c r="C1213" s="183"/>
      <c r="D1213" s="179" t="s">
        <v>560</v>
      </c>
      <c r="E1213" s="194" t="s">
        <v>794</v>
      </c>
      <c r="F1213" s="183"/>
      <c r="G1213" s="184"/>
      <c r="H1213" s="285"/>
      <c r="I1213" s="285"/>
      <c r="J1213" s="208"/>
      <c r="K1213" s="209"/>
    </row>
    <row r="1214" spans="1:11" ht="12.75" hidden="1" outlineLevel="1">
      <c r="A1214" s="420">
        <f>IF(C1214='Tong hop'!$B$6,1,0)</f>
        <v>0</v>
      </c>
      <c r="B1214" s="183"/>
      <c r="C1214" s="183"/>
      <c r="D1214" s="179"/>
      <c r="E1214" s="194" t="s">
        <v>794</v>
      </c>
      <c r="F1214" s="183"/>
      <c r="G1214" s="184"/>
      <c r="H1214" s="285"/>
      <c r="I1214" s="285"/>
      <c r="J1214" s="208"/>
      <c r="K1214" s="209"/>
    </row>
    <row r="1215" spans="1:11" ht="12.75" hidden="1" outlineLevel="1">
      <c r="A1215" s="420">
        <f>IF(C1215='Tong hop'!$B$6,1,0)</f>
        <v>0</v>
      </c>
      <c r="B1215" s="183"/>
      <c r="C1215" s="183"/>
      <c r="D1215" s="179"/>
      <c r="E1215" s="194" t="s">
        <v>794</v>
      </c>
      <c r="F1215" s="183"/>
      <c r="G1215" s="184"/>
      <c r="H1215" s="285"/>
      <c r="I1215" s="285"/>
      <c r="J1215" s="208"/>
      <c r="K1215" s="209"/>
    </row>
    <row r="1216" spans="1:11" ht="12.75" hidden="1" outlineLevel="1">
      <c r="A1216" s="420">
        <f>IF(C1216='Tong hop'!$B$6,1,0)</f>
        <v>0</v>
      </c>
      <c r="B1216" s="183"/>
      <c r="C1216" s="183"/>
      <c r="D1216" s="179"/>
      <c r="E1216" s="194" t="s">
        <v>794</v>
      </c>
      <c r="F1216" s="183"/>
      <c r="G1216" s="184"/>
      <c r="H1216" s="285"/>
      <c r="I1216" s="285"/>
      <c r="J1216" s="208"/>
      <c r="K1216" s="209"/>
    </row>
    <row r="1217" spans="1:11" ht="12.75" hidden="1" outlineLevel="1">
      <c r="A1217" s="420">
        <f>IF(C1217='Tong hop'!$B$6,1,0)</f>
        <v>0</v>
      </c>
      <c r="B1217" s="183"/>
      <c r="C1217" s="183"/>
      <c r="D1217" s="179" t="s">
        <v>795</v>
      </c>
      <c r="E1217" s="194"/>
      <c r="F1217" s="183"/>
      <c r="G1217" s="184"/>
      <c r="H1217" s="285"/>
      <c r="I1217" s="285"/>
      <c r="J1217" s="208"/>
      <c r="K1217" s="209"/>
    </row>
    <row r="1218" spans="1:11" ht="12.75" hidden="1" outlineLevel="1">
      <c r="A1218" s="420">
        <f>IF(C1218='Tong hop'!$B$6,1,0)</f>
        <v>0</v>
      </c>
      <c r="B1218" s="183"/>
      <c r="C1218" s="183"/>
      <c r="D1218" s="179"/>
      <c r="E1218" s="194"/>
      <c r="F1218" s="183"/>
      <c r="G1218" s="184"/>
      <c r="H1218" s="285"/>
      <c r="I1218" s="285"/>
      <c r="J1218" s="208"/>
      <c r="K1218" s="209"/>
    </row>
    <row r="1219" spans="1:11" ht="12.75" hidden="1" outlineLevel="1">
      <c r="A1219" s="420">
        <f>IF(C1219='Tong hop'!$B$6,1,0)</f>
        <v>0</v>
      </c>
      <c r="B1219" s="183"/>
      <c r="C1219" s="183"/>
      <c r="D1219" s="179" t="s">
        <v>270</v>
      </c>
      <c r="E1219" s="194"/>
      <c r="F1219" s="183"/>
      <c r="G1219" s="184"/>
      <c r="H1219" s="285"/>
      <c r="I1219" s="285"/>
      <c r="J1219" s="208"/>
      <c r="K1219" s="209"/>
    </row>
    <row r="1220" spans="1:11" ht="12.75" hidden="1" outlineLevel="1">
      <c r="A1220" s="420">
        <f>IF(C1220='Tong hop'!$B$6,1,0)</f>
        <v>0</v>
      </c>
      <c r="B1220" s="183"/>
      <c r="C1220" s="183"/>
      <c r="D1220" s="179"/>
      <c r="E1220" s="194"/>
      <c r="F1220" s="183"/>
      <c r="G1220" s="184"/>
      <c r="H1220" s="285"/>
      <c r="I1220" s="285"/>
      <c r="J1220" s="208"/>
      <c r="K1220" s="209"/>
    </row>
    <row r="1221" spans="1:11" ht="12.75" hidden="1" outlineLevel="1">
      <c r="A1221" s="420">
        <f>IF(C1221='Tong hop'!$B$6,1,0)</f>
        <v>0</v>
      </c>
      <c r="B1221" s="183"/>
      <c r="C1221" s="183"/>
      <c r="D1221" s="179" t="s">
        <v>796</v>
      </c>
      <c r="E1221" s="194"/>
      <c r="F1221" s="183"/>
      <c r="G1221" s="184"/>
      <c r="H1221" s="285"/>
      <c r="I1221" s="285"/>
      <c r="J1221" s="208"/>
      <c r="K1221" s="209"/>
    </row>
    <row r="1222" spans="1:11" ht="12.75" hidden="1" outlineLevel="1">
      <c r="A1222" s="420">
        <f>IF(C1222='Tong hop'!$B$6,1,0)</f>
        <v>0</v>
      </c>
      <c r="B1222" s="183"/>
      <c r="C1222" s="183"/>
      <c r="D1222" s="179"/>
      <c r="E1222" s="194" t="s">
        <v>797</v>
      </c>
      <c r="F1222" s="183"/>
      <c r="G1222" s="184"/>
      <c r="H1222" s="285"/>
      <c r="I1222" s="285"/>
      <c r="J1222" s="208"/>
      <c r="K1222" s="209"/>
    </row>
    <row r="1223" spans="1:11" ht="12.75" hidden="1" outlineLevel="1">
      <c r="A1223" s="420">
        <f>IF(C1223='Tong hop'!$B$6,1,0)</f>
        <v>0</v>
      </c>
      <c r="B1223" s="183"/>
      <c r="C1223" s="183"/>
      <c r="D1223" s="179"/>
      <c r="E1223" s="194" t="s">
        <v>798</v>
      </c>
      <c r="F1223" s="183"/>
      <c r="G1223" s="184"/>
      <c r="H1223" s="285"/>
      <c r="I1223" s="285"/>
      <c r="J1223" s="208"/>
      <c r="K1223" s="209"/>
    </row>
    <row r="1224" spans="1:11" ht="12.75" hidden="1" outlineLevel="1">
      <c r="A1224" s="420">
        <f>IF(C1224='Tong hop'!$B$6,1,0)</f>
        <v>0</v>
      </c>
      <c r="B1224" s="183"/>
      <c r="C1224" s="183"/>
      <c r="D1224" s="179"/>
      <c r="E1224" s="194" t="s">
        <v>474</v>
      </c>
      <c r="F1224" s="183"/>
      <c r="G1224" s="184"/>
      <c r="H1224" s="285"/>
      <c r="I1224" s="285"/>
      <c r="J1224" s="208"/>
      <c r="K1224" s="209"/>
    </row>
    <row r="1225" spans="1:11" ht="12.75" hidden="1" outlineLevel="1">
      <c r="A1225" s="420">
        <f>IF(C1225='Tong hop'!$B$6,1,0)</f>
        <v>0</v>
      </c>
      <c r="B1225" s="183"/>
      <c r="C1225" s="183"/>
      <c r="D1225" s="179"/>
      <c r="E1225" s="194" t="s">
        <v>799</v>
      </c>
      <c r="F1225" s="183"/>
      <c r="G1225" s="184"/>
      <c r="H1225" s="285"/>
      <c r="I1225" s="285"/>
      <c r="J1225" s="208"/>
      <c r="K1225" s="209"/>
    </row>
    <row r="1226" spans="1:11" ht="12.75" hidden="1" outlineLevel="1">
      <c r="A1226" s="420">
        <f>IF(C1226='Tong hop'!$B$6,1,0)</f>
        <v>0</v>
      </c>
      <c r="B1226" s="183"/>
      <c r="C1226" s="183"/>
      <c r="D1226" s="179" t="s">
        <v>800</v>
      </c>
      <c r="E1226" s="194"/>
      <c r="F1226" s="183"/>
      <c r="G1226" s="184"/>
      <c r="H1226" s="285"/>
      <c r="I1226" s="285"/>
      <c r="J1226" s="208"/>
      <c r="K1226" s="209"/>
    </row>
    <row r="1227" spans="1:11" ht="12.75" hidden="1" outlineLevel="1">
      <c r="A1227" s="420">
        <f>IF(C1227='Tong hop'!$B$6,1,0)</f>
        <v>0</v>
      </c>
      <c r="B1227" s="183"/>
      <c r="C1227" s="183"/>
      <c r="D1227" s="182"/>
      <c r="E1227" s="182"/>
      <c r="F1227" s="183"/>
      <c r="G1227" s="184"/>
      <c r="H1227" s="285"/>
      <c r="I1227" s="285"/>
      <c r="J1227" s="208"/>
      <c r="K1227" s="209"/>
    </row>
    <row r="1228" spans="1:11" ht="19.5" hidden="1" customHeight="1">
      <c r="A1228" s="420">
        <f>IF(C1228='Tong hop'!$B$6,1,0)</f>
        <v>0</v>
      </c>
      <c r="B1228" s="183"/>
      <c r="C1228" s="428"/>
      <c r="D1228" s="190" t="s">
        <v>94</v>
      </c>
      <c r="E1228" s="13" t="s">
        <v>202</v>
      </c>
      <c r="F1228" s="183"/>
      <c r="G1228" s="184"/>
      <c r="H1228" s="285"/>
      <c r="I1228" s="285"/>
      <c r="J1228" s="208"/>
      <c r="K1228" s="209"/>
    </row>
    <row r="1229" spans="1:11" ht="12.75" hidden="1">
      <c r="A1229" s="420">
        <f>IF(C1229='Tong hop'!$B$6,1,0)</f>
        <v>0</v>
      </c>
      <c r="B1229" s="183">
        <v>4</v>
      </c>
      <c r="C1229" s="261" t="s">
        <v>41</v>
      </c>
      <c r="D1229" s="191" t="s">
        <v>538</v>
      </c>
      <c r="E1229" s="191" t="s">
        <v>539</v>
      </c>
      <c r="F1229" s="183" t="s">
        <v>4</v>
      </c>
      <c r="G1229" s="184">
        <v>563.09999999999991</v>
      </c>
      <c r="H1229" s="285"/>
      <c r="I1229" s="285"/>
      <c r="J1229" s="208"/>
      <c r="K1229" s="209"/>
    </row>
    <row r="1230" spans="1:11" ht="12.75" hidden="1" outlineLevel="1">
      <c r="A1230" s="420">
        <f>IF(C1230='Tong hop'!$B$6,1,0)</f>
        <v>0</v>
      </c>
      <c r="B1230" s="183"/>
      <c r="C1230" s="183"/>
      <c r="D1230" s="179" t="str">
        <f t="shared" ref="D1230:F1237" si="105">D1213</f>
        <v>Nền xưởng</v>
      </c>
      <c r="E1230" s="179" t="str">
        <f t="shared" si="105"/>
        <v>S1</v>
      </c>
      <c r="F1230" s="179">
        <f t="shared" si="105"/>
        <v>0</v>
      </c>
      <c r="G1230" s="184"/>
      <c r="H1230" s="285"/>
      <c r="I1230" s="285"/>
      <c r="J1230" s="208"/>
      <c r="K1230" s="209"/>
    </row>
    <row r="1231" spans="1:11" ht="12.75" hidden="1" outlineLevel="1">
      <c r="A1231" s="420">
        <f>IF(C1231='Tong hop'!$B$6,1,0)</f>
        <v>0</v>
      </c>
      <c r="B1231" s="183"/>
      <c r="C1231" s="183"/>
      <c r="D1231" s="179" t="s">
        <v>801</v>
      </c>
      <c r="E1231" s="179" t="str">
        <f t="shared" si="105"/>
        <v>S1</v>
      </c>
      <c r="F1231" s="179">
        <f t="shared" si="105"/>
        <v>0</v>
      </c>
      <c r="G1231" s="184"/>
      <c r="H1231" s="285"/>
      <c r="I1231" s="285"/>
      <c r="J1231" s="208"/>
      <c r="K1231" s="209"/>
    </row>
    <row r="1232" spans="1:11" ht="12.75" hidden="1" outlineLevel="1">
      <c r="A1232" s="420">
        <f>IF(C1232='Tong hop'!$B$6,1,0)</f>
        <v>0</v>
      </c>
      <c r="B1232" s="183"/>
      <c r="C1232" s="183"/>
      <c r="D1232" s="179">
        <f>D1215</f>
        <v>0</v>
      </c>
      <c r="E1232" s="179" t="str">
        <f t="shared" si="105"/>
        <v>S1</v>
      </c>
      <c r="F1232" s="179">
        <f t="shared" si="105"/>
        <v>0</v>
      </c>
      <c r="G1232" s="184"/>
      <c r="H1232" s="285"/>
      <c r="I1232" s="285"/>
      <c r="J1232" s="208"/>
      <c r="K1232" s="209"/>
    </row>
    <row r="1233" spans="1:11" ht="12.75" hidden="1" outlineLevel="1">
      <c r="A1233" s="420">
        <f>IF(C1233='Tong hop'!$B$6,1,0)</f>
        <v>0</v>
      </c>
      <c r="B1233" s="183"/>
      <c r="C1233" s="183"/>
      <c r="D1233" s="179">
        <f>D1216</f>
        <v>0</v>
      </c>
      <c r="E1233" s="179" t="str">
        <f t="shared" si="105"/>
        <v>S1</v>
      </c>
      <c r="F1233" s="179">
        <f t="shared" si="105"/>
        <v>0</v>
      </c>
      <c r="G1233" s="184"/>
      <c r="H1233" s="285"/>
      <c r="I1233" s="285"/>
      <c r="J1233" s="208"/>
      <c r="K1233" s="209"/>
    </row>
    <row r="1234" spans="1:11" ht="12.75" hidden="1" outlineLevel="1">
      <c r="A1234" s="420">
        <f>IF(C1234='Tong hop'!$B$6,1,0)</f>
        <v>0</v>
      </c>
      <c r="B1234" s="183"/>
      <c r="C1234" s="183"/>
      <c r="D1234" s="179" t="str">
        <f>D1217</f>
        <v>TRỪ DIỆN TÍCH KHÔNG CÓ BÊ TÔNG</v>
      </c>
      <c r="E1234" s="179">
        <f t="shared" si="105"/>
        <v>0</v>
      </c>
      <c r="F1234" s="179">
        <f t="shared" si="105"/>
        <v>0</v>
      </c>
      <c r="G1234" s="184"/>
      <c r="H1234" s="285"/>
      <c r="I1234" s="285"/>
      <c r="J1234" s="208"/>
      <c r="K1234" s="209"/>
    </row>
    <row r="1235" spans="1:11" ht="12.75" hidden="1" outlineLevel="1">
      <c r="A1235" s="420">
        <f>IF(C1235='Tong hop'!$B$6,1,0)</f>
        <v>0</v>
      </c>
      <c r="B1235" s="183"/>
      <c r="C1235" s="183"/>
      <c r="D1235" s="179"/>
      <c r="E1235" s="179">
        <f t="shared" si="105"/>
        <v>0</v>
      </c>
      <c r="F1235" s="179">
        <f t="shared" si="105"/>
        <v>0</v>
      </c>
      <c r="G1235" s="184"/>
      <c r="H1235" s="285"/>
      <c r="I1235" s="285"/>
      <c r="J1235" s="208"/>
      <c r="K1235" s="209"/>
    </row>
    <row r="1236" spans="1:11" ht="12.75" hidden="1" outlineLevel="1">
      <c r="A1236" s="420">
        <f>IF(C1236='Tong hop'!$B$6,1,0)</f>
        <v>0</v>
      </c>
      <c r="B1236" s="183"/>
      <c r="C1236" s="183"/>
      <c r="D1236" s="179" t="str">
        <f>D1219</f>
        <v>Gờ nền</v>
      </c>
      <c r="E1236" s="179">
        <f t="shared" si="105"/>
        <v>0</v>
      </c>
      <c r="F1236" s="179">
        <f t="shared" si="105"/>
        <v>0</v>
      </c>
      <c r="G1236" s="184"/>
      <c r="H1236" s="285"/>
      <c r="I1236" s="285"/>
      <c r="J1236" s="208"/>
      <c r="K1236" s="209"/>
    </row>
    <row r="1237" spans="1:11" ht="12.75" hidden="1" outlineLevel="1">
      <c r="A1237" s="420">
        <f>IF(C1237='Tong hop'!$B$6,1,0)</f>
        <v>0</v>
      </c>
      <c r="B1237" s="183"/>
      <c r="C1237" s="183"/>
      <c r="D1237" s="179">
        <f>D1220</f>
        <v>0</v>
      </c>
      <c r="E1237" s="179">
        <f t="shared" si="105"/>
        <v>0</v>
      </c>
      <c r="F1237" s="179">
        <f t="shared" si="105"/>
        <v>0</v>
      </c>
      <c r="G1237" s="184"/>
      <c r="H1237" s="285"/>
      <c r="I1237" s="285"/>
      <c r="J1237" s="208"/>
      <c r="K1237" s="209"/>
    </row>
    <row r="1238" spans="1:11" ht="12.75" hidden="1" outlineLevel="1">
      <c r="A1238" s="420">
        <f>IF(C1238='Tong hop'!$B$6,1,0)</f>
        <v>0</v>
      </c>
      <c r="B1238" s="183"/>
      <c r="C1238" s="183"/>
      <c r="D1238" s="179" t="str">
        <f>D1226</f>
        <v>Móng máy</v>
      </c>
      <c r="E1238" s="179">
        <f t="shared" ref="E1238:F1238" si="106">E1226</f>
        <v>0</v>
      </c>
      <c r="F1238" s="179">
        <f t="shared" si="106"/>
        <v>0</v>
      </c>
      <c r="G1238" s="184"/>
      <c r="H1238" s="285"/>
      <c r="I1238" s="285"/>
      <c r="J1238" s="208"/>
      <c r="K1238" s="209"/>
    </row>
    <row r="1239" spans="1:11" ht="12.75" hidden="1" outlineLevel="1">
      <c r="A1239" s="420">
        <f>IF(C1239='Tong hop'!$B$6,1,0)</f>
        <v>0</v>
      </c>
      <c r="B1239" s="183"/>
      <c r="C1239" s="183"/>
      <c r="D1239" s="182"/>
      <c r="E1239" s="182"/>
      <c r="F1239" s="183"/>
      <c r="G1239" s="184"/>
      <c r="H1239" s="285"/>
      <c r="I1239" s="285"/>
      <c r="J1239" s="208"/>
      <c r="K1239" s="209"/>
    </row>
    <row r="1240" spans="1:11" ht="17.25" hidden="1" customHeight="1">
      <c r="A1240" s="420">
        <f>IF(C1240='Tong hop'!$B$6,1,0)</f>
        <v>0</v>
      </c>
      <c r="B1240" s="183"/>
      <c r="C1240" s="428"/>
      <c r="D1240" s="190" t="s">
        <v>107</v>
      </c>
      <c r="E1240" s="13" t="s">
        <v>273</v>
      </c>
      <c r="F1240" s="183"/>
      <c r="G1240" s="184"/>
      <c r="H1240" s="285"/>
      <c r="I1240" s="285"/>
      <c r="J1240" s="208"/>
      <c r="K1240" s="209"/>
    </row>
    <row r="1241" spans="1:11" ht="30" hidden="1" customHeight="1">
      <c r="A1241" s="420">
        <f>IF(C1241='Tong hop'!$B$6,1,0)</f>
        <v>0</v>
      </c>
      <c r="B1241" s="183">
        <v>5</v>
      </c>
      <c r="C1241" s="261" t="s">
        <v>59</v>
      </c>
      <c r="D1241" s="191" t="s">
        <v>802</v>
      </c>
      <c r="E1241" s="191" t="s">
        <v>803</v>
      </c>
      <c r="F1241" s="183" t="s">
        <v>4</v>
      </c>
      <c r="G1241" s="184">
        <v>11218.15</v>
      </c>
      <c r="H1241" s="285"/>
      <c r="I1241" s="285"/>
      <c r="J1241" s="208"/>
      <c r="K1241" s="209"/>
    </row>
    <row r="1242" spans="1:11" ht="12.75" hidden="1" outlineLevel="1">
      <c r="A1242" s="420">
        <f>IF(C1242='Tong hop'!$B$6,1,0)</f>
        <v>0</v>
      </c>
      <c r="B1242" s="183"/>
      <c r="C1242" s="183"/>
      <c r="D1242" s="179" t="str">
        <f t="shared" ref="D1242:E1247" si="107">D1213</f>
        <v>Nền xưởng</v>
      </c>
      <c r="E1242" s="179" t="str">
        <f t="shared" si="107"/>
        <v>S1</v>
      </c>
      <c r="F1242" s="183"/>
      <c r="G1242" s="184"/>
      <c r="H1242" s="285"/>
      <c r="I1242" s="285"/>
      <c r="J1242" s="208"/>
      <c r="K1242" s="209"/>
    </row>
    <row r="1243" spans="1:11" ht="12.75" hidden="1" outlineLevel="1">
      <c r="A1243" s="420">
        <f>IF(C1243='Tong hop'!$B$6,1,0)</f>
        <v>0</v>
      </c>
      <c r="B1243" s="183"/>
      <c r="C1243" s="183"/>
      <c r="D1243" s="179">
        <f t="shared" si="107"/>
        <v>0</v>
      </c>
      <c r="E1243" s="179" t="str">
        <f t="shared" si="107"/>
        <v>S1</v>
      </c>
      <c r="F1243" s="183"/>
      <c r="G1243" s="184"/>
      <c r="H1243" s="285"/>
      <c r="I1243" s="285"/>
      <c r="J1243" s="208"/>
      <c r="K1243" s="209"/>
    </row>
    <row r="1244" spans="1:11" ht="12.75" hidden="1" outlineLevel="1">
      <c r="A1244" s="420">
        <f>IF(C1244='Tong hop'!$B$6,1,0)</f>
        <v>0</v>
      </c>
      <c r="B1244" s="183"/>
      <c r="C1244" s="183"/>
      <c r="D1244" s="179">
        <f t="shared" si="107"/>
        <v>0</v>
      </c>
      <c r="E1244" s="179" t="str">
        <f t="shared" si="107"/>
        <v>S1</v>
      </c>
      <c r="F1244" s="183"/>
      <c r="G1244" s="184"/>
      <c r="H1244" s="285"/>
      <c r="I1244" s="285"/>
      <c r="J1244" s="208"/>
      <c r="K1244" s="209"/>
    </row>
    <row r="1245" spans="1:11" ht="12.75" hidden="1" outlineLevel="1">
      <c r="A1245" s="420">
        <f>IF(C1245='Tong hop'!$B$6,1,0)</f>
        <v>0</v>
      </c>
      <c r="B1245" s="183"/>
      <c r="C1245" s="183"/>
      <c r="D1245" s="179">
        <f t="shared" si="107"/>
        <v>0</v>
      </c>
      <c r="E1245" s="179" t="str">
        <f t="shared" si="107"/>
        <v>S1</v>
      </c>
      <c r="F1245" s="183"/>
      <c r="G1245" s="184"/>
      <c r="H1245" s="285"/>
      <c r="I1245" s="285"/>
      <c r="J1245" s="208"/>
      <c r="K1245" s="209"/>
    </row>
    <row r="1246" spans="1:11" ht="12.75" hidden="1" outlineLevel="1">
      <c r="A1246" s="420">
        <f>IF(C1246='Tong hop'!$B$6,1,0)</f>
        <v>0</v>
      </c>
      <c r="B1246" s="183"/>
      <c r="C1246" s="183"/>
      <c r="D1246" s="179" t="str">
        <f t="shared" si="107"/>
        <v>TRỪ DIỆN TÍCH KHÔNG CÓ BÊ TÔNG</v>
      </c>
      <c r="E1246" s="179">
        <f t="shared" si="107"/>
        <v>0</v>
      </c>
      <c r="F1246" s="183"/>
      <c r="G1246" s="184"/>
      <c r="H1246" s="285"/>
      <c r="I1246" s="285"/>
      <c r="J1246" s="208"/>
      <c r="K1246" s="209"/>
    </row>
    <row r="1247" spans="1:11" ht="12.75" hidden="1" outlineLevel="1">
      <c r="A1247" s="420">
        <f>IF(C1247='Tong hop'!$B$6,1,0)</f>
        <v>0</v>
      </c>
      <c r="B1247" s="183"/>
      <c r="C1247" s="183"/>
      <c r="D1247" s="179">
        <f t="shared" si="107"/>
        <v>0</v>
      </c>
      <c r="E1247" s="179">
        <f t="shared" si="107"/>
        <v>0</v>
      </c>
      <c r="F1247" s="183"/>
      <c r="G1247" s="184"/>
      <c r="H1247" s="285"/>
      <c r="I1247" s="285"/>
      <c r="J1247" s="208"/>
      <c r="K1247" s="209"/>
    </row>
    <row r="1248" spans="1:11" ht="12.75" hidden="1" outlineLevel="1">
      <c r="A1248" s="420">
        <f>IF(C1248='Tong hop'!$B$6,1,0)</f>
        <v>0</v>
      </c>
      <c r="B1248" s="183"/>
      <c r="C1248" s="183"/>
      <c r="D1248" s="179"/>
      <c r="E1248" s="182"/>
      <c r="F1248" s="183"/>
      <c r="G1248" s="184"/>
      <c r="H1248" s="285"/>
      <c r="I1248" s="285"/>
      <c r="J1248" s="208"/>
      <c r="K1248" s="209"/>
    </row>
    <row r="1249" spans="1:11" ht="56.25" customHeight="1" collapsed="1">
      <c r="A1249" s="420">
        <f>IF(C1249='Tong hop'!$B$6,1,0)</f>
        <v>1</v>
      </c>
      <c r="B1249" s="183">
        <v>6</v>
      </c>
      <c r="C1249" s="261" t="s">
        <v>54</v>
      </c>
      <c r="D1249" s="191" t="s">
        <v>549</v>
      </c>
      <c r="E1249" s="191" t="s">
        <v>550</v>
      </c>
      <c r="F1249" s="183" t="s">
        <v>5</v>
      </c>
      <c r="G1249" s="184">
        <v>17.675000949943243</v>
      </c>
      <c r="H1249" s="285"/>
      <c r="I1249" s="285"/>
      <c r="J1249" s="208"/>
      <c r="K1249" s="209"/>
    </row>
    <row r="1250" spans="1:11" ht="12.75" hidden="1" outlineLevel="1">
      <c r="A1250" s="420">
        <f>IF(C1250='Tong hop'!$B$6,1,0)</f>
        <v>0</v>
      </c>
      <c r="B1250" s="183"/>
      <c r="C1250" s="428"/>
      <c r="D1250" s="523" t="s">
        <v>804</v>
      </c>
      <c r="E1250" s="191"/>
      <c r="F1250" s="183"/>
      <c r="G1250" s="184"/>
      <c r="H1250" s="285"/>
      <c r="I1250" s="285"/>
      <c r="J1250" s="208"/>
      <c r="K1250" s="209"/>
    </row>
    <row r="1251" spans="1:11" ht="12.75" hidden="1" outlineLevel="1">
      <c r="A1251" s="420">
        <f>IF(C1251='Tong hop'!$B$6,1,0)</f>
        <v>0</v>
      </c>
      <c r="B1251" s="183"/>
      <c r="C1251" s="428"/>
      <c r="D1251" s="198" t="str">
        <f>+D1213</f>
        <v>Nền xưởng</v>
      </c>
      <c r="E1251" s="524"/>
      <c r="F1251" s="199"/>
      <c r="G1251" s="184"/>
      <c r="H1251" s="285"/>
      <c r="I1251" s="285"/>
      <c r="J1251" s="208"/>
      <c r="K1251" s="209"/>
    </row>
    <row r="1252" spans="1:11" ht="12.75" hidden="1" outlineLevel="1">
      <c r="A1252" s="420">
        <f>IF(C1252='Tong hop'!$B$6,1,0)</f>
        <v>0</v>
      </c>
      <c r="B1252" s="183"/>
      <c r="C1252" s="428"/>
      <c r="D1252" s="179"/>
      <c r="E1252" s="194"/>
      <c r="F1252" s="4">
        <v>10</v>
      </c>
      <c r="G1252" s="184"/>
      <c r="H1252" s="285"/>
      <c r="I1252" s="285"/>
      <c r="J1252" s="208"/>
      <c r="K1252" s="209"/>
    </row>
    <row r="1253" spans="1:11" ht="12.75" hidden="1" outlineLevel="1">
      <c r="A1253" s="420">
        <f>IF(C1253='Tong hop'!$B$6,1,0)</f>
        <v>0</v>
      </c>
      <c r="B1253" s="183"/>
      <c r="C1253" s="428"/>
      <c r="D1253" s="198">
        <f>D1214</f>
        <v>0</v>
      </c>
      <c r="E1253" s="198" t="str">
        <f>E1214</f>
        <v>S1</v>
      </c>
      <c r="F1253" s="198"/>
      <c r="G1253" s="184"/>
      <c r="H1253" s="285"/>
      <c r="I1253" s="285"/>
      <c r="J1253" s="208"/>
      <c r="K1253" s="209"/>
    </row>
    <row r="1254" spans="1:11" ht="12.75" hidden="1" outlineLevel="1">
      <c r="A1254" s="420">
        <f>IF(C1254='Tong hop'!$B$6,1,0)</f>
        <v>0</v>
      </c>
      <c r="B1254" s="183"/>
      <c r="C1254" s="428"/>
      <c r="D1254" s="179"/>
      <c r="E1254" s="194"/>
      <c r="F1254" s="4">
        <v>10</v>
      </c>
      <c r="G1254" s="184"/>
      <c r="H1254" s="285"/>
      <c r="I1254" s="285"/>
      <c r="J1254" s="208"/>
      <c r="K1254" s="209"/>
    </row>
    <row r="1255" spans="1:11" ht="12.75" hidden="1" outlineLevel="1">
      <c r="A1255" s="420">
        <f>IF(C1255='Tong hop'!$B$6,1,0)</f>
        <v>0</v>
      </c>
      <c r="B1255" s="183"/>
      <c r="C1255" s="428"/>
      <c r="D1255" s="198">
        <f>D1215</f>
        <v>0</v>
      </c>
      <c r="E1255" s="198" t="str">
        <f>E1215</f>
        <v>S1</v>
      </c>
      <c r="F1255" s="198"/>
      <c r="G1255" s="184"/>
      <c r="H1255" s="285"/>
      <c r="I1255" s="285"/>
      <c r="J1255" s="208"/>
      <c r="K1255" s="209"/>
    </row>
    <row r="1256" spans="1:11" ht="12.75" hidden="1" outlineLevel="1">
      <c r="A1256" s="420">
        <f>IF(C1256='Tong hop'!$B$6,1,0)</f>
        <v>0</v>
      </c>
      <c r="B1256" s="183"/>
      <c r="C1256" s="428"/>
      <c r="D1256" s="179"/>
      <c r="E1256" s="194"/>
      <c r="F1256" s="4">
        <v>10</v>
      </c>
      <c r="G1256" s="184"/>
      <c r="H1256" s="285"/>
      <c r="I1256" s="285"/>
      <c r="J1256" s="208"/>
      <c r="K1256" s="209"/>
    </row>
    <row r="1257" spans="1:11" ht="12.75" hidden="1" outlineLevel="1">
      <c r="A1257" s="420">
        <f>IF(C1257='Tong hop'!$B$6,1,0)</f>
        <v>0</v>
      </c>
      <c r="B1257" s="183"/>
      <c r="C1257" s="428"/>
      <c r="D1257" s="198">
        <f>D1216</f>
        <v>0</v>
      </c>
      <c r="E1257" s="198" t="str">
        <f>E1216</f>
        <v>S1</v>
      </c>
      <c r="F1257" s="198"/>
      <c r="G1257" s="184"/>
      <c r="H1257" s="285"/>
      <c r="I1257" s="285"/>
      <c r="J1257" s="208"/>
      <c r="K1257" s="209"/>
    </row>
    <row r="1258" spans="1:11" ht="12.75" hidden="1" outlineLevel="1">
      <c r="A1258" s="420">
        <f>IF(C1258='Tong hop'!$B$6,1,0)</f>
        <v>0</v>
      </c>
      <c r="B1258" s="183"/>
      <c r="C1258" s="428"/>
      <c r="D1258" s="179"/>
      <c r="E1258" s="194"/>
      <c r="F1258" s="4">
        <v>10</v>
      </c>
      <c r="G1258" s="184"/>
      <c r="H1258" s="285"/>
      <c r="I1258" s="285"/>
      <c r="J1258" s="208"/>
      <c r="K1258" s="209"/>
    </row>
    <row r="1259" spans="1:11" ht="12.75" hidden="1" outlineLevel="1">
      <c r="A1259" s="420">
        <f>IF(C1259='Tong hop'!$B$6,1,0)</f>
        <v>0</v>
      </c>
      <c r="B1259" s="183"/>
      <c r="C1259" s="428"/>
      <c r="D1259" s="198"/>
      <c r="E1259" s="198">
        <f>E1217</f>
        <v>0</v>
      </c>
      <c r="F1259" s="198"/>
      <c r="G1259" s="184"/>
      <c r="H1259" s="285"/>
      <c r="I1259" s="285"/>
      <c r="J1259" s="208"/>
      <c r="K1259" s="209"/>
    </row>
    <row r="1260" spans="1:11" ht="12.75" hidden="1" outlineLevel="1">
      <c r="A1260" s="420">
        <f>IF(C1260='Tong hop'!$B$6,1,0)</f>
        <v>0</v>
      </c>
      <c r="B1260" s="183"/>
      <c r="C1260" s="428"/>
      <c r="D1260" s="179"/>
      <c r="E1260" s="194"/>
      <c r="F1260" s="4">
        <v>10</v>
      </c>
      <c r="G1260" s="184"/>
      <c r="H1260" s="285"/>
      <c r="I1260" s="285"/>
      <c r="J1260" s="208"/>
      <c r="K1260" s="209"/>
    </row>
    <row r="1261" spans="1:11" ht="12.75" hidden="1" outlineLevel="1">
      <c r="A1261" s="420">
        <f>IF(C1261='Tong hop'!$B$6,1,0)</f>
        <v>0</v>
      </c>
      <c r="B1261" s="183"/>
      <c r="C1261" s="428"/>
      <c r="D1261" s="198"/>
      <c r="E1261" s="198">
        <f>E1218</f>
        <v>0</v>
      </c>
      <c r="F1261" s="198"/>
      <c r="G1261" s="184"/>
      <c r="H1261" s="285"/>
      <c r="I1261" s="285"/>
      <c r="J1261" s="208"/>
      <c r="K1261" s="209"/>
    </row>
    <row r="1262" spans="1:11" ht="12.75" hidden="1" outlineLevel="1">
      <c r="A1262" s="420">
        <f>IF(C1262='Tong hop'!$B$6,1,0)</f>
        <v>0</v>
      </c>
      <c r="B1262" s="183"/>
      <c r="C1262" s="428"/>
      <c r="D1262" s="179"/>
      <c r="E1262" s="194"/>
      <c r="F1262" s="4">
        <v>10</v>
      </c>
      <c r="G1262" s="184"/>
      <c r="H1262" s="285"/>
      <c r="I1262" s="285"/>
      <c r="J1262" s="208"/>
      <c r="K1262" s="209"/>
    </row>
    <row r="1263" spans="1:11" ht="12.75" hidden="1" outlineLevel="1">
      <c r="A1263" s="420">
        <f>IF(C1263='Tong hop'!$B$6,1,0)</f>
        <v>0</v>
      </c>
      <c r="B1263" s="183"/>
      <c r="C1263" s="428"/>
      <c r="D1263" s="198"/>
      <c r="E1263" s="198"/>
      <c r="F1263" s="198"/>
      <c r="G1263" s="184"/>
      <c r="H1263" s="285"/>
      <c r="I1263" s="285"/>
      <c r="J1263" s="208"/>
      <c r="K1263" s="209"/>
    </row>
    <row r="1264" spans="1:11" ht="12.75" hidden="1" outlineLevel="1">
      <c r="A1264" s="420">
        <f>IF(C1264='Tong hop'!$B$6,1,0)</f>
        <v>0</v>
      </c>
      <c r="B1264" s="183"/>
      <c r="C1264" s="428"/>
      <c r="D1264" s="198" t="s">
        <v>270</v>
      </c>
      <c r="E1264" s="198"/>
      <c r="F1264" s="198"/>
      <c r="G1264" s="184"/>
      <c r="H1264" s="285"/>
      <c r="I1264" s="285"/>
      <c r="J1264" s="208"/>
      <c r="K1264" s="209"/>
    </row>
    <row r="1265" spans="1:11" ht="12.75" hidden="1" outlineLevel="1">
      <c r="A1265" s="420">
        <f>IF(C1265='Tong hop'!$B$6,1,0)</f>
        <v>0</v>
      </c>
      <c r="B1265" s="183"/>
      <c r="C1265" s="428"/>
      <c r="D1265" s="198" t="s">
        <v>800</v>
      </c>
      <c r="E1265" s="198"/>
      <c r="F1265" s="198"/>
      <c r="G1265" s="184"/>
      <c r="H1265" s="285"/>
      <c r="I1265" s="285"/>
      <c r="J1265" s="208"/>
      <c r="K1265" s="209"/>
    </row>
    <row r="1266" spans="1:11" ht="12.75" hidden="1" outlineLevel="1">
      <c r="A1266" s="420">
        <f>IF(C1266='Tong hop'!$B$6,1,0)</f>
        <v>0</v>
      </c>
      <c r="B1266" s="183"/>
      <c r="C1266" s="428"/>
      <c r="D1266" s="191"/>
      <c r="E1266" s="191"/>
      <c r="F1266" s="183"/>
      <c r="G1266" s="184"/>
      <c r="H1266" s="285"/>
      <c r="I1266" s="285"/>
      <c r="J1266" s="208"/>
      <c r="K1266" s="209"/>
    </row>
    <row r="1267" spans="1:11" ht="12.75" hidden="1">
      <c r="A1267" s="420">
        <f>IF(C1267='Tong hop'!$B$6,1,0)</f>
        <v>0</v>
      </c>
      <c r="B1267" s="183"/>
      <c r="C1267" s="428"/>
      <c r="D1267" s="191"/>
      <c r="E1267" s="191"/>
      <c r="F1267" s="183"/>
      <c r="G1267" s="184"/>
      <c r="H1267" s="285"/>
      <c r="I1267" s="285"/>
      <c r="J1267" s="208"/>
      <c r="K1267" s="209"/>
    </row>
    <row r="1268" spans="1:11" ht="12.75" hidden="1">
      <c r="A1268" s="420">
        <f>IF(C1268='Tong hop'!$B$6,1,0)</f>
        <v>0</v>
      </c>
      <c r="B1268" s="173" t="s">
        <v>279</v>
      </c>
      <c r="C1268" s="519"/>
      <c r="D1268" s="428" t="s">
        <v>280</v>
      </c>
      <c r="E1268" s="428" t="s">
        <v>281</v>
      </c>
      <c r="F1268" s="428"/>
      <c r="G1268" s="428"/>
      <c r="H1268" s="285"/>
      <c r="I1268" s="285"/>
      <c r="J1268" s="428"/>
      <c r="K1268" s="256"/>
    </row>
    <row r="1269" spans="1:11" ht="54.75" hidden="1" customHeight="1">
      <c r="A1269" s="420">
        <f>IF(C1269='Tong hop'!$B$6,1,0)</f>
        <v>0</v>
      </c>
      <c r="B1269" s="183"/>
      <c r="C1269" s="428"/>
      <c r="D1269" s="190" t="s">
        <v>551</v>
      </c>
      <c r="E1269" s="190" t="s">
        <v>552</v>
      </c>
      <c r="F1269" s="183"/>
      <c r="G1269" s="184"/>
      <c r="H1269" s="285"/>
      <c r="I1269" s="285"/>
      <c r="J1269" s="208"/>
      <c r="K1269" s="522"/>
    </row>
    <row r="1270" spans="1:11" ht="41.25" hidden="1" customHeight="1">
      <c r="A1270" s="420">
        <f>IF(C1270='Tong hop'!$B$6,1,0)</f>
        <v>0</v>
      </c>
      <c r="B1270" s="183">
        <v>1</v>
      </c>
      <c r="C1270" s="261" t="s">
        <v>64</v>
      </c>
      <c r="D1270" s="191" t="s">
        <v>805</v>
      </c>
      <c r="E1270" s="191" t="s">
        <v>285</v>
      </c>
      <c r="F1270" s="183" t="s">
        <v>6</v>
      </c>
      <c r="G1270" s="184">
        <v>4215.1000000000004</v>
      </c>
      <c r="H1270" s="285"/>
      <c r="I1270" s="285"/>
      <c r="J1270" s="208"/>
      <c r="K1270" s="209"/>
    </row>
    <row r="1271" spans="1:11" ht="12.75" hidden="1" outlineLevel="1">
      <c r="A1271" s="420">
        <f>IF(C1271='Tong hop'!$B$6,1,0)</f>
        <v>0</v>
      </c>
      <c r="B1271" s="183"/>
      <c r="C1271" s="183"/>
      <c r="D1271" s="179" t="s">
        <v>806</v>
      </c>
      <c r="E1271" s="194"/>
      <c r="F1271" s="183"/>
      <c r="G1271" s="184"/>
      <c r="H1271" s="285"/>
      <c r="I1271" s="285"/>
      <c r="J1271" s="208"/>
      <c r="K1271" s="209"/>
    </row>
    <row r="1272" spans="1:11" ht="12.75" hidden="1" outlineLevel="1">
      <c r="A1272" s="420">
        <f>IF(C1272='Tong hop'!$B$6,1,0)</f>
        <v>0</v>
      </c>
      <c r="B1272" s="183"/>
      <c r="C1272" s="183"/>
      <c r="D1272" s="179" t="s">
        <v>807</v>
      </c>
      <c r="E1272" s="194"/>
      <c r="F1272" s="183"/>
      <c r="G1272" s="184"/>
      <c r="H1272" s="285"/>
      <c r="I1272" s="285"/>
      <c r="J1272" s="208"/>
      <c r="K1272" s="209"/>
    </row>
    <row r="1273" spans="1:11" ht="12.75" hidden="1" outlineLevel="1">
      <c r="A1273" s="420">
        <f>IF(C1273='Tong hop'!$B$6,1,0)</f>
        <v>0</v>
      </c>
      <c r="B1273" s="183"/>
      <c r="C1273" s="183"/>
      <c r="D1273" s="179"/>
      <c r="E1273" s="194"/>
      <c r="F1273" s="183"/>
      <c r="G1273" s="184"/>
      <c r="H1273" s="285"/>
      <c r="I1273" s="285"/>
      <c r="J1273" s="208"/>
      <c r="K1273" s="209"/>
    </row>
    <row r="1274" spans="1:11" ht="12.75" hidden="1" outlineLevel="1">
      <c r="A1274" s="420">
        <f>IF(C1274='Tong hop'!$B$6,1,0)</f>
        <v>0</v>
      </c>
      <c r="B1274" s="183"/>
      <c r="C1274" s="183"/>
      <c r="D1274" s="179" t="s">
        <v>293</v>
      </c>
      <c r="E1274" s="194"/>
      <c r="F1274" s="183"/>
      <c r="G1274" s="184"/>
      <c r="H1274" s="285"/>
      <c r="I1274" s="285"/>
      <c r="J1274" s="208"/>
      <c r="K1274" s="209"/>
    </row>
    <row r="1275" spans="1:11" ht="12.75" hidden="1" outlineLevel="1">
      <c r="A1275" s="420">
        <f>IF(C1275='Tong hop'!$B$6,1,0)</f>
        <v>0</v>
      </c>
      <c r="B1275" s="183"/>
      <c r="C1275" s="183"/>
      <c r="D1275" s="179" t="s">
        <v>294</v>
      </c>
      <c r="E1275" s="194"/>
      <c r="F1275" s="183"/>
      <c r="G1275" s="184"/>
      <c r="H1275" s="285"/>
      <c r="I1275" s="285"/>
      <c r="J1275" s="208"/>
      <c r="K1275" s="209"/>
    </row>
    <row r="1276" spans="1:11" ht="12.75" hidden="1" outlineLevel="1">
      <c r="A1276" s="420">
        <f>IF(C1276='Tong hop'!$B$6,1,0)</f>
        <v>0</v>
      </c>
      <c r="B1276" s="183"/>
      <c r="C1276" s="183"/>
      <c r="D1276" s="179" t="s">
        <v>295</v>
      </c>
      <c r="E1276" s="194"/>
      <c r="F1276" s="183"/>
      <c r="G1276" s="184"/>
      <c r="H1276" s="285"/>
      <c r="I1276" s="285"/>
      <c r="J1276" s="208"/>
      <c r="K1276" s="209"/>
    </row>
    <row r="1277" spans="1:11" ht="12.75" hidden="1" outlineLevel="1">
      <c r="A1277" s="420">
        <f>IF(C1277='Tong hop'!$B$6,1,0)</f>
        <v>0</v>
      </c>
      <c r="B1277" s="183"/>
      <c r="C1277" s="183"/>
      <c r="D1277" s="179" t="s">
        <v>12</v>
      </c>
      <c r="E1277" s="194"/>
      <c r="F1277" s="183"/>
      <c r="G1277" s="184"/>
      <c r="H1277" s="285"/>
      <c r="I1277" s="285"/>
      <c r="J1277" s="208"/>
      <c r="K1277" s="209"/>
    </row>
    <row r="1278" spans="1:11" ht="12.75" hidden="1" outlineLevel="1">
      <c r="A1278" s="420">
        <f>IF(C1278='Tong hop'!$B$6,1,0)</f>
        <v>0</v>
      </c>
      <c r="B1278" s="183"/>
      <c r="C1278" s="183"/>
      <c r="D1278" s="179" t="s">
        <v>808</v>
      </c>
      <c r="E1278" s="194">
        <f>(1/(600/3/30))*1.1*129500</f>
        <v>21367.5</v>
      </c>
      <c r="F1278" s="183"/>
      <c r="G1278" s="184"/>
      <c r="H1278" s="285"/>
      <c r="I1278" s="285"/>
      <c r="J1278" s="208"/>
      <c r="K1278" s="209"/>
    </row>
    <row r="1279" spans="1:11" ht="12.75" hidden="1" outlineLevel="1">
      <c r="A1279" s="420">
        <f>IF(C1279='Tong hop'!$B$6,1,0)</f>
        <v>0</v>
      </c>
      <c r="B1279" s="183"/>
      <c r="C1279" s="183"/>
      <c r="D1279" s="179"/>
      <c r="E1279" s="194"/>
      <c r="F1279" s="183"/>
      <c r="G1279" s="184"/>
      <c r="H1279" s="285"/>
      <c r="I1279" s="285"/>
      <c r="J1279" s="208"/>
      <c r="K1279" s="209"/>
    </row>
    <row r="1280" spans="1:11" ht="12.75" hidden="1" outlineLevel="1">
      <c r="A1280" s="420">
        <f>IF(C1280='Tong hop'!$B$6,1,0)</f>
        <v>0</v>
      </c>
      <c r="B1280" s="183"/>
      <c r="C1280" s="183"/>
      <c r="D1280" s="182"/>
      <c r="E1280" s="182"/>
      <c r="F1280" s="183"/>
      <c r="G1280" s="184"/>
      <c r="H1280" s="285"/>
      <c r="I1280" s="285"/>
      <c r="J1280" s="208"/>
      <c r="K1280" s="209"/>
    </row>
    <row r="1281" spans="1:11" ht="28.5" hidden="1" customHeight="1">
      <c r="A1281" s="420">
        <f>IF(C1281='Tong hop'!$B$6,1,0)</f>
        <v>0</v>
      </c>
      <c r="B1281" s="183">
        <v>2</v>
      </c>
      <c r="C1281" s="428"/>
      <c r="D1281" s="191" t="s">
        <v>288</v>
      </c>
      <c r="E1281" s="191" t="s">
        <v>289</v>
      </c>
      <c r="F1281" s="183" t="s">
        <v>6</v>
      </c>
      <c r="G1281" s="184">
        <v>0</v>
      </c>
      <c r="H1281" s="285"/>
      <c r="I1281" s="285"/>
      <c r="J1281" s="208"/>
      <c r="K1281" s="209" t="s">
        <v>1276</v>
      </c>
    </row>
    <row r="1282" spans="1:11" ht="29.25" hidden="1" customHeight="1">
      <c r="A1282" s="420">
        <f>IF(C1282='Tong hop'!$B$6,1,0)</f>
        <v>0</v>
      </c>
      <c r="B1282" s="183">
        <v>3</v>
      </c>
      <c r="C1282" s="261" t="s">
        <v>65</v>
      </c>
      <c r="D1282" s="191" t="s">
        <v>290</v>
      </c>
      <c r="E1282" s="191" t="s">
        <v>291</v>
      </c>
      <c r="F1282" s="183" t="s">
        <v>6</v>
      </c>
      <c r="G1282" s="184">
        <v>1792</v>
      </c>
      <c r="H1282" s="285"/>
      <c r="I1282" s="285"/>
      <c r="J1282" s="208"/>
      <c r="K1282" s="209"/>
    </row>
    <row r="1283" spans="1:11" ht="12.75" hidden="1" outlineLevel="1">
      <c r="A1283" s="420">
        <f>IF(C1283='Tong hop'!$B$6,1,0)</f>
        <v>0</v>
      </c>
      <c r="B1283" s="183"/>
      <c r="C1283" s="183"/>
      <c r="D1283" s="179" t="s">
        <v>809</v>
      </c>
      <c r="E1283" s="194"/>
      <c r="F1283" s="183"/>
      <c r="G1283" s="184"/>
      <c r="H1283" s="285"/>
      <c r="I1283" s="285"/>
      <c r="J1283" s="208"/>
      <c r="K1283" s="209"/>
    </row>
    <row r="1284" spans="1:11" ht="12.75" hidden="1" outlineLevel="1">
      <c r="A1284" s="420">
        <f>IF(C1284='Tong hop'!$B$6,1,0)</f>
        <v>0</v>
      </c>
      <c r="B1284" s="183"/>
      <c r="C1284" s="183"/>
      <c r="D1284" s="179"/>
      <c r="E1284" s="194"/>
      <c r="F1284" s="183"/>
      <c r="G1284" s="184"/>
      <c r="H1284" s="285"/>
      <c r="I1284" s="285"/>
      <c r="J1284" s="208"/>
      <c r="K1284" s="209"/>
    </row>
    <row r="1285" spans="1:11" ht="12.75" hidden="1" outlineLevel="1">
      <c r="A1285" s="420">
        <f>IF(C1285='Tong hop'!$B$6,1,0)</f>
        <v>0</v>
      </c>
      <c r="B1285" s="183"/>
      <c r="C1285" s="183"/>
      <c r="D1285" s="179" t="s">
        <v>810</v>
      </c>
      <c r="E1285" s="194"/>
      <c r="F1285" s="183"/>
      <c r="G1285" s="184"/>
      <c r="H1285" s="285"/>
      <c r="I1285" s="285"/>
      <c r="J1285" s="208"/>
      <c r="K1285" s="209"/>
    </row>
    <row r="1286" spans="1:11" ht="12.75" hidden="1" outlineLevel="1">
      <c r="A1286" s="420">
        <f>IF(C1286='Tong hop'!$B$6,1,0)</f>
        <v>0</v>
      </c>
      <c r="B1286" s="183"/>
      <c r="C1286" s="183"/>
      <c r="D1286" s="179"/>
      <c r="E1286" s="194"/>
      <c r="F1286" s="183"/>
      <c r="G1286" s="184"/>
      <c r="H1286" s="285"/>
      <c r="I1286" s="285"/>
      <c r="J1286" s="208"/>
      <c r="K1286" s="209"/>
    </row>
    <row r="1287" spans="1:11" ht="12.75" hidden="1" outlineLevel="1">
      <c r="A1287" s="420">
        <f>IF(C1287='Tong hop'!$B$6,1,0)</f>
        <v>0</v>
      </c>
      <c r="B1287" s="183"/>
      <c r="C1287" s="183"/>
      <c r="D1287" s="179"/>
      <c r="E1287" s="194"/>
      <c r="F1287" s="183"/>
      <c r="G1287" s="184"/>
      <c r="H1287" s="285"/>
      <c r="I1287" s="285"/>
      <c r="J1287" s="208"/>
      <c r="K1287" s="209"/>
    </row>
    <row r="1288" spans="1:11" ht="12.75" hidden="1" outlineLevel="1">
      <c r="A1288" s="420">
        <f>IF(C1288='Tong hop'!$B$6,1,0)</f>
        <v>0</v>
      </c>
      <c r="B1288" s="183"/>
      <c r="C1288" s="183"/>
      <c r="D1288" s="179"/>
      <c r="E1288" s="194"/>
      <c r="F1288" s="183"/>
      <c r="G1288" s="184"/>
      <c r="H1288" s="285"/>
      <c r="I1288" s="285"/>
      <c r="J1288" s="208"/>
      <c r="K1288" s="209"/>
    </row>
    <row r="1289" spans="1:11" ht="12.75" hidden="1" outlineLevel="1">
      <c r="A1289" s="420">
        <f>IF(C1289='Tong hop'!$B$6,1,0)</f>
        <v>0</v>
      </c>
      <c r="B1289" s="183"/>
      <c r="C1289" s="183"/>
      <c r="D1289" s="179"/>
      <c r="E1289" s="194"/>
      <c r="F1289" s="183"/>
      <c r="G1289" s="184"/>
      <c r="H1289" s="285"/>
      <c r="I1289" s="285"/>
      <c r="J1289" s="208"/>
      <c r="K1289" s="209"/>
    </row>
    <row r="1290" spans="1:11" ht="12.75" hidden="1" outlineLevel="1">
      <c r="A1290" s="420">
        <f>IF(C1290='Tong hop'!$B$6,1,0)</f>
        <v>0</v>
      </c>
      <c r="B1290" s="183"/>
      <c r="C1290" s="183"/>
      <c r="D1290" s="179"/>
      <c r="E1290" s="194"/>
      <c r="F1290" s="183"/>
      <c r="G1290" s="184"/>
      <c r="H1290" s="285"/>
      <c r="I1290" s="285"/>
      <c r="J1290" s="208"/>
      <c r="K1290" s="209"/>
    </row>
    <row r="1291" spans="1:11" ht="12.75" hidden="1" outlineLevel="1">
      <c r="A1291" s="420">
        <f>IF(C1291='Tong hop'!$B$6,1,0)</f>
        <v>0</v>
      </c>
      <c r="B1291" s="183"/>
      <c r="C1291" s="183"/>
      <c r="D1291" s="179"/>
      <c r="E1291" s="194"/>
      <c r="F1291" s="183"/>
      <c r="G1291" s="184"/>
      <c r="H1291" s="285"/>
      <c r="I1291" s="285"/>
      <c r="J1291" s="208"/>
      <c r="K1291" s="209"/>
    </row>
    <row r="1292" spans="1:11" ht="32.25" hidden="1" customHeight="1">
      <c r="A1292" s="420">
        <f>IF(C1292='Tong hop'!$B$6,1,0)</f>
        <v>0</v>
      </c>
      <c r="B1292" s="183">
        <v>4</v>
      </c>
      <c r="C1292" s="428"/>
      <c r="D1292" s="191" t="s">
        <v>554</v>
      </c>
      <c r="E1292" s="191" t="s">
        <v>555</v>
      </c>
      <c r="F1292" s="183" t="s">
        <v>6</v>
      </c>
      <c r="G1292" s="184">
        <v>1792</v>
      </c>
      <c r="H1292" s="285"/>
      <c r="I1292" s="285"/>
      <c r="J1292" s="208"/>
      <c r="K1292" s="263" t="s">
        <v>660</v>
      </c>
    </row>
    <row r="1293" spans="1:11" ht="45" hidden="1" customHeight="1">
      <c r="A1293" s="420">
        <f>IF(C1293='Tong hop'!$B$6,1,0)</f>
        <v>0</v>
      </c>
      <c r="B1293" s="183"/>
      <c r="C1293" s="428"/>
      <c r="D1293" s="13" t="s">
        <v>556</v>
      </c>
      <c r="E1293" s="13" t="s">
        <v>557</v>
      </c>
      <c r="F1293" s="183"/>
      <c r="G1293" s="184"/>
      <c r="H1293" s="285"/>
      <c r="I1293" s="285"/>
      <c r="J1293" s="208"/>
      <c r="K1293" s="209"/>
    </row>
    <row r="1294" spans="1:11" ht="55.5" hidden="1" customHeight="1">
      <c r="A1294" s="420">
        <f>IF(C1294='Tong hop'!$B$6,1,0)</f>
        <v>0</v>
      </c>
      <c r="B1294" s="183">
        <v>5</v>
      </c>
      <c r="C1294" s="261" t="s">
        <v>66</v>
      </c>
      <c r="D1294" s="191" t="s">
        <v>811</v>
      </c>
      <c r="E1294" s="191" t="s">
        <v>812</v>
      </c>
      <c r="F1294" s="183" t="s">
        <v>6</v>
      </c>
      <c r="G1294" s="184">
        <v>570</v>
      </c>
      <c r="H1294" s="285"/>
      <c r="I1294" s="285"/>
      <c r="J1294" s="208"/>
      <c r="K1294" s="209"/>
    </row>
    <row r="1295" spans="1:11" ht="12.75" hidden="1" outlineLevel="1">
      <c r="A1295" s="420">
        <f>IF(C1295='Tong hop'!$B$6,1,0)</f>
        <v>0</v>
      </c>
      <c r="B1295" s="183"/>
      <c r="C1295" s="183"/>
      <c r="D1295" s="179" t="s">
        <v>560</v>
      </c>
      <c r="E1295" s="194"/>
      <c r="F1295" s="183"/>
      <c r="G1295" s="184"/>
      <c r="H1295" s="285"/>
      <c r="I1295" s="285"/>
      <c r="J1295" s="208"/>
      <c r="K1295" s="209"/>
    </row>
    <row r="1296" spans="1:11" ht="12.75" hidden="1" outlineLevel="1">
      <c r="A1296" s="420">
        <f>IF(C1296='Tong hop'!$B$6,1,0)</f>
        <v>0</v>
      </c>
      <c r="B1296" s="183"/>
      <c r="C1296" s="183"/>
      <c r="D1296" s="179"/>
      <c r="E1296" s="194"/>
      <c r="F1296" s="183"/>
      <c r="G1296" s="184"/>
      <c r="H1296" s="285"/>
      <c r="I1296" s="285"/>
      <c r="J1296" s="208"/>
      <c r="K1296" s="209"/>
    </row>
    <row r="1297" spans="1:14" ht="12.75" hidden="1" outlineLevel="1">
      <c r="A1297" s="420">
        <f>IF(C1297='Tong hop'!$B$6,1,0)</f>
        <v>0</v>
      </c>
      <c r="B1297" s="183"/>
      <c r="C1297" s="183"/>
      <c r="D1297" s="179"/>
      <c r="E1297" s="194"/>
      <c r="F1297" s="183"/>
      <c r="G1297" s="184"/>
      <c r="H1297" s="285"/>
      <c r="I1297" s="285"/>
      <c r="J1297" s="208"/>
      <c r="K1297" s="209"/>
    </row>
    <row r="1298" spans="1:14" ht="29.25" hidden="1" customHeight="1">
      <c r="A1298" s="420">
        <f>IF(C1298='Tong hop'!$B$6,1,0)</f>
        <v>0</v>
      </c>
      <c r="B1298" s="183">
        <v>6</v>
      </c>
      <c r="C1298" s="342" t="s">
        <v>62</v>
      </c>
      <c r="D1298" s="191" t="s">
        <v>303</v>
      </c>
      <c r="E1298" s="191" t="s">
        <v>813</v>
      </c>
      <c r="F1298" s="183" t="s">
        <v>6</v>
      </c>
      <c r="G1298" s="184">
        <v>1140</v>
      </c>
      <c r="H1298" s="285"/>
      <c r="I1298" s="285"/>
      <c r="J1298" s="208"/>
      <c r="K1298" s="209"/>
    </row>
    <row r="1299" spans="1:14" ht="12.75" hidden="1" outlineLevel="1">
      <c r="A1299" s="420">
        <f>IF(C1299='Tong hop'!$B$6,1,0)</f>
        <v>0</v>
      </c>
      <c r="B1299" s="183"/>
      <c r="C1299" s="183"/>
      <c r="D1299" s="179" t="str">
        <f>D1295</f>
        <v>Nền xưởng</v>
      </c>
      <c r="E1299" s="179">
        <f t="shared" ref="E1299:F1300" si="108">E1295</f>
        <v>0</v>
      </c>
      <c r="F1299" s="179">
        <f t="shared" si="108"/>
        <v>0</v>
      </c>
      <c r="G1299" s="184"/>
      <c r="H1299" s="285"/>
      <c r="I1299" s="285"/>
      <c r="J1299" s="208"/>
      <c r="K1299" s="209"/>
    </row>
    <row r="1300" spans="1:14" ht="12.75" hidden="1" outlineLevel="1">
      <c r="A1300" s="420">
        <f>IF(C1300='Tong hop'!$B$6,1,0)</f>
        <v>0</v>
      </c>
      <c r="B1300" s="183"/>
      <c r="C1300" s="183"/>
      <c r="D1300" s="179">
        <f>D1296</f>
        <v>0</v>
      </c>
      <c r="E1300" s="179">
        <f t="shared" si="108"/>
        <v>0</v>
      </c>
      <c r="F1300" s="179">
        <f t="shared" si="108"/>
        <v>0</v>
      </c>
      <c r="G1300" s="184"/>
      <c r="H1300" s="285"/>
      <c r="I1300" s="285"/>
      <c r="J1300" s="208"/>
      <c r="K1300" s="209"/>
    </row>
    <row r="1301" spans="1:14" ht="12.75" hidden="1" outlineLevel="1">
      <c r="A1301" s="420">
        <f>IF(C1301='Tong hop'!$B$6,1,0)</f>
        <v>0</v>
      </c>
      <c r="B1301" s="183"/>
      <c r="C1301" s="183"/>
      <c r="D1301" s="179"/>
      <c r="E1301" s="194"/>
      <c r="F1301" s="183"/>
      <c r="G1301" s="184"/>
      <c r="H1301" s="285"/>
      <c r="I1301" s="285"/>
      <c r="J1301" s="208"/>
      <c r="K1301" s="209"/>
    </row>
    <row r="1302" spans="1:14" ht="13.5" hidden="1" thickBot="1">
      <c r="A1302" s="420">
        <f>IF(C1302='Tong hop'!$B$6,1,0)</f>
        <v>0</v>
      </c>
      <c r="B1302" s="170"/>
      <c r="C1302" s="516"/>
      <c r="D1302" s="169"/>
      <c r="E1302" s="169"/>
      <c r="F1302" s="170"/>
      <c r="G1302" s="171"/>
      <c r="H1302" s="284"/>
      <c r="I1302" s="284"/>
      <c r="J1302" s="517"/>
      <c r="K1302" s="518"/>
    </row>
    <row r="1303" spans="1:14" ht="12.75" hidden="1">
      <c r="A1303" s="420">
        <f>IF(C1303='Tong hop'!$B$6,1,0)</f>
        <v>0</v>
      </c>
      <c r="B1303" s="159"/>
      <c r="C1303" s="154"/>
      <c r="D1303" s="160"/>
      <c r="E1303" s="160"/>
      <c r="F1303" s="159"/>
      <c r="G1303" s="161"/>
      <c r="H1303" s="282"/>
      <c r="I1303" s="282"/>
      <c r="J1303" s="163"/>
      <c r="K1303" s="154"/>
    </row>
    <row r="1304" spans="1:14" s="22" customFormat="1" ht="25.5" hidden="1">
      <c r="A1304" s="420">
        <f>IF(C1304='Tong hop'!$B$6,1,0)</f>
        <v>0</v>
      </c>
      <c r="B1304" s="166" t="s">
        <v>75</v>
      </c>
      <c r="C1304" s="166"/>
      <c r="D1304" s="167" t="s">
        <v>305</v>
      </c>
      <c r="E1304" s="167" t="s">
        <v>306</v>
      </c>
      <c r="F1304" s="167"/>
      <c r="G1304" s="167"/>
      <c r="H1304" s="283"/>
      <c r="I1304" s="283"/>
      <c r="J1304" s="511">
        <f>SUM(I1304:I3889)</f>
        <v>0</v>
      </c>
      <c r="K1304" s="512"/>
    </row>
    <row r="1305" spans="1:14" ht="12.75" hidden="1">
      <c r="A1305" s="420">
        <f>IF(C1305='Tong hop'!$B$6,1,0)</f>
        <v>0</v>
      </c>
      <c r="B1305" s="183"/>
      <c r="C1305" s="428"/>
      <c r="D1305" s="191"/>
      <c r="E1305" s="191"/>
      <c r="F1305" s="183"/>
      <c r="G1305" s="184"/>
      <c r="H1305" s="285"/>
      <c r="I1305" s="285"/>
      <c r="J1305" s="208"/>
      <c r="K1305" s="209"/>
    </row>
    <row r="1306" spans="1:14" ht="12.75" hidden="1">
      <c r="A1306" s="420">
        <f>IF(C1306='Tong hop'!$B$6,1,0)</f>
        <v>0</v>
      </c>
      <c r="B1306" s="173" t="s">
        <v>307</v>
      </c>
      <c r="C1306" s="519"/>
      <c r="D1306" s="428" t="s">
        <v>562</v>
      </c>
      <c r="E1306" s="428" t="s">
        <v>563</v>
      </c>
      <c r="F1306" s="428"/>
      <c r="G1306" s="428"/>
      <c r="H1306" s="285"/>
      <c r="I1306" s="285"/>
      <c r="J1306" s="428"/>
      <c r="K1306" s="256"/>
    </row>
    <row r="1307" spans="1:14" ht="40.5" hidden="1" customHeight="1">
      <c r="A1307" s="420">
        <f>IF(C1307='Tong hop'!$B$6,1,0)</f>
        <v>0</v>
      </c>
      <c r="B1307" s="183">
        <v>1</v>
      </c>
      <c r="C1307" s="261" t="s">
        <v>33</v>
      </c>
      <c r="D1307" s="191" t="s">
        <v>814</v>
      </c>
      <c r="E1307" s="191" t="s">
        <v>815</v>
      </c>
      <c r="F1307" s="183" t="s">
        <v>3</v>
      </c>
      <c r="G1307" s="184">
        <v>1011.2320000000001</v>
      </c>
      <c r="H1307" s="285"/>
      <c r="I1307" s="285"/>
      <c r="J1307" s="208"/>
      <c r="K1307" s="209"/>
      <c r="N1307" s="28">
        <f>I1307-M1307</f>
        <v>0</v>
      </c>
    </row>
    <row r="1308" spans="1:14" ht="12.75" hidden="1" outlineLevel="1">
      <c r="A1308" s="420">
        <f>IF(C1308='Tong hop'!$B$6,1,0)</f>
        <v>0</v>
      </c>
      <c r="B1308" s="183"/>
      <c r="C1308" s="428"/>
      <c r="D1308" s="179" t="s">
        <v>343</v>
      </c>
      <c r="E1308" s="191"/>
      <c r="F1308" s="206"/>
      <c r="G1308" s="184"/>
      <c r="H1308" s="285"/>
      <c r="I1308" s="285"/>
      <c r="J1308" s="208"/>
      <c r="K1308" s="209"/>
      <c r="N1308" s="28">
        <f t="shared" ref="N1308:N1371" si="109">I1308-M1308</f>
        <v>0</v>
      </c>
    </row>
    <row r="1309" spans="1:14" ht="12.75" hidden="1" outlineLevel="1">
      <c r="A1309" s="420">
        <f>IF(C1309='Tong hop'!$B$6,1,0)</f>
        <v>0</v>
      </c>
      <c r="B1309" s="183"/>
      <c r="C1309" s="428"/>
      <c r="D1309" s="179" t="s">
        <v>90</v>
      </c>
      <c r="E1309" s="191"/>
      <c r="F1309" s="183"/>
      <c r="G1309" s="184"/>
      <c r="H1309" s="285"/>
      <c r="I1309" s="285"/>
      <c r="J1309" s="208"/>
      <c r="K1309" s="209"/>
      <c r="N1309" s="28">
        <f t="shared" si="109"/>
        <v>0</v>
      </c>
    </row>
    <row r="1310" spans="1:14" ht="12.75" hidden="1" outlineLevel="1">
      <c r="A1310" s="420">
        <f>IF(C1310='Tong hop'!$B$6,1,0)</f>
        <v>0</v>
      </c>
      <c r="B1310" s="183"/>
      <c r="C1310" s="428"/>
      <c r="D1310" s="179" t="str">
        <f t="shared" ref="D1310:F1325" si="110">+D340</f>
        <v>C1</v>
      </c>
      <c r="E1310" s="179" t="str">
        <f t="shared" si="110"/>
        <v>800x800</v>
      </c>
      <c r="F1310" s="180"/>
      <c r="G1310" s="184"/>
      <c r="H1310" s="285"/>
      <c r="I1310" s="285"/>
      <c r="J1310" s="208"/>
      <c r="K1310" s="209"/>
      <c r="N1310" s="28">
        <f t="shared" si="109"/>
        <v>0</v>
      </c>
    </row>
    <row r="1311" spans="1:14" ht="12.75" hidden="1" outlineLevel="1">
      <c r="A1311" s="420">
        <f>IF(C1311='Tong hop'!$B$6,1,0)</f>
        <v>0</v>
      </c>
      <c r="B1311" s="183"/>
      <c r="C1311" s="428"/>
      <c r="D1311" s="179" t="str">
        <f t="shared" si="110"/>
        <v>C2</v>
      </c>
      <c r="E1311" s="179" t="str">
        <f t="shared" si="110"/>
        <v>800x800</v>
      </c>
      <c r="F1311" s="192"/>
      <c r="G1311" s="184"/>
      <c r="H1311" s="285"/>
      <c r="I1311" s="285"/>
      <c r="J1311" s="208"/>
      <c r="K1311" s="209"/>
      <c r="N1311" s="28">
        <f t="shared" si="109"/>
        <v>0</v>
      </c>
    </row>
    <row r="1312" spans="1:14" ht="12.75" hidden="1" outlineLevel="1">
      <c r="A1312" s="420">
        <f>IF(C1312='Tong hop'!$B$6,1,0)</f>
        <v>0</v>
      </c>
      <c r="B1312" s="183"/>
      <c r="C1312" s="428"/>
      <c r="D1312" s="179" t="str">
        <f t="shared" si="110"/>
        <v>C3</v>
      </c>
      <c r="E1312" s="179" t="str">
        <f t="shared" si="110"/>
        <v>800x800</v>
      </c>
      <c r="F1312" s="179">
        <f t="shared" si="110"/>
        <v>0</v>
      </c>
      <c r="G1312" s="184"/>
      <c r="H1312" s="285"/>
      <c r="I1312" s="285"/>
      <c r="J1312" s="208"/>
      <c r="K1312" s="209"/>
      <c r="N1312" s="28">
        <f t="shared" si="109"/>
        <v>0</v>
      </c>
    </row>
    <row r="1313" spans="1:14" ht="12.75" hidden="1" outlineLevel="1">
      <c r="A1313" s="420">
        <f>IF(C1313='Tong hop'!$B$6,1,0)</f>
        <v>0</v>
      </c>
      <c r="B1313" s="183"/>
      <c r="C1313" s="428"/>
      <c r="D1313" s="179" t="str">
        <f t="shared" si="110"/>
        <v>C3</v>
      </c>
      <c r="E1313" s="179" t="str">
        <f t="shared" si="110"/>
        <v>700x700</v>
      </c>
      <c r="F1313" s="179">
        <f t="shared" si="110"/>
        <v>0</v>
      </c>
      <c r="G1313" s="184"/>
      <c r="H1313" s="285"/>
      <c r="I1313" s="285"/>
      <c r="J1313" s="208"/>
      <c r="K1313" s="209"/>
      <c r="N1313" s="28">
        <f t="shared" si="109"/>
        <v>0</v>
      </c>
    </row>
    <row r="1314" spans="1:14" ht="12.75" hidden="1" outlineLevel="1">
      <c r="A1314" s="420">
        <f>IF(C1314='Tong hop'!$B$6,1,0)</f>
        <v>0</v>
      </c>
      <c r="B1314" s="183"/>
      <c r="C1314" s="428"/>
      <c r="D1314" s="179" t="str">
        <f t="shared" si="110"/>
        <v>C4</v>
      </c>
      <c r="E1314" s="179" t="str">
        <f t="shared" si="110"/>
        <v>500x500</v>
      </c>
      <c r="F1314" s="179">
        <f t="shared" si="110"/>
        <v>0</v>
      </c>
      <c r="G1314" s="184"/>
      <c r="H1314" s="285"/>
      <c r="I1314" s="285"/>
      <c r="J1314" s="208"/>
      <c r="K1314" s="209"/>
      <c r="N1314" s="28">
        <f t="shared" si="109"/>
        <v>0</v>
      </c>
    </row>
    <row r="1315" spans="1:14" ht="12.75" hidden="1" outlineLevel="1">
      <c r="A1315" s="420">
        <f>IF(C1315='Tong hop'!$B$6,1,0)</f>
        <v>0</v>
      </c>
      <c r="B1315" s="183"/>
      <c r="C1315" s="428"/>
      <c r="D1315" s="179" t="str">
        <f t="shared" si="110"/>
        <v>C5</v>
      </c>
      <c r="E1315" s="179" t="str">
        <f t="shared" si="110"/>
        <v>700x700</v>
      </c>
      <c r="F1315" s="179">
        <f t="shared" si="110"/>
        <v>0</v>
      </c>
      <c r="G1315" s="184"/>
      <c r="H1315" s="285"/>
      <c r="I1315" s="285"/>
      <c r="J1315" s="208"/>
      <c r="K1315" s="209"/>
      <c r="N1315" s="28">
        <f t="shared" si="109"/>
        <v>0</v>
      </c>
    </row>
    <row r="1316" spans="1:14" ht="12.75" hidden="1" outlineLevel="1">
      <c r="A1316" s="420">
        <f>IF(C1316='Tong hop'!$B$6,1,0)</f>
        <v>0</v>
      </c>
      <c r="B1316" s="183"/>
      <c r="C1316" s="428"/>
      <c r="D1316" s="179" t="str">
        <f t="shared" si="110"/>
        <v>C6</v>
      </c>
      <c r="E1316" s="179" t="str">
        <f t="shared" si="110"/>
        <v>700x700</v>
      </c>
      <c r="F1316" s="179">
        <f t="shared" si="110"/>
        <v>0</v>
      </c>
      <c r="G1316" s="184"/>
      <c r="H1316" s="285"/>
      <c r="I1316" s="285"/>
      <c r="J1316" s="208"/>
      <c r="K1316" s="209"/>
      <c r="N1316" s="28">
        <f t="shared" si="109"/>
        <v>0</v>
      </c>
    </row>
    <row r="1317" spans="1:14" ht="12.75" hidden="1" outlineLevel="1">
      <c r="A1317" s="420">
        <f>IF(C1317='Tong hop'!$B$6,1,0)</f>
        <v>0</v>
      </c>
      <c r="B1317" s="183"/>
      <c r="C1317" s="428"/>
      <c r="D1317" s="179" t="str">
        <f t="shared" si="110"/>
        <v>C6</v>
      </c>
      <c r="E1317" s="179" t="str">
        <f t="shared" si="110"/>
        <v>700x700</v>
      </c>
      <c r="F1317" s="179">
        <f t="shared" si="110"/>
        <v>0</v>
      </c>
      <c r="G1317" s="184"/>
      <c r="H1317" s="285"/>
      <c r="I1317" s="285"/>
      <c r="J1317" s="208"/>
      <c r="K1317" s="209"/>
      <c r="N1317" s="28">
        <f t="shared" si="109"/>
        <v>0</v>
      </c>
    </row>
    <row r="1318" spans="1:14" ht="12.75" hidden="1" outlineLevel="1">
      <c r="A1318" s="420">
        <f>IF(C1318='Tong hop'!$B$6,1,0)</f>
        <v>0</v>
      </c>
      <c r="B1318" s="183"/>
      <c r="C1318" s="428"/>
      <c r="D1318" s="179" t="str">
        <f t="shared" si="110"/>
        <v>C7</v>
      </c>
      <c r="E1318" s="179" t="str">
        <f t="shared" si="110"/>
        <v>600x600</v>
      </c>
      <c r="F1318" s="179">
        <f t="shared" si="110"/>
        <v>0</v>
      </c>
      <c r="G1318" s="184"/>
      <c r="H1318" s="285"/>
      <c r="I1318" s="285"/>
      <c r="J1318" s="208"/>
      <c r="K1318" s="209"/>
      <c r="N1318" s="28">
        <f t="shared" si="109"/>
        <v>0</v>
      </c>
    </row>
    <row r="1319" spans="1:14" ht="12.75" hidden="1" outlineLevel="1">
      <c r="A1319" s="420">
        <f>IF(C1319='Tong hop'!$B$6,1,0)</f>
        <v>0</v>
      </c>
      <c r="B1319" s="183"/>
      <c r="C1319" s="428"/>
      <c r="D1319" s="179" t="str">
        <f t="shared" si="110"/>
        <v>C7a</v>
      </c>
      <c r="E1319" s="179" t="str">
        <f t="shared" si="110"/>
        <v>600x600</v>
      </c>
      <c r="F1319" s="179">
        <f t="shared" si="110"/>
        <v>0</v>
      </c>
      <c r="G1319" s="184"/>
      <c r="H1319" s="285"/>
      <c r="I1319" s="285"/>
      <c r="J1319" s="208"/>
      <c r="K1319" s="209"/>
      <c r="N1319" s="28">
        <f t="shared" si="109"/>
        <v>0</v>
      </c>
    </row>
    <row r="1320" spans="1:14" ht="12.75" hidden="1" outlineLevel="1">
      <c r="A1320" s="420">
        <f>IF(C1320='Tong hop'!$B$6,1,0)</f>
        <v>0</v>
      </c>
      <c r="B1320" s="183"/>
      <c r="C1320" s="428"/>
      <c r="D1320" s="179" t="str">
        <f t="shared" si="110"/>
        <v>C8</v>
      </c>
      <c r="E1320" s="179" t="str">
        <f t="shared" si="110"/>
        <v>600x800</v>
      </c>
      <c r="F1320" s="179">
        <f t="shared" si="110"/>
        <v>0</v>
      </c>
      <c r="G1320" s="184"/>
      <c r="H1320" s="285"/>
      <c r="I1320" s="285"/>
      <c r="J1320" s="208"/>
      <c r="K1320" s="209"/>
      <c r="N1320" s="28">
        <f t="shared" si="109"/>
        <v>0</v>
      </c>
    </row>
    <row r="1321" spans="1:14" ht="12.75" hidden="1" outlineLevel="1">
      <c r="A1321" s="420">
        <f>IF(C1321='Tong hop'!$B$6,1,0)</f>
        <v>0</v>
      </c>
      <c r="B1321" s="183"/>
      <c r="C1321" s="428"/>
      <c r="D1321" s="179" t="str">
        <f t="shared" si="110"/>
        <v>C9</v>
      </c>
      <c r="E1321" s="179" t="str">
        <f t="shared" si="110"/>
        <v>800x800</v>
      </c>
      <c r="F1321" s="179">
        <f t="shared" si="110"/>
        <v>0</v>
      </c>
      <c r="G1321" s="184"/>
      <c r="H1321" s="285"/>
      <c r="I1321" s="285"/>
      <c r="J1321" s="208"/>
      <c r="K1321" s="209"/>
      <c r="N1321" s="28">
        <f t="shared" si="109"/>
        <v>0</v>
      </c>
    </row>
    <row r="1322" spans="1:14" ht="12.75" hidden="1" outlineLevel="1">
      <c r="A1322" s="420">
        <f>IF(C1322='Tong hop'!$B$6,1,0)</f>
        <v>0</v>
      </c>
      <c r="B1322" s="183"/>
      <c r="C1322" s="428"/>
      <c r="D1322" s="179" t="str">
        <f t="shared" si="110"/>
        <v>C10</v>
      </c>
      <c r="E1322" s="179" t="str">
        <f t="shared" si="110"/>
        <v>600x700</v>
      </c>
      <c r="F1322" s="179">
        <f t="shared" si="110"/>
        <v>0</v>
      </c>
      <c r="G1322" s="184"/>
      <c r="H1322" s="285"/>
      <c r="I1322" s="285"/>
      <c r="J1322" s="208"/>
      <c r="K1322" s="209"/>
      <c r="N1322" s="28">
        <f t="shared" si="109"/>
        <v>0</v>
      </c>
    </row>
    <row r="1323" spans="1:14" ht="12.75" hidden="1" outlineLevel="1">
      <c r="A1323" s="420">
        <f>IF(C1323='Tong hop'!$B$6,1,0)</f>
        <v>0</v>
      </c>
      <c r="B1323" s="183"/>
      <c r="C1323" s="428"/>
      <c r="D1323" s="179" t="str">
        <f t="shared" si="110"/>
        <v>C14</v>
      </c>
      <c r="E1323" s="179" t="str">
        <f t="shared" si="110"/>
        <v>300x300</v>
      </c>
      <c r="F1323" s="179">
        <f t="shared" si="110"/>
        <v>0</v>
      </c>
      <c r="G1323" s="184"/>
      <c r="H1323" s="285"/>
      <c r="I1323" s="285"/>
      <c r="J1323" s="208"/>
      <c r="K1323" s="209"/>
      <c r="N1323" s="28">
        <f t="shared" si="109"/>
        <v>0</v>
      </c>
    </row>
    <row r="1324" spans="1:14" ht="12.75" hidden="1" outlineLevel="1">
      <c r="A1324" s="420">
        <f>IF(C1324='Tong hop'!$B$6,1,0)</f>
        <v>0</v>
      </c>
      <c r="B1324" s="183"/>
      <c r="C1324" s="428"/>
      <c r="D1324" s="179" t="str">
        <f t="shared" si="110"/>
        <v>C16+a+b+c+d+e</v>
      </c>
      <c r="E1324" s="179" t="str">
        <f t="shared" si="110"/>
        <v>200x200</v>
      </c>
      <c r="F1324" s="179">
        <f t="shared" si="110"/>
        <v>0</v>
      </c>
      <c r="G1324" s="184"/>
      <c r="H1324" s="285"/>
      <c r="I1324" s="285"/>
      <c r="J1324" s="208"/>
      <c r="K1324" s="209"/>
      <c r="N1324" s="28">
        <f t="shared" si="109"/>
        <v>0</v>
      </c>
    </row>
    <row r="1325" spans="1:14" ht="12.75" hidden="1" outlineLevel="1">
      <c r="A1325" s="420">
        <f>IF(C1325='Tong hop'!$B$6,1,0)</f>
        <v>0</v>
      </c>
      <c r="B1325" s="183"/>
      <c r="C1325" s="428"/>
      <c r="D1325" s="179" t="str">
        <f t="shared" si="110"/>
        <v>C17+a+b</v>
      </c>
      <c r="E1325" s="179" t="str">
        <f t="shared" si="110"/>
        <v>200x300</v>
      </c>
      <c r="F1325" s="179">
        <f t="shared" si="110"/>
        <v>0</v>
      </c>
      <c r="G1325" s="184"/>
      <c r="H1325" s="285"/>
      <c r="I1325" s="285"/>
      <c r="J1325" s="208"/>
      <c r="K1325" s="209"/>
      <c r="N1325" s="28">
        <f t="shared" si="109"/>
        <v>0</v>
      </c>
    </row>
    <row r="1326" spans="1:14" ht="12.75" hidden="1" outlineLevel="1">
      <c r="A1326" s="420">
        <f>IF(C1326='Tong hop'!$B$6,1,0)</f>
        <v>0</v>
      </c>
      <c r="B1326" s="183"/>
      <c r="C1326" s="428"/>
      <c r="D1326" s="179" t="str">
        <f t="shared" ref="D1326:F1327" si="111">+D356</f>
        <v>C18</v>
      </c>
      <c r="E1326" s="179" t="str">
        <f t="shared" si="111"/>
        <v>200x400</v>
      </c>
      <c r="F1326" s="179">
        <f t="shared" si="111"/>
        <v>0</v>
      </c>
      <c r="G1326" s="184"/>
      <c r="H1326" s="285"/>
      <c r="I1326" s="285"/>
      <c r="J1326" s="208"/>
      <c r="K1326" s="209"/>
      <c r="N1326" s="28">
        <f t="shared" si="109"/>
        <v>0</v>
      </c>
    </row>
    <row r="1327" spans="1:14" ht="12.75" hidden="1" outlineLevel="1">
      <c r="A1327" s="420">
        <f>IF(C1327='Tong hop'!$B$6,1,0)</f>
        <v>0</v>
      </c>
      <c r="B1327" s="183"/>
      <c r="C1327" s="428"/>
      <c r="D1327" s="179">
        <f t="shared" si="111"/>
        <v>0</v>
      </c>
      <c r="E1327" s="179">
        <f t="shared" si="111"/>
        <v>0</v>
      </c>
      <c r="F1327" s="179">
        <f t="shared" si="111"/>
        <v>0</v>
      </c>
      <c r="G1327" s="184"/>
      <c r="H1327" s="285"/>
      <c r="I1327" s="285"/>
      <c r="J1327" s="208"/>
      <c r="K1327" s="209"/>
      <c r="N1327" s="28">
        <f t="shared" si="109"/>
        <v>0</v>
      </c>
    </row>
    <row r="1328" spans="1:14" ht="12.75" hidden="1" outlineLevel="1">
      <c r="A1328" s="420">
        <f>IF(C1328='Tong hop'!$B$6,1,0)</f>
        <v>0</v>
      </c>
      <c r="B1328" s="183"/>
      <c r="C1328" s="428"/>
      <c r="D1328" s="179"/>
      <c r="E1328" s="179"/>
      <c r="F1328" s="179"/>
      <c r="G1328" s="184"/>
      <c r="H1328" s="285"/>
      <c r="I1328" s="285"/>
      <c r="J1328" s="208"/>
      <c r="K1328" s="209"/>
      <c r="N1328" s="28">
        <f t="shared" si="109"/>
        <v>0</v>
      </c>
    </row>
    <row r="1329" spans="1:14" ht="12.75" hidden="1" outlineLevel="1">
      <c r="A1329" s="420">
        <f>IF(C1329='Tong hop'!$B$6,1,0)</f>
        <v>0</v>
      </c>
      <c r="B1329" s="183"/>
      <c r="C1329" s="428"/>
      <c r="D1329" s="179" t="s">
        <v>347</v>
      </c>
      <c r="E1329" s="179"/>
      <c r="F1329" s="179"/>
      <c r="G1329" s="184"/>
      <c r="H1329" s="285"/>
      <c r="I1329" s="285"/>
      <c r="J1329" s="208"/>
      <c r="K1329" s="209"/>
      <c r="N1329" s="28">
        <f t="shared" si="109"/>
        <v>0</v>
      </c>
    </row>
    <row r="1330" spans="1:14" ht="12.75" hidden="1" outlineLevel="1">
      <c r="A1330" s="420">
        <f>IF(C1330='Tong hop'!$B$6,1,0)</f>
        <v>0</v>
      </c>
      <c r="B1330" s="183"/>
      <c r="C1330" s="428"/>
      <c r="D1330" s="179" t="str">
        <f>D1310</f>
        <v>C1</v>
      </c>
      <c r="E1330" s="179" t="str">
        <f t="shared" ref="E1330" si="112">E1310</f>
        <v>800x800</v>
      </c>
      <c r="F1330" s="179"/>
      <c r="G1330" s="184"/>
      <c r="H1330" s="285"/>
      <c r="I1330" s="285"/>
      <c r="J1330" s="208"/>
      <c r="K1330" s="209"/>
      <c r="N1330" s="28">
        <f t="shared" si="109"/>
        <v>0</v>
      </c>
    </row>
    <row r="1331" spans="1:14" ht="12.75" hidden="1" outlineLevel="1">
      <c r="A1331" s="420">
        <f>IF(C1331='Tong hop'!$B$6,1,0)</f>
        <v>0</v>
      </c>
      <c r="B1331" s="183"/>
      <c r="C1331" s="428"/>
      <c r="D1331" s="179" t="str">
        <f t="shared" ref="D1331:E1346" si="113">D1311</f>
        <v>C2</v>
      </c>
      <c r="E1331" s="179" t="str">
        <f t="shared" si="113"/>
        <v>800x800</v>
      </c>
      <c r="F1331" s="179"/>
      <c r="G1331" s="184"/>
      <c r="H1331" s="285"/>
      <c r="I1331" s="285"/>
      <c r="J1331" s="208"/>
      <c r="K1331" s="209"/>
      <c r="N1331" s="28">
        <f t="shared" si="109"/>
        <v>0</v>
      </c>
    </row>
    <row r="1332" spans="1:14" ht="12.75" hidden="1" outlineLevel="1">
      <c r="A1332" s="420">
        <f>IF(C1332='Tong hop'!$B$6,1,0)</f>
        <v>0</v>
      </c>
      <c r="B1332" s="183"/>
      <c r="C1332" s="428"/>
      <c r="D1332" s="179" t="str">
        <f t="shared" si="113"/>
        <v>C3</v>
      </c>
      <c r="E1332" s="179" t="str">
        <f t="shared" si="113"/>
        <v>800x800</v>
      </c>
      <c r="F1332" s="179"/>
      <c r="G1332" s="184"/>
      <c r="H1332" s="285"/>
      <c r="I1332" s="285"/>
      <c r="J1332" s="208"/>
      <c r="K1332" s="209"/>
      <c r="N1332" s="28">
        <f t="shared" si="109"/>
        <v>0</v>
      </c>
    </row>
    <row r="1333" spans="1:14" ht="12.75" hidden="1" outlineLevel="1">
      <c r="A1333" s="420">
        <f>IF(C1333='Tong hop'!$B$6,1,0)</f>
        <v>0</v>
      </c>
      <c r="B1333" s="183"/>
      <c r="C1333" s="428"/>
      <c r="D1333" s="179" t="str">
        <f t="shared" si="113"/>
        <v>C3</v>
      </c>
      <c r="E1333" s="179" t="str">
        <f t="shared" si="113"/>
        <v>700x700</v>
      </c>
      <c r="F1333" s="179"/>
      <c r="G1333" s="184"/>
      <c r="H1333" s="285"/>
      <c r="I1333" s="285"/>
      <c r="J1333" s="208"/>
      <c r="K1333" s="209"/>
      <c r="N1333" s="28">
        <f t="shared" si="109"/>
        <v>0</v>
      </c>
    </row>
    <row r="1334" spans="1:14" ht="12.75" hidden="1" outlineLevel="1">
      <c r="A1334" s="420">
        <f>IF(C1334='Tong hop'!$B$6,1,0)</f>
        <v>0</v>
      </c>
      <c r="B1334" s="183"/>
      <c r="C1334" s="428"/>
      <c r="D1334" s="179" t="str">
        <f t="shared" si="113"/>
        <v>C4</v>
      </c>
      <c r="E1334" s="179" t="str">
        <f t="shared" si="113"/>
        <v>500x500</v>
      </c>
      <c r="F1334" s="179"/>
      <c r="G1334" s="184"/>
      <c r="H1334" s="285"/>
      <c r="I1334" s="285"/>
      <c r="J1334" s="208"/>
      <c r="K1334" s="209"/>
      <c r="N1334" s="28">
        <f t="shared" si="109"/>
        <v>0</v>
      </c>
    </row>
    <row r="1335" spans="1:14" ht="12.75" hidden="1" outlineLevel="1">
      <c r="A1335" s="420">
        <f>IF(C1335='Tong hop'!$B$6,1,0)</f>
        <v>0</v>
      </c>
      <c r="B1335" s="183"/>
      <c r="C1335" s="428"/>
      <c r="D1335" s="179" t="str">
        <f t="shared" si="113"/>
        <v>C5</v>
      </c>
      <c r="E1335" s="179" t="str">
        <f t="shared" si="113"/>
        <v>700x700</v>
      </c>
      <c r="F1335" s="179"/>
      <c r="G1335" s="184"/>
      <c r="H1335" s="285"/>
      <c r="I1335" s="285"/>
      <c r="J1335" s="208"/>
      <c r="K1335" s="209"/>
      <c r="N1335" s="28">
        <f t="shared" si="109"/>
        <v>0</v>
      </c>
    </row>
    <row r="1336" spans="1:14" ht="12.75" hidden="1" outlineLevel="1">
      <c r="A1336" s="420">
        <f>IF(C1336='Tong hop'!$B$6,1,0)</f>
        <v>0</v>
      </c>
      <c r="B1336" s="183"/>
      <c r="C1336" s="428"/>
      <c r="D1336" s="179" t="str">
        <f t="shared" si="113"/>
        <v>C6</v>
      </c>
      <c r="E1336" s="179" t="str">
        <f t="shared" si="113"/>
        <v>700x700</v>
      </c>
      <c r="F1336" s="179"/>
      <c r="G1336" s="184"/>
      <c r="H1336" s="285"/>
      <c r="I1336" s="285"/>
      <c r="J1336" s="208"/>
      <c r="K1336" s="209"/>
      <c r="N1336" s="28">
        <f t="shared" si="109"/>
        <v>0</v>
      </c>
    </row>
    <row r="1337" spans="1:14" ht="12.75" hidden="1" outlineLevel="1">
      <c r="A1337" s="420">
        <f>IF(C1337='Tong hop'!$B$6,1,0)</f>
        <v>0</v>
      </c>
      <c r="B1337" s="183"/>
      <c r="C1337" s="428"/>
      <c r="D1337" s="179" t="str">
        <f t="shared" si="113"/>
        <v>C6</v>
      </c>
      <c r="E1337" s="179" t="str">
        <f t="shared" si="113"/>
        <v>700x700</v>
      </c>
      <c r="F1337" s="179"/>
      <c r="G1337" s="184"/>
      <c r="H1337" s="285"/>
      <c r="I1337" s="285"/>
      <c r="J1337" s="208"/>
      <c r="K1337" s="209"/>
      <c r="N1337" s="28">
        <f t="shared" si="109"/>
        <v>0</v>
      </c>
    </row>
    <row r="1338" spans="1:14" ht="12.75" hidden="1" outlineLevel="1">
      <c r="A1338" s="420">
        <f>IF(C1338='Tong hop'!$B$6,1,0)</f>
        <v>0</v>
      </c>
      <c r="B1338" s="183"/>
      <c r="C1338" s="428"/>
      <c r="D1338" s="179" t="str">
        <f t="shared" si="113"/>
        <v>C7</v>
      </c>
      <c r="E1338" s="179" t="str">
        <f t="shared" si="113"/>
        <v>600x600</v>
      </c>
      <c r="F1338" s="179"/>
      <c r="G1338" s="184"/>
      <c r="H1338" s="285"/>
      <c r="I1338" s="285"/>
      <c r="J1338" s="208"/>
      <c r="K1338" s="209"/>
      <c r="N1338" s="28">
        <f t="shared" si="109"/>
        <v>0</v>
      </c>
    </row>
    <row r="1339" spans="1:14" ht="12.75" hidden="1" outlineLevel="1">
      <c r="A1339" s="420">
        <f>IF(C1339='Tong hop'!$B$6,1,0)</f>
        <v>0</v>
      </c>
      <c r="B1339" s="183"/>
      <c r="C1339" s="428"/>
      <c r="D1339" s="179" t="str">
        <f t="shared" si="113"/>
        <v>C7a</v>
      </c>
      <c r="E1339" s="179" t="str">
        <f t="shared" si="113"/>
        <v>600x600</v>
      </c>
      <c r="F1339" s="179"/>
      <c r="G1339" s="184"/>
      <c r="H1339" s="285"/>
      <c r="I1339" s="285"/>
      <c r="J1339" s="208"/>
      <c r="K1339" s="209"/>
      <c r="N1339" s="28">
        <f t="shared" si="109"/>
        <v>0</v>
      </c>
    </row>
    <row r="1340" spans="1:14" ht="12.75" hidden="1" outlineLevel="1">
      <c r="A1340" s="420">
        <f>IF(C1340='Tong hop'!$B$6,1,0)</f>
        <v>0</v>
      </c>
      <c r="B1340" s="183"/>
      <c r="C1340" s="428"/>
      <c r="D1340" s="179" t="str">
        <f t="shared" si="113"/>
        <v>C8</v>
      </c>
      <c r="E1340" s="179" t="str">
        <f t="shared" si="113"/>
        <v>600x800</v>
      </c>
      <c r="F1340" s="179"/>
      <c r="G1340" s="184"/>
      <c r="H1340" s="285"/>
      <c r="I1340" s="285"/>
      <c r="J1340" s="208"/>
      <c r="K1340" s="209"/>
      <c r="N1340" s="28">
        <f t="shared" si="109"/>
        <v>0</v>
      </c>
    </row>
    <row r="1341" spans="1:14" ht="12.75" hidden="1" outlineLevel="1">
      <c r="A1341" s="420">
        <f>IF(C1341='Tong hop'!$B$6,1,0)</f>
        <v>0</v>
      </c>
      <c r="B1341" s="183"/>
      <c r="C1341" s="428"/>
      <c r="D1341" s="179" t="str">
        <f t="shared" si="113"/>
        <v>C9</v>
      </c>
      <c r="E1341" s="179" t="str">
        <f t="shared" si="113"/>
        <v>800x800</v>
      </c>
      <c r="F1341" s="179"/>
      <c r="G1341" s="184"/>
      <c r="H1341" s="285"/>
      <c r="I1341" s="285"/>
      <c r="J1341" s="208"/>
      <c r="K1341" s="209"/>
      <c r="N1341" s="28">
        <f t="shared" si="109"/>
        <v>0</v>
      </c>
    </row>
    <row r="1342" spans="1:14" ht="12.75" hidden="1" outlineLevel="1">
      <c r="A1342" s="420">
        <f>IF(C1342='Tong hop'!$B$6,1,0)</f>
        <v>0</v>
      </c>
      <c r="B1342" s="183"/>
      <c r="C1342" s="428"/>
      <c r="D1342" s="179" t="str">
        <f t="shared" si="113"/>
        <v>C10</v>
      </c>
      <c r="E1342" s="179" t="str">
        <f t="shared" si="113"/>
        <v>600x700</v>
      </c>
      <c r="F1342" s="179"/>
      <c r="G1342" s="184"/>
      <c r="H1342" s="285"/>
      <c r="I1342" s="285"/>
      <c r="J1342" s="208"/>
      <c r="K1342" s="209"/>
      <c r="N1342" s="28">
        <f t="shared" si="109"/>
        <v>0</v>
      </c>
    </row>
    <row r="1343" spans="1:14" ht="12.75" hidden="1" outlineLevel="1">
      <c r="A1343" s="420">
        <f>IF(C1343='Tong hop'!$B$6,1,0)</f>
        <v>0</v>
      </c>
      <c r="B1343" s="183"/>
      <c r="C1343" s="428"/>
      <c r="D1343" s="179" t="str">
        <f t="shared" si="113"/>
        <v>C14</v>
      </c>
      <c r="E1343" s="179" t="str">
        <f t="shared" si="113"/>
        <v>300x300</v>
      </c>
      <c r="F1343" s="179"/>
      <c r="G1343" s="184"/>
      <c r="H1343" s="285"/>
      <c r="I1343" s="285"/>
      <c r="J1343" s="208"/>
      <c r="K1343" s="209"/>
      <c r="N1343" s="28">
        <f t="shared" si="109"/>
        <v>0</v>
      </c>
    </row>
    <row r="1344" spans="1:14" ht="12.75" hidden="1" outlineLevel="1">
      <c r="A1344" s="420">
        <f>IF(C1344='Tong hop'!$B$6,1,0)</f>
        <v>0</v>
      </c>
      <c r="B1344" s="183"/>
      <c r="C1344" s="428"/>
      <c r="D1344" s="179" t="str">
        <f t="shared" si="113"/>
        <v>C16+a+b+c+d+e</v>
      </c>
      <c r="E1344" s="179" t="str">
        <f t="shared" si="113"/>
        <v>200x200</v>
      </c>
      <c r="F1344" s="179"/>
      <c r="G1344" s="184"/>
      <c r="H1344" s="285"/>
      <c r="I1344" s="285"/>
      <c r="J1344" s="208"/>
      <c r="K1344" s="209"/>
      <c r="N1344" s="28">
        <f t="shared" si="109"/>
        <v>0</v>
      </c>
    </row>
    <row r="1345" spans="1:14" ht="12.75" hidden="1" outlineLevel="1">
      <c r="A1345" s="420">
        <f>IF(C1345='Tong hop'!$B$6,1,0)</f>
        <v>0</v>
      </c>
      <c r="B1345" s="183"/>
      <c r="C1345" s="428"/>
      <c r="D1345" s="179" t="str">
        <f t="shared" si="113"/>
        <v>C17+a+b</v>
      </c>
      <c r="E1345" s="179" t="str">
        <f t="shared" si="113"/>
        <v>200x300</v>
      </c>
      <c r="F1345" s="179"/>
      <c r="G1345" s="184"/>
      <c r="H1345" s="285"/>
      <c r="I1345" s="285"/>
      <c r="J1345" s="208"/>
      <c r="K1345" s="209"/>
      <c r="N1345" s="28">
        <f t="shared" si="109"/>
        <v>0</v>
      </c>
    </row>
    <row r="1346" spans="1:14" ht="12.75" hidden="1" outlineLevel="1">
      <c r="A1346" s="420">
        <f>IF(C1346='Tong hop'!$B$6,1,0)</f>
        <v>0</v>
      </c>
      <c r="B1346" s="183"/>
      <c r="C1346" s="428"/>
      <c r="D1346" s="179" t="str">
        <f t="shared" si="113"/>
        <v>C18</v>
      </c>
      <c r="E1346" s="179" t="str">
        <f t="shared" si="113"/>
        <v>200x400</v>
      </c>
      <c r="F1346" s="179"/>
      <c r="G1346" s="184"/>
      <c r="H1346" s="285"/>
      <c r="I1346" s="285"/>
      <c r="J1346" s="208"/>
      <c r="K1346" s="209"/>
      <c r="N1346" s="28">
        <f t="shared" si="109"/>
        <v>0</v>
      </c>
    </row>
    <row r="1347" spans="1:14" ht="12.75" hidden="1" outlineLevel="1">
      <c r="A1347" s="420">
        <f>IF(C1347='Tong hop'!$B$6,1,0)</f>
        <v>0</v>
      </c>
      <c r="B1347" s="183"/>
      <c r="C1347" s="428"/>
      <c r="D1347" s="179"/>
      <c r="E1347" s="179"/>
      <c r="F1347" s="179"/>
      <c r="G1347" s="184"/>
      <c r="H1347" s="285"/>
      <c r="I1347" s="285"/>
      <c r="J1347" s="208"/>
      <c r="K1347" s="209"/>
      <c r="N1347" s="28">
        <f t="shared" si="109"/>
        <v>0</v>
      </c>
    </row>
    <row r="1348" spans="1:14" ht="12.75" hidden="1" outlineLevel="1">
      <c r="A1348" s="420">
        <f>IF(C1348='Tong hop'!$B$6,1,0)</f>
        <v>0</v>
      </c>
      <c r="B1348" s="183"/>
      <c r="C1348" s="428"/>
      <c r="D1348" s="179" t="s">
        <v>816</v>
      </c>
      <c r="E1348" s="179"/>
      <c r="F1348" s="179"/>
      <c r="G1348" s="184"/>
      <c r="H1348" s="285"/>
      <c r="I1348" s="285"/>
      <c r="J1348" s="208"/>
      <c r="K1348" s="209"/>
      <c r="N1348" s="28">
        <f t="shared" si="109"/>
        <v>0</v>
      </c>
    </row>
    <row r="1349" spans="1:14" ht="12.75" hidden="1" outlineLevel="1">
      <c r="A1349" s="420">
        <f>IF(C1349='Tong hop'!$B$6,1,0)</f>
        <v>0</v>
      </c>
      <c r="B1349" s="183"/>
      <c r="C1349" s="428"/>
      <c r="D1349" s="179" t="str">
        <f>D1330</f>
        <v>C1</v>
      </c>
      <c r="E1349" s="179" t="s">
        <v>817</v>
      </c>
      <c r="F1349" s="179"/>
      <c r="G1349" s="184"/>
      <c r="H1349" s="285"/>
      <c r="I1349" s="285"/>
      <c r="J1349" s="208"/>
      <c r="K1349" s="209"/>
      <c r="N1349" s="28">
        <f t="shared" si="109"/>
        <v>0</v>
      </c>
    </row>
    <row r="1350" spans="1:14" ht="12.75" hidden="1" outlineLevel="1">
      <c r="A1350" s="420">
        <f>IF(C1350='Tong hop'!$B$6,1,0)</f>
        <v>0</v>
      </c>
      <c r="B1350" s="183"/>
      <c r="C1350" s="428"/>
      <c r="D1350" s="179" t="str">
        <f t="shared" ref="D1350:E1363" si="114">D1331</f>
        <v>C2</v>
      </c>
      <c r="E1350" s="179" t="s">
        <v>818</v>
      </c>
      <c r="F1350" s="179"/>
      <c r="G1350" s="184"/>
      <c r="H1350" s="285"/>
      <c r="I1350" s="285"/>
      <c r="J1350" s="208"/>
      <c r="K1350" s="209"/>
      <c r="N1350" s="28">
        <f t="shared" si="109"/>
        <v>0</v>
      </c>
    </row>
    <row r="1351" spans="1:14" ht="12.75" hidden="1" outlineLevel="1">
      <c r="A1351" s="420">
        <f>IF(C1351='Tong hop'!$B$6,1,0)</f>
        <v>0</v>
      </c>
      <c r="B1351" s="183"/>
      <c r="C1351" s="428"/>
      <c r="D1351" s="179" t="str">
        <f t="shared" si="114"/>
        <v>C3</v>
      </c>
      <c r="E1351" s="179" t="s">
        <v>818</v>
      </c>
      <c r="F1351" s="179"/>
      <c r="G1351" s="184"/>
      <c r="H1351" s="285"/>
      <c r="I1351" s="285"/>
      <c r="J1351" s="208"/>
      <c r="K1351" s="209"/>
      <c r="N1351" s="28">
        <f t="shared" si="109"/>
        <v>0</v>
      </c>
    </row>
    <row r="1352" spans="1:14" ht="12.75" hidden="1" outlineLevel="1">
      <c r="A1352" s="420">
        <f>IF(C1352='Tong hop'!$B$6,1,0)</f>
        <v>0</v>
      </c>
      <c r="B1352" s="183"/>
      <c r="C1352" s="428"/>
      <c r="D1352" s="179" t="str">
        <f t="shared" si="114"/>
        <v>C3</v>
      </c>
      <c r="E1352" s="179" t="s">
        <v>818</v>
      </c>
      <c r="F1352" s="179"/>
      <c r="G1352" s="184"/>
      <c r="H1352" s="285"/>
      <c r="I1352" s="285"/>
      <c r="J1352" s="208"/>
      <c r="K1352" s="209"/>
      <c r="N1352" s="28">
        <f t="shared" si="109"/>
        <v>0</v>
      </c>
    </row>
    <row r="1353" spans="1:14" ht="12.75" hidden="1" outlineLevel="1">
      <c r="A1353" s="420">
        <f>IF(C1353='Tong hop'!$B$6,1,0)</f>
        <v>0</v>
      </c>
      <c r="B1353" s="183"/>
      <c r="C1353" s="428"/>
      <c r="D1353" s="179" t="str">
        <f t="shared" si="114"/>
        <v>C4</v>
      </c>
      <c r="E1353" s="179" t="str">
        <f t="shared" si="114"/>
        <v>500x500</v>
      </c>
      <c r="F1353" s="179"/>
      <c r="G1353" s="184"/>
      <c r="H1353" s="285"/>
      <c r="I1353" s="285"/>
      <c r="J1353" s="208"/>
      <c r="K1353" s="209"/>
      <c r="N1353" s="28">
        <f t="shared" si="109"/>
        <v>0</v>
      </c>
    </row>
    <row r="1354" spans="1:14" ht="12.75" hidden="1" outlineLevel="1">
      <c r="A1354" s="420">
        <f>IF(C1354='Tong hop'!$B$6,1,0)</f>
        <v>0</v>
      </c>
      <c r="B1354" s="183"/>
      <c r="C1354" s="428"/>
      <c r="D1354" s="179" t="str">
        <f t="shared" si="114"/>
        <v>C5</v>
      </c>
      <c r="E1354" s="179" t="s">
        <v>818</v>
      </c>
      <c r="F1354" s="179"/>
      <c r="G1354" s="184"/>
      <c r="H1354" s="285"/>
      <c r="I1354" s="285"/>
      <c r="J1354" s="208"/>
      <c r="K1354" s="209"/>
      <c r="N1354" s="28">
        <f t="shared" si="109"/>
        <v>0</v>
      </c>
    </row>
    <row r="1355" spans="1:14" ht="12.75" hidden="1" outlineLevel="1">
      <c r="A1355" s="420">
        <f>IF(C1355='Tong hop'!$B$6,1,0)</f>
        <v>0</v>
      </c>
      <c r="B1355" s="183"/>
      <c r="C1355" s="428"/>
      <c r="D1355" s="179" t="str">
        <f t="shared" si="114"/>
        <v>C6</v>
      </c>
      <c r="E1355" s="179" t="s">
        <v>818</v>
      </c>
      <c r="F1355" s="179"/>
      <c r="G1355" s="184"/>
      <c r="H1355" s="285"/>
      <c r="I1355" s="285"/>
      <c r="J1355" s="208"/>
      <c r="K1355" s="209"/>
      <c r="N1355" s="28">
        <f t="shared" si="109"/>
        <v>0</v>
      </c>
    </row>
    <row r="1356" spans="1:14" ht="12.75" hidden="1" outlineLevel="1">
      <c r="A1356" s="420">
        <f>IF(C1356='Tong hop'!$B$6,1,0)</f>
        <v>0</v>
      </c>
      <c r="B1356" s="183"/>
      <c r="C1356" s="428"/>
      <c r="D1356" s="179" t="str">
        <f t="shared" si="114"/>
        <v>C6</v>
      </c>
      <c r="E1356" s="179" t="s">
        <v>818</v>
      </c>
      <c r="F1356" s="179"/>
      <c r="G1356" s="184"/>
      <c r="H1356" s="285"/>
      <c r="I1356" s="285"/>
      <c r="J1356" s="208"/>
      <c r="K1356" s="209"/>
      <c r="N1356" s="28">
        <f t="shared" si="109"/>
        <v>0</v>
      </c>
    </row>
    <row r="1357" spans="1:14" ht="12.75" hidden="1" outlineLevel="1">
      <c r="A1357" s="420">
        <f>IF(C1357='Tong hop'!$B$6,1,0)</f>
        <v>0</v>
      </c>
      <c r="B1357" s="183"/>
      <c r="C1357" s="428"/>
      <c r="D1357" s="179" t="str">
        <f t="shared" si="114"/>
        <v>C7</v>
      </c>
      <c r="E1357" s="179" t="str">
        <f t="shared" si="114"/>
        <v>600x600</v>
      </c>
      <c r="F1357" s="179"/>
      <c r="G1357" s="184"/>
      <c r="H1357" s="285"/>
      <c r="I1357" s="285"/>
      <c r="J1357" s="208"/>
      <c r="K1357" s="209"/>
      <c r="N1357" s="28">
        <f t="shared" si="109"/>
        <v>0</v>
      </c>
    </row>
    <row r="1358" spans="1:14" ht="12.75" hidden="1" outlineLevel="1">
      <c r="A1358" s="420">
        <f>IF(C1358='Tong hop'!$B$6,1,0)</f>
        <v>0</v>
      </c>
      <c r="B1358" s="183"/>
      <c r="C1358" s="428"/>
      <c r="D1358" s="179" t="str">
        <f t="shared" si="114"/>
        <v>C7a</v>
      </c>
      <c r="E1358" s="179" t="str">
        <f t="shared" si="114"/>
        <v>600x600</v>
      </c>
      <c r="F1358" s="179"/>
      <c r="G1358" s="184"/>
      <c r="H1358" s="285"/>
      <c r="I1358" s="285"/>
      <c r="J1358" s="208"/>
      <c r="K1358" s="209"/>
      <c r="N1358" s="28">
        <f t="shared" si="109"/>
        <v>0</v>
      </c>
    </row>
    <row r="1359" spans="1:14" ht="12.75" hidden="1" outlineLevel="1">
      <c r="A1359" s="420">
        <f>IF(C1359='Tong hop'!$B$6,1,0)</f>
        <v>0</v>
      </c>
      <c r="B1359" s="183"/>
      <c r="C1359" s="428"/>
      <c r="D1359" s="179" t="str">
        <f t="shared" si="114"/>
        <v>C8</v>
      </c>
      <c r="E1359" s="179" t="s">
        <v>819</v>
      </c>
      <c r="F1359" s="179"/>
      <c r="G1359" s="184"/>
      <c r="H1359" s="285"/>
      <c r="I1359" s="285"/>
      <c r="J1359" s="208"/>
      <c r="K1359" s="209"/>
      <c r="N1359" s="28">
        <f t="shared" si="109"/>
        <v>0</v>
      </c>
    </row>
    <row r="1360" spans="1:14" ht="12.75" hidden="1" outlineLevel="1">
      <c r="A1360" s="420">
        <f>IF(C1360='Tong hop'!$B$6,1,0)</f>
        <v>0</v>
      </c>
      <c r="B1360" s="183"/>
      <c r="C1360" s="428"/>
      <c r="D1360" s="179" t="str">
        <f t="shared" si="114"/>
        <v>C9</v>
      </c>
      <c r="E1360" s="179" t="s">
        <v>817</v>
      </c>
      <c r="F1360" s="179"/>
      <c r="G1360" s="184"/>
      <c r="H1360" s="285"/>
      <c r="I1360" s="285"/>
      <c r="J1360" s="208"/>
      <c r="K1360" s="209"/>
      <c r="N1360" s="28">
        <f t="shared" si="109"/>
        <v>0</v>
      </c>
    </row>
    <row r="1361" spans="1:14" ht="12.75" hidden="1" outlineLevel="1">
      <c r="A1361" s="420">
        <f>IF(C1361='Tong hop'!$B$6,1,0)</f>
        <v>0</v>
      </c>
      <c r="B1361" s="183"/>
      <c r="C1361" s="428"/>
      <c r="D1361" s="179" t="str">
        <f t="shared" si="114"/>
        <v>C10</v>
      </c>
      <c r="E1361" s="179" t="s">
        <v>471</v>
      </c>
      <c r="F1361" s="179"/>
      <c r="G1361" s="184"/>
      <c r="H1361" s="285"/>
      <c r="I1361" s="285"/>
      <c r="J1361" s="208"/>
      <c r="K1361" s="209"/>
      <c r="N1361" s="28">
        <f t="shared" si="109"/>
        <v>0</v>
      </c>
    </row>
    <row r="1362" spans="1:14" ht="12.75" hidden="1" outlineLevel="1">
      <c r="A1362" s="420">
        <f>IF(C1362='Tong hop'!$B$6,1,0)</f>
        <v>0</v>
      </c>
      <c r="B1362" s="183"/>
      <c r="C1362" s="428"/>
      <c r="D1362" s="179" t="str">
        <f>D1343</f>
        <v>C14</v>
      </c>
      <c r="E1362" s="179" t="str">
        <f>E1343</f>
        <v>300x300</v>
      </c>
      <c r="F1362" s="179"/>
      <c r="G1362" s="184"/>
      <c r="H1362" s="285"/>
      <c r="I1362" s="285"/>
      <c r="J1362" s="208"/>
      <c r="K1362" s="209"/>
      <c r="N1362" s="28">
        <f t="shared" si="109"/>
        <v>0</v>
      </c>
    </row>
    <row r="1363" spans="1:14" ht="12.75" hidden="1" outlineLevel="1">
      <c r="A1363" s="420">
        <f>IF(C1363='Tong hop'!$B$6,1,0)</f>
        <v>0</v>
      </c>
      <c r="B1363" s="183"/>
      <c r="C1363" s="428"/>
      <c r="D1363" s="179" t="str">
        <f t="shared" si="114"/>
        <v>C16+a+b+c+d+e</v>
      </c>
      <c r="E1363" s="179" t="str">
        <f t="shared" si="114"/>
        <v>200x200</v>
      </c>
      <c r="F1363" s="179"/>
      <c r="G1363" s="184"/>
      <c r="H1363" s="285"/>
      <c r="I1363" s="285"/>
      <c r="J1363" s="208"/>
      <c r="K1363" s="209"/>
      <c r="N1363" s="28">
        <f t="shared" si="109"/>
        <v>0</v>
      </c>
    </row>
    <row r="1364" spans="1:14" ht="12.75" hidden="1" outlineLevel="1">
      <c r="A1364" s="420">
        <f>IF(C1364='Tong hop'!$B$6,1,0)</f>
        <v>0</v>
      </c>
      <c r="B1364" s="183"/>
      <c r="C1364" s="428"/>
      <c r="D1364" s="179" t="str">
        <f>D1345</f>
        <v>C17+a+b</v>
      </c>
      <c r="E1364" s="179" t="str">
        <f>E1345</f>
        <v>200x300</v>
      </c>
      <c r="F1364" s="179"/>
      <c r="G1364" s="184"/>
      <c r="H1364" s="285"/>
      <c r="I1364" s="285"/>
      <c r="J1364" s="208"/>
      <c r="K1364" s="209"/>
      <c r="N1364" s="28">
        <f t="shared" si="109"/>
        <v>0</v>
      </c>
    </row>
    <row r="1365" spans="1:14" ht="12.75" hidden="1" outlineLevel="1">
      <c r="A1365" s="420">
        <f>IF(C1365='Tong hop'!$B$6,1,0)</f>
        <v>0</v>
      </c>
      <c r="B1365" s="183"/>
      <c r="C1365" s="428"/>
      <c r="D1365" s="179"/>
      <c r="E1365" s="179"/>
      <c r="F1365" s="179"/>
      <c r="G1365" s="184"/>
      <c r="H1365" s="285"/>
      <c r="I1365" s="285"/>
      <c r="J1365" s="208"/>
      <c r="K1365" s="209"/>
      <c r="N1365" s="28">
        <f t="shared" si="109"/>
        <v>0</v>
      </c>
    </row>
    <row r="1366" spans="1:14" ht="12.75" hidden="1" outlineLevel="1">
      <c r="A1366" s="420">
        <f>IF(C1366='Tong hop'!$B$6,1,0)</f>
        <v>0</v>
      </c>
      <c r="B1366" s="183"/>
      <c r="C1366" s="428"/>
      <c r="D1366" s="179" t="s">
        <v>564</v>
      </c>
      <c r="E1366" s="179"/>
      <c r="F1366" s="179"/>
      <c r="G1366" s="184"/>
      <c r="H1366" s="285"/>
      <c r="I1366" s="285"/>
      <c r="J1366" s="208"/>
      <c r="K1366" s="209"/>
      <c r="N1366" s="28">
        <f t="shared" si="109"/>
        <v>0</v>
      </c>
    </row>
    <row r="1367" spans="1:14" ht="12.75" hidden="1" outlineLevel="1">
      <c r="A1367" s="420">
        <f>IF(C1367='Tong hop'!$B$6,1,0)</f>
        <v>0</v>
      </c>
      <c r="B1367" s="183"/>
      <c r="C1367" s="428"/>
      <c r="D1367" s="179"/>
      <c r="E1367" s="179"/>
      <c r="F1367" s="179"/>
      <c r="G1367" s="184"/>
      <c r="H1367" s="285"/>
      <c r="I1367" s="285"/>
      <c r="J1367" s="208"/>
      <c r="K1367" s="209"/>
      <c r="N1367" s="28">
        <f t="shared" si="109"/>
        <v>0</v>
      </c>
    </row>
    <row r="1368" spans="1:14" ht="12.75" hidden="1" outlineLevel="1">
      <c r="A1368" s="420">
        <f>IF(C1368='Tong hop'!$B$6,1,0)</f>
        <v>0</v>
      </c>
      <c r="B1368" s="183"/>
      <c r="C1368" s="428"/>
      <c r="D1368" s="181"/>
      <c r="E1368" s="181"/>
      <c r="F1368" s="183"/>
      <c r="G1368" s="184"/>
      <c r="H1368" s="285"/>
      <c r="I1368" s="285"/>
      <c r="J1368" s="208"/>
      <c r="K1368" s="209"/>
      <c r="N1368" s="28">
        <f t="shared" si="109"/>
        <v>0</v>
      </c>
    </row>
    <row r="1369" spans="1:14" ht="45" hidden="1" customHeight="1">
      <c r="A1369" s="420">
        <f>IF(C1369='Tong hop'!$B$6,1,0)</f>
        <v>0</v>
      </c>
      <c r="B1369" s="183">
        <v>2</v>
      </c>
      <c r="C1369" s="261" t="s">
        <v>74</v>
      </c>
      <c r="D1369" s="191" t="s">
        <v>820</v>
      </c>
      <c r="E1369" s="428" t="s">
        <v>567</v>
      </c>
      <c r="F1369" s="183" t="s">
        <v>3</v>
      </c>
      <c r="G1369" s="184">
        <v>8696.7509962500008</v>
      </c>
      <c r="H1369" s="285"/>
      <c r="I1369" s="285"/>
      <c r="J1369" s="208"/>
      <c r="K1369" s="209"/>
      <c r="N1369" s="28">
        <f t="shared" si="109"/>
        <v>0</v>
      </c>
    </row>
    <row r="1370" spans="1:14" ht="12.75" hidden="1" outlineLevel="1">
      <c r="A1370" s="420">
        <f>IF(C1370='Tong hop'!$B$6,1,0)</f>
        <v>0</v>
      </c>
      <c r="B1370" s="183"/>
      <c r="C1370" s="428"/>
      <c r="D1370" s="179"/>
      <c r="E1370" s="191"/>
      <c r="F1370" s="183"/>
      <c r="G1370" s="184"/>
      <c r="H1370" s="285"/>
      <c r="I1370" s="285"/>
      <c r="J1370" s="208"/>
      <c r="K1370" s="209"/>
      <c r="N1370" s="28">
        <f t="shared" si="109"/>
        <v>0</v>
      </c>
    </row>
    <row r="1371" spans="1:14" ht="12.75" hidden="1" outlineLevel="1">
      <c r="A1371" s="420">
        <f>IF(C1371='Tong hop'!$B$6,1,0)</f>
        <v>0</v>
      </c>
      <c r="B1371" s="183"/>
      <c r="C1371" s="428"/>
      <c r="D1371" s="525" t="s">
        <v>821</v>
      </c>
      <c r="E1371" s="191"/>
      <c r="F1371" s="183"/>
      <c r="G1371" s="184"/>
      <c r="H1371" s="285"/>
      <c r="I1371" s="285"/>
      <c r="J1371" s="208"/>
      <c r="K1371" s="209"/>
      <c r="N1371" s="28">
        <f t="shared" si="109"/>
        <v>0</v>
      </c>
    </row>
    <row r="1372" spans="1:14" ht="12.75" hidden="1" outlineLevel="1">
      <c r="A1372" s="420">
        <f>IF(C1372='Tong hop'!$B$6,1,0)</f>
        <v>0</v>
      </c>
      <c r="B1372" s="183"/>
      <c r="C1372" s="428"/>
      <c r="D1372" s="179"/>
      <c r="E1372" s="191" t="s">
        <v>822</v>
      </c>
      <c r="F1372" s="183"/>
      <c r="G1372" s="184"/>
      <c r="H1372" s="285"/>
      <c r="I1372" s="285"/>
      <c r="J1372" s="208"/>
      <c r="K1372" s="209"/>
      <c r="N1372" s="28">
        <f t="shared" ref="N1372:N1435" si="115">I1372-M1372</f>
        <v>0</v>
      </c>
    </row>
    <row r="1373" spans="1:14" ht="12.75" hidden="1" outlineLevel="1">
      <c r="A1373" s="420">
        <f>IF(C1373='Tong hop'!$B$6,1,0)</f>
        <v>0</v>
      </c>
      <c r="B1373" s="183"/>
      <c r="C1373" s="428"/>
      <c r="D1373" s="179"/>
      <c r="E1373" s="191" t="s">
        <v>823</v>
      </c>
      <c r="F1373" s="183"/>
      <c r="G1373" s="184"/>
      <c r="H1373" s="285"/>
      <c r="I1373" s="285"/>
      <c r="J1373" s="208"/>
      <c r="K1373" s="209"/>
      <c r="N1373" s="28">
        <f t="shared" si="115"/>
        <v>0</v>
      </c>
    </row>
    <row r="1374" spans="1:14" ht="12.75" hidden="1" outlineLevel="1">
      <c r="A1374" s="420">
        <f>IF(C1374='Tong hop'!$B$6,1,0)</f>
        <v>0</v>
      </c>
      <c r="B1374" s="183"/>
      <c r="C1374" s="428"/>
      <c r="D1374" s="179"/>
      <c r="E1374" s="191" t="s">
        <v>824</v>
      </c>
      <c r="F1374" s="183"/>
      <c r="G1374" s="184"/>
      <c r="H1374" s="285"/>
      <c r="I1374" s="285"/>
      <c r="J1374" s="208"/>
      <c r="K1374" s="209"/>
      <c r="N1374" s="28">
        <f t="shared" si="115"/>
        <v>0</v>
      </c>
    </row>
    <row r="1375" spans="1:14" ht="12.75" hidden="1" outlineLevel="1">
      <c r="A1375" s="420">
        <f>IF(C1375='Tong hop'!$B$6,1,0)</f>
        <v>0</v>
      </c>
      <c r="B1375" s="183"/>
      <c r="C1375" s="428"/>
      <c r="D1375" s="179"/>
      <c r="E1375" s="191" t="s">
        <v>825</v>
      </c>
      <c r="F1375" s="183"/>
      <c r="G1375" s="184"/>
      <c r="H1375" s="285"/>
      <c r="I1375" s="285"/>
      <c r="J1375" s="208"/>
      <c r="K1375" s="209"/>
      <c r="N1375" s="28">
        <f t="shared" si="115"/>
        <v>0</v>
      </c>
    </row>
    <row r="1376" spans="1:14" ht="12.75" hidden="1" outlineLevel="1">
      <c r="A1376" s="420">
        <f>IF(C1376='Tong hop'!$B$6,1,0)</f>
        <v>0</v>
      </c>
      <c r="B1376" s="183"/>
      <c r="C1376" s="428"/>
      <c r="D1376" s="179"/>
      <c r="E1376" s="198" t="s">
        <v>826</v>
      </c>
      <c r="F1376" s="183"/>
      <c r="G1376" s="184"/>
      <c r="H1376" s="285"/>
      <c r="I1376" s="285"/>
      <c r="J1376" s="208"/>
      <c r="K1376" s="209"/>
      <c r="N1376" s="28">
        <f t="shared" si="115"/>
        <v>0</v>
      </c>
    </row>
    <row r="1377" spans="1:14" ht="12.75" hidden="1" outlineLevel="1">
      <c r="A1377" s="420">
        <f>IF(C1377='Tong hop'!$B$6,1,0)</f>
        <v>0</v>
      </c>
      <c r="B1377" s="183"/>
      <c r="C1377" s="428"/>
      <c r="D1377" s="179"/>
      <c r="E1377" s="191" t="s">
        <v>827</v>
      </c>
      <c r="F1377" s="183"/>
      <c r="G1377" s="184"/>
      <c r="H1377" s="285"/>
      <c r="I1377" s="285"/>
      <c r="J1377" s="208"/>
      <c r="K1377" s="209"/>
      <c r="N1377" s="28">
        <f t="shared" si="115"/>
        <v>0</v>
      </c>
    </row>
    <row r="1378" spans="1:14" ht="12.75" hidden="1" outlineLevel="1">
      <c r="A1378" s="420">
        <f>IF(C1378='Tong hop'!$B$6,1,0)</f>
        <v>0</v>
      </c>
      <c r="B1378" s="183"/>
      <c r="C1378" s="428"/>
      <c r="D1378" s="179"/>
      <c r="E1378" s="191"/>
      <c r="F1378" s="183"/>
      <c r="G1378" s="184"/>
      <c r="H1378" s="285"/>
      <c r="I1378" s="285"/>
      <c r="J1378" s="208"/>
      <c r="K1378" s="209"/>
      <c r="N1378" s="28">
        <f t="shared" si="115"/>
        <v>0</v>
      </c>
    </row>
    <row r="1379" spans="1:14" ht="12.75" hidden="1" outlineLevel="1">
      <c r="A1379" s="420">
        <f>IF(C1379='Tong hop'!$B$6,1,0)</f>
        <v>0</v>
      </c>
      <c r="B1379" s="183"/>
      <c r="C1379" s="428"/>
      <c r="D1379" s="179"/>
      <c r="E1379" s="191" t="s">
        <v>828</v>
      </c>
      <c r="F1379" s="183"/>
      <c r="G1379" s="184"/>
      <c r="H1379" s="285"/>
      <c r="I1379" s="285"/>
      <c r="J1379" s="208"/>
      <c r="K1379" s="209"/>
      <c r="N1379" s="28">
        <f t="shared" si="115"/>
        <v>0</v>
      </c>
    </row>
    <row r="1380" spans="1:14" ht="12.75" hidden="1" outlineLevel="1">
      <c r="A1380" s="420">
        <f>IF(C1380='Tong hop'!$B$6,1,0)</f>
        <v>0</v>
      </c>
      <c r="B1380" s="183"/>
      <c r="C1380" s="428"/>
      <c r="D1380" s="179"/>
      <c r="E1380" s="191" t="s">
        <v>829</v>
      </c>
      <c r="F1380" s="183"/>
      <c r="G1380" s="184"/>
      <c r="H1380" s="285"/>
      <c r="I1380" s="285"/>
      <c r="J1380" s="208"/>
      <c r="K1380" s="209"/>
      <c r="N1380" s="28">
        <f t="shared" si="115"/>
        <v>0</v>
      </c>
    </row>
    <row r="1381" spans="1:14" ht="12.75" hidden="1" outlineLevel="1">
      <c r="A1381" s="420">
        <f>IF(C1381='Tong hop'!$B$6,1,0)</f>
        <v>0</v>
      </c>
      <c r="B1381" s="183"/>
      <c r="C1381" s="428"/>
      <c r="D1381" s="179"/>
      <c r="E1381" s="191" t="s">
        <v>830</v>
      </c>
      <c r="F1381" s="183"/>
      <c r="G1381" s="184"/>
      <c r="H1381" s="285"/>
      <c r="I1381" s="285"/>
      <c r="J1381" s="208"/>
      <c r="K1381" s="209"/>
      <c r="N1381" s="28">
        <f t="shared" si="115"/>
        <v>0</v>
      </c>
    </row>
    <row r="1382" spans="1:14" ht="12.75" hidden="1" outlineLevel="1">
      <c r="A1382" s="420">
        <f>IF(C1382='Tong hop'!$B$6,1,0)</f>
        <v>0</v>
      </c>
      <c r="B1382" s="183"/>
      <c r="C1382" s="428"/>
      <c r="D1382" s="179"/>
      <c r="E1382" s="191" t="s">
        <v>831</v>
      </c>
      <c r="F1382" s="183"/>
      <c r="G1382" s="184"/>
      <c r="H1382" s="285"/>
      <c r="I1382" s="285"/>
      <c r="J1382" s="208"/>
      <c r="K1382" s="209"/>
      <c r="N1382" s="28">
        <f t="shared" si="115"/>
        <v>0</v>
      </c>
    </row>
    <row r="1383" spans="1:14" ht="12.75" hidden="1" outlineLevel="1">
      <c r="A1383" s="420">
        <f>IF(C1383='Tong hop'!$B$6,1,0)</f>
        <v>0</v>
      </c>
      <c r="B1383" s="183"/>
      <c r="C1383" s="428"/>
      <c r="D1383" s="179"/>
      <c r="E1383" s="191"/>
      <c r="F1383" s="183"/>
      <c r="G1383" s="184"/>
      <c r="H1383" s="285"/>
      <c r="I1383" s="285"/>
      <c r="J1383" s="208"/>
      <c r="K1383" s="209"/>
      <c r="N1383" s="28">
        <f t="shared" si="115"/>
        <v>0</v>
      </c>
    </row>
    <row r="1384" spans="1:14" ht="12.75" hidden="1" outlineLevel="1">
      <c r="A1384" s="420">
        <f>IF(C1384='Tong hop'!$B$6,1,0)</f>
        <v>0</v>
      </c>
      <c r="B1384" s="183"/>
      <c r="C1384" s="428"/>
      <c r="D1384" s="194"/>
      <c r="E1384" s="194" t="s">
        <v>832</v>
      </c>
      <c r="F1384" s="194"/>
      <c r="G1384" s="184"/>
      <c r="H1384" s="285"/>
      <c r="I1384" s="285"/>
      <c r="J1384" s="208"/>
      <c r="K1384" s="209"/>
      <c r="N1384" s="28">
        <f t="shared" si="115"/>
        <v>0</v>
      </c>
    </row>
    <row r="1385" spans="1:14" ht="12.75" hidden="1" outlineLevel="1">
      <c r="A1385" s="420">
        <f>IF(C1385='Tong hop'!$B$6,1,0)</f>
        <v>0</v>
      </c>
      <c r="B1385" s="183"/>
      <c r="C1385" s="428"/>
      <c r="D1385" s="179" t="s">
        <v>833</v>
      </c>
      <c r="E1385" s="194"/>
      <c r="F1385" s="194"/>
      <c r="G1385" s="184"/>
      <c r="H1385" s="285"/>
      <c r="I1385" s="285"/>
      <c r="J1385" s="208"/>
      <c r="K1385" s="209"/>
      <c r="N1385" s="28">
        <f t="shared" si="115"/>
        <v>0</v>
      </c>
    </row>
    <row r="1386" spans="1:14" ht="12.75" hidden="1" outlineLevel="1">
      <c r="A1386" s="420">
        <f>IF(C1386='Tong hop'!$B$6,1,0)</f>
        <v>0</v>
      </c>
      <c r="B1386" s="183"/>
      <c r="C1386" s="428"/>
      <c r="D1386" s="179"/>
      <c r="E1386" s="387" t="s">
        <v>834</v>
      </c>
      <c r="F1386" s="194"/>
      <c r="G1386" s="184"/>
      <c r="H1386" s="285"/>
      <c r="I1386" s="285"/>
      <c r="J1386" s="208"/>
      <c r="K1386" s="209"/>
      <c r="N1386" s="28">
        <f t="shared" si="115"/>
        <v>0</v>
      </c>
    </row>
    <row r="1387" spans="1:14" ht="12.75" hidden="1" outlineLevel="1">
      <c r="A1387" s="420">
        <f>IF(C1387='Tong hop'!$B$6,1,0)</f>
        <v>0</v>
      </c>
      <c r="B1387" s="183"/>
      <c r="C1387" s="428"/>
      <c r="D1387" s="179"/>
      <c r="E1387" s="387" t="s">
        <v>835</v>
      </c>
      <c r="F1387" s="194"/>
      <c r="G1387" s="184"/>
      <c r="H1387" s="285"/>
      <c r="I1387" s="285"/>
      <c r="J1387" s="208"/>
      <c r="K1387" s="209"/>
      <c r="N1387" s="28">
        <f t="shared" si="115"/>
        <v>0</v>
      </c>
    </row>
    <row r="1388" spans="1:14" ht="12.75" hidden="1" outlineLevel="1">
      <c r="A1388" s="420">
        <f>IF(C1388='Tong hop'!$B$6,1,0)</f>
        <v>0</v>
      </c>
      <c r="B1388" s="183"/>
      <c r="C1388" s="428"/>
      <c r="D1388" s="179"/>
      <c r="E1388" s="387" t="s">
        <v>836</v>
      </c>
      <c r="F1388" s="194"/>
      <c r="G1388" s="184"/>
      <c r="H1388" s="285"/>
      <c r="I1388" s="285"/>
      <c r="J1388" s="208"/>
      <c r="K1388" s="209"/>
      <c r="N1388" s="28">
        <f t="shared" si="115"/>
        <v>0</v>
      </c>
    </row>
    <row r="1389" spans="1:14" ht="12.75" hidden="1" outlineLevel="1">
      <c r="A1389" s="420">
        <f>IF(C1389='Tong hop'!$B$6,1,0)</f>
        <v>0</v>
      </c>
      <c r="B1389" s="183"/>
      <c r="C1389" s="428"/>
      <c r="D1389" s="179"/>
      <c r="E1389" s="387" t="s">
        <v>837</v>
      </c>
      <c r="F1389" s="194"/>
      <c r="G1389" s="184"/>
      <c r="H1389" s="285"/>
      <c r="I1389" s="285"/>
      <c r="J1389" s="208"/>
      <c r="K1389" s="209"/>
      <c r="N1389" s="28">
        <f t="shared" si="115"/>
        <v>0</v>
      </c>
    </row>
    <row r="1390" spans="1:14" ht="12.75" hidden="1" outlineLevel="1">
      <c r="A1390" s="420">
        <f>IF(C1390='Tong hop'!$B$6,1,0)</f>
        <v>0</v>
      </c>
      <c r="B1390" s="183"/>
      <c r="C1390" s="428"/>
      <c r="D1390" s="179"/>
      <c r="E1390" s="387" t="s">
        <v>838</v>
      </c>
      <c r="F1390" s="194"/>
      <c r="G1390" s="184"/>
      <c r="H1390" s="285"/>
      <c r="I1390" s="285"/>
      <c r="J1390" s="208"/>
      <c r="K1390" s="209"/>
      <c r="N1390" s="28">
        <f t="shared" si="115"/>
        <v>0</v>
      </c>
    </row>
    <row r="1391" spans="1:14" ht="12.75" hidden="1" outlineLevel="1">
      <c r="A1391" s="420">
        <f>IF(C1391='Tong hop'!$B$6,1,0)</f>
        <v>0</v>
      </c>
      <c r="B1391" s="183"/>
      <c r="C1391" s="428"/>
      <c r="D1391" s="179"/>
      <c r="E1391" s="387" t="s">
        <v>834</v>
      </c>
      <c r="F1391" s="194"/>
      <c r="G1391" s="184"/>
      <c r="H1391" s="285"/>
      <c r="I1391" s="285"/>
      <c r="J1391" s="208"/>
      <c r="K1391" s="209"/>
      <c r="N1391" s="28">
        <f t="shared" si="115"/>
        <v>0</v>
      </c>
    </row>
    <row r="1392" spans="1:14" ht="12.75" hidden="1" outlineLevel="1">
      <c r="A1392" s="420">
        <f>IF(C1392='Tong hop'!$B$6,1,0)</f>
        <v>0</v>
      </c>
      <c r="B1392" s="183"/>
      <c r="C1392" s="428"/>
      <c r="D1392" s="179"/>
      <c r="E1392" s="387"/>
      <c r="F1392" s="194"/>
      <c r="G1392" s="184"/>
      <c r="H1392" s="285"/>
      <c r="I1392" s="285"/>
      <c r="J1392" s="208"/>
      <c r="K1392" s="209"/>
      <c r="N1392" s="28">
        <f t="shared" si="115"/>
        <v>0</v>
      </c>
    </row>
    <row r="1393" spans="1:14" ht="12.75" hidden="1" outlineLevel="1">
      <c r="A1393" s="420">
        <f>IF(C1393='Tong hop'!$B$6,1,0)</f>
        <v>0</v>
      </c>
      <c r="B1393" s="183"/>
      <c r="C1393" s="428"/>
      <c r="D1393" s="179"/>
      <c r="E1393" s="387" t="s">
        <v>839</v>
      </c>
      <c r="F1393" s="194"/>
      <c r="G1393" s="184"/>
      <c r="H1393" s="285"/>
      <c r="I1393" s="285"/>
      <c r="J1393" s="208"/>
      <c r="K1393" s="209"/>
      <c r="N1393" s="28">
        <f t="shared" si="115"/>
        <v>0</v>
      </c>
    </row>
    <row r="1394" spans="1:14" ht="12.75" hidden="1" outlineLevel="1">
      <c r="A1394" s="420">
        <f>IF(C1394='Tong hop'!$B$6,1,0)</f>
        <v>0</v>
      </c>
      <c r="B1394" s="183"/>
      <c r="C1394" s="428"/>
      <c r="D1394" s="179"/>
      <c r="E1394" s="387" t="s">
        <v>840</v>
      </c>
      <c r="F1394" s="194"/>
      <c r="G1394" s="184"/>
      <c r="H1394" s="285"/>
      <c r="I1394" s="285"/>
      <c r="J1394" s="208"/>
      <c r="K1394" s="209"/>
      <c r="N1394" s="28">
        <f t="shared" si="115"/>
        <v>0</v>
      </c>
    </row>
    <row r="1395" spans="1:14" ht="12.75" hidden="1" outlineLevel="1">
      <c r="A1395" s="420">
        <f>IF(C1395='Tong hop'!$B$6,1,0)</f>
        <v>0</v>
      </c>
      <c r="B1395" s="183"/>
      <c r="C1395" s="428"/>
      <c r="D1395" s="179"/>
      <c r="E1395" s="387" t="s">
        <v>841</v>
      </c>
      <c r="F1395" s="194"/>
      <c r="G1395" s="184"/>
      <c r="H1395" s="285"/>
      <c r="I1395" s="285"/>
      <c r="J1395" s="208"/>
      <c r="K1395" s="209"/>
      <c r="N1395" s="28">
        <f t="shared" si="115"/>
        <v>0</v>
      </c>
    </row>
    <row r="1396" spans="1:14" ht="12.75" hidden="1" outlineLevel="1">
      <c r="A1396" s="420">
        <f>IF(C1396='Tong hop'!$B$6,1,0)</f>
        <v>0</v>
      </c>
      <c r="B1396" s="183"/>
      <c r="C1396" s="428"/>
      <c r="D1396" s="179"/>
      <c r="E1396" s="387" t="s">
        <v>842</v>
      </c>
      <c r="F1396" s="194"/>
      <c r="G1396" s="184"/>
      <c r="H1396" s="285"/>
      <c r="I1396" s="285"/>
      <c r="J1396" s="208"/>
      <c r="K1396" s="209"/>
      <c r="N1396" s="28">
        <f t="shared" si="115"/>
        <v>0</v>
      </c>
    </row>
    <row r="1397" spans="1:14" ht="12.75" hidden="1" outlineLevel="1">
      <c r="A1397" s="420">
        <f>IF(C1397='Tong hop'!$B$6,1,0)</f>
        <v>0</v>
      </c>
      <c r="B1397" s="183"/>
      <c r="C1397" s="428"/>
      <c r="D1397" s="179"/>
      <c r="E1397" s="387" t="s">
        <v>843</v>
      </c>
      <c r="F1397" s="194"/>
      <c r="G1397" s="184"/>
      <c r="H1397" s="285"/>
      <c r="I1397" s="285"/>
      <c r="J1397" s="208"/>
      <c r="K1397" s="209"/>
      <c r="N1397" s="28">
        <f t="shared" si="115"/>
        <v>0</v>
      </c>
    </row>
    <row r="1398" spans="1:14" ht="12.75" hidden="1" outlineLevel="1">
      <c r="A1398" s="420">
        <f>IF(C1398='Tong hop'!$B$6,1,0)</f>
        <v>0</v>
      </c>
      <c r="B1398" s="183"/>
      <c r="C1398" s="428"/>
      <c r="D1398" s="179" t="s">
        <v>844</v>
      </c>
      <c r="E1398" s="194"/>
      <c r="F1398" s="194"/>
      <c r="G1398" s="184"/>
      <c r="H1398" s="285"/>
      <c r="I1398" s="285"/>
      <c r="J1398" s="208"/>
      <c r="K1398" s="209"/>
      <c r="N1398" s="28">
        <f t="shared" si="115"/>
        <v>0</v>
      </c>
    </row>
    <row r="1399" spans="1:14" ht="12.75" hidden="1" outlineLevel="1">
      <c r="A1399" s="420">
        <f>IF(C1399='Tong hop'!$B$6,1,0)</f>
        <v>0</v>
      </c>
      <c r="B1399" s="183"/>
      <c r="C1399" s="428"/>
      <c r="D1399" s="183" t="s">
        <v>845</v>
      </c>
      <c r="E1399" s="387" t="s">
        <v>846</v>
      </c>
      <c r="F1399" s="194" t="s">
        <v>847</v>
      </c>
      <c r="G1399" s="184"/>
      <c r="H1399" s="285"/>
      <c r="I1399" s="285"/>
      <c r="J1399" s="208"/>
      <c r="K1399" s="209"/>
      <c r="N1399" s="28">
        <f t="shared" si="115"/>
        <v>0</v>
      </c>
    </row>
    <row r="1400" spans="1:14" ht="12.75" hidden="1" outlineLevel="1">
      <c r="A1400" s="420">
        <f>IF(C1400='Tong hop'!$B$6,1,0)</f>
        <v>0</v>
      </c>
      <c r="B1400" s="183"/>
      <c r="C1400" s="428"/>
      <c r="D1400" s="183"/>
      <c r="E1400" s="387"/>
      <c r="F1400" s="194"/>
      <c r="G1400" s="184"/>
      <c r="H1400" s="285"/>
      <c r="I1400" s="285"/>
      <c r="J1400" s="208"/>
      <c r="K1400" s="209"/>
      <c r="N1400" s="28">
        <f t="shared" si="115"/>
        <v>0</v>
      </c>
    </row>
    <row r="1401" spans="1:14" ht="12.75" hidden="1" outlineLevel="1">
      <c r="A1401" s="420">
        <f>IF(C1401='Tong hop'!$B$6,1,0)</f>
        <v>0</v>
      </c>
      <c r="B1401" s="183"/>
      <c r="C1401" s="428"/>
      <c r="D1401" s="183"/>
      <c r="E1401" s="387"/>
      <c r="F1401" s="194"/>
      <c r="G1401" s="184"/>
      <c r="H1401" s="285"/>
      <c r="I1401" s="285"/>
      <c r="J1401" s="208"/>
      <c r="K1401" s="209"/>
      <c r="N1401" s="28">
        <f t="shared" si="115"/>
        <v>0</v>
      </c>
    </row>
    <row r="1402" spans="1:14" ht="12.75" hidden="1" outlineLevel="1">
      <c r="A1402" s="420">
        <f>IF(C1402='Tong hop'!$B$6,1,0)</f>
        <v>0</v>
      </c>
      <c r="B1402" s="183"/>
      <c r="C1402" s="428"/>
      <c r="D1402" s="183" t="s">
        <v>848</v>
      </c>
      <c r="E1402" s="387" t="s">
        <v>846</v>
      </c>
      <c r="F1402" s="194" t="s">
        <v>847</v>
      </c>
      <c r="G1402" s="184"/>
      <c r="H1402" s="285"/>
      <c r="I1402" s="285"/>
      <c r="J1402" s="208"/>
      <c r="K1402" s="209"/>
      <c r="N1402" s="28">
        <f t="shared" si="115"/>
        <v>0</v>
      </c>
    </row>
    <row r="1403" spans="1:14" ht="12.75" hidden="1" outlineLevel="1">
      <c r="A1403" s="420">
        <f>IF(C1403='Tong hop'!$B$6,1,0)</f>
        <v>0</v>
      </c>
      <c r="B1403" s="183"/>
      <c r="C1403" s="428"/>
      <c r="D1403" s="183"/>
      <c r="E1403" s="194"/>
      <c r="F1403" s="194"/>
      <c r="G1403" s="184"/>
      <c r="H1403" s="285"/>
      <c r="I1403" s="285"/>
      <c r="J1403" s="208"/>
      <c r="K1403" s="209"/>
      <c r="N1403" s="28">
        <f t="shared" si="115"/>
        <v>0</v>
      </c>
    </row>
    <row r="1404" spans="1:14" ht="12.75" hidden="1" outlineLevel="1">
      <c r="A1404" s="420">
        <f>IF(C1404='Tong hop'!$B$6,1,0)</f>
        <v>0</v>
      </c>
      <c r="B1404" s="183"/>
      <c r="C1404" s="428"/>
      <c r="D1404" s="183" t="s">
        <v>849</v>
      </c>
      <c r="E1404" s="387" t="s">
        <v>846</v>
      </c>
      <c r="F1404" s="194" t="s">
        <v>723</v>
      </c>
      <c r="G1404" s="184"/>
      <c r="H1404" s="285"/>
      <c r="I1404" s="285"/>
      <c r="J1404" s="208"/>
      <c r="K1404" s="209"/>
      <c r="N1404" s="28">
        <f t="shared" si="115"/>
        <v>0</v>
      </c>
    </row>
    <row r="1405" spans="1:14" ht="12.75" hidden="1" outlineLevel="1">
      <c r="A1405" s="420">
        <f>IF(C1405='Tong hop'!$B$6,1,0)</f>
        <v>0</v>
      </c>
      <c r="B1405" s="183"/>
      <c r="C1405" s="428"/>
      <c r="D1405" s="183"/>
      <c r="E1405" s="387"/>
      <c r="F1405" s="194"/>
      <c r="G1405" s="184"/>
      <c r="H1405" s="285"/>
      <c r="I1405" s="285"/>
      <c r="J1405" s="208"/>
      <c r="K1405" s="209"/>
      <c r="N1405" s="28">
        <f t="shared" si="115"/>
        <v>0</v>
      </c>
    </row>
    <row r="1406" spans="1:14" ht="12.75" hidden="1" outlineLevel="1">
      <c r="A1406" s="420">
        <f>IF(C1406='Tong hop'!$B$6,1,0)</f>
        <v>0</v>
      </c>
      <c r="B1406" s="183"/>
      <c r="C1406" s="428"/>
      <c r="D1406" s="183" t="s">
        <v>850</v>
      </c>
      <c r="E1406" s="387" t="s">
        <v>846</v>
      </c>
      <c r="F1406" s="194"/>
      <c r="G1406" s="184"/>
      <c r="H1406" s="285"/>
      <c r="I1406" s="285"/>
      <c r="J1406" s="208"/>
      <c r="K1406" s="209"/>
      <c r="N1406" s="28">
        <f t="shared" si="115"/>
        <v>0</v>
      </c>
    </row>
    <row r="1407" spans="1:14" ht="12.75" hidden="1" outlineLevel="1">
      <c r="A1407" s="420">
        <f>IF(C1407='Tong hop'!$B$6,1,0)</f>
        <v>0</v>
      </c>
      <c r="B1407" s="183"/>
      <c r="C1407" s="428"/>
      <c r="D1407" s="183"/>
      <c r="E1407" s="387"/>
      <c r="F1407" s="194" t="s">
        <v>723</v>
      </c>
      <c r="G1407" s="184"/>
      <c r="H1407" s="285"/>
      <c r="I1407" s="285"/>
      <c r="J1407" s="208"/>
      <c r="K1407" s="209"/>
      <c r="N1407" s="28">
        <f t="shared" si="115"/>
        <v>0</v>
      </c>
    </row>
    <row r="1408" spans="1:14" ht="12.75" hidden="1" outlineLevel="1">
      <c r="A1408" s="420">
        <f>IF(C1408='Tong hop'!$B$6,1,0)</f>
        <v>0</v>
      </c>
      <c r="B1408" s="183"/>
      <c r="C1408" s="428"/>
      <c r="D1408" s="183"/>
      <c r="E1408" s="387"/>
      <c r="F1408" s="194" t="s">
        <v>851</v>
      </c>
      <c r="G1408" s="184"/>
      <c r="H1408" s="285"/>
      <c r="I1408" s="285"/>
      <c r="J1408" s="208"/>
      <c r="K1408" s="209"/>
      <c r="N1408" s="28">
        <f t="shared" si="115"/>
        <v>0</v>
      </c>
    </row>
    <row r="1409" spans="1:14" ht="12.75" hidden="1" outlineLevel="1">
      <c r="A1409" s="420">
        <f>IF(C1409='Tong hop'!$B$6,1,0)</f>
        <v>0</v>
      </c>
      <c r="B1409" s="183"/>
      <c r="C1409" s="428"/>
      <c r="D1409" s="183" t="s">
        <v>852</v>
      </c>
      <c r="E1409" s="387" t="s">
        <v>846</v>
      </c>
      <c r="F1409" s="194" t="s">
        <v>847</v>
      </c>
      <c r="G1409" s="184"/>
      <c r="H1409" s="285"/>
      <c r="I1409" s="285"/>
      <c r="J1409" s="208"/>
      <c r="K1409" s="209"/>
      <c r="N1409" s="28">
        <f t="shared" si="115"/>
        <v>0</v>
      </c>
    </row>
    <row r="1410" spans="1:14" ht="12.75" hidden="1" outlineLevel="1">
      <c r="A1410" s="420">
        <f>IF(C1410='Tong hop'!$B$6,1,0)</f>
        <v>0</v>
      </c>
      <c r="B1410" s="183"/>
      <c r="C1410" s="428"/>
      <c r="D1410" s="183"/>
      <c r="E1410" s="387"/>
      <c r="F1410" s="194"/>
      <c r="G1410" s="184"/>
      <c r="H1410" s="285"/>
      <c r="I1410" s="285"/>
      <c r="J1410" s="208"/>
      <c r="K1410" s="209"/>
      <c r="N1410" s="28">
        <f t="shared" si="115"/>
        <v>0</v>
      </c>
    </row>
    <row r="1411" spans="1:14" ht="12.75" hidden="1" outlineLevel="1">
      <c r="A1411" s="420">
        <f>IF(C1411='Tong hop'!$B$6,1,0)</f>
        <v>0</v>
      </c>
      <c r="B1411" s="183"/>
      <c r="C1411" s="428"/>
      <c r="D1411" s="183" t="s">
        <v>853</v>
      </c>
      <c r="E1411" s="194" t="s">
        <v>482</v>
      </c>
      <c r="F1411" s="194"/>
      <c r="G1411" s="184"/>
      <c r="H1411" s="285"/>
      <c r="I1411" s="285"/>
      <c r="J1411" s="208"/>
      <c r="K1411" s="209"/>
      <c r="N1411" s="28">
        <f t="shared" si="115"/>
        <v>0</v>
      </c>
    </row>
    <row r="1412" spans="1:14" ht="12.75" hidden="1" outlineLevel="1">
      <c r="A1412" s="420">
        <f>IF(C1412='Tong hop'!$B$6,1,0)</f>
        <v>0</v>
      </c>
      <c r="B1412" s="183"/>
      <c r="C1412" s="428"/>
      <c r="D1412" s="183"/>
      <c r="E1412" s="194"/>
      <c r="F1412" s="194" t="s">
        <v>854</v>
      </c>
      <c r="G1412" s="184"/>
      <c r="H1412" s="285"/>
      <c r="I1412" s="285"/>
      <c r="J1412" s="208"/>
      <c r="K1412" s="209"/>
      <c r="N1412" s="28">
        <f t="shared" si="115"/>
        <v>0</v>
      </c>
    </row>
    <row r="1413" spans="1:14" ht="12.75" hidden="1" outlineLevel="1">
      <c r="A1413" s="420">
        <f>IF(C1413='Tong hop'!$B$6,1,0)</f>
        <v>0</v>
      </c>
      <c r="B1413" s="183"/>
      <c r="C1413" s="428"/>
      <c r="D1413" s="183"/>
      <c r="E1413" s="194"/>
      <c r="F1413" s="194" t="s">
        <v>855</v>
      </c>
      <c r="G1413" s="184"/>
      <c r="H1413" s="285"/>
      <c r="I1413" s="285"/>
      <c r="J1413" s="208"/>
      <c r="K1413" s="209"/>
      <c r="N1413" s="28">
        <f t="shared" si="115"/>
        <v>0</v>
      </c>
    </row>
    <row r="1414" spans="1:14" ht="12.75" hidden="1" outlineLevel="1">
      <c r="A1414" s="420">
        <f>IF(C1414='Tong hop'!$B$6,1,0)</f>
        <v>0</v>
      </c>
      <c r="B1414" s="183"/>
      <c r="C1414" s="428"/>
      <c r="D1414" s="183" t="s">
        <v>856</v>
      </c>
      <c r="E1414" s="194" t="s">
        <v>857</v>
      </c>
      <c r="F1414" s="194" t="s">
        <v>858</v>
      </c>
      <c r="G1414" s="184"/>
      <c r="H1414" s="285"/>
      <c r="I1414" s="285"/>
      <c r="J1414" s="208"/>
      <c r="K1414" s="209"/>
      <c r="N1414" s="28">
        <f t="shared" si="115"/>
        <v>0</v>
      </c>
    </row>
    <row r="1415" spans="1:14" ht="12.75" hidden="1" outlineLevel="1">
      <c r="A1415" s="420">
        <f>IF(C1415='Tong hop'!$B$6,1,0)</f>
        <v>0</v>
      </c>
      <c r="B1415" s="183"/>
      <c r="C1415" s="428"/>
      <c r="D1415" s="183" t="s">
        <v>859</v>
      </c>
      <c r="E1415" s="194" t="s">
        <v>860</v>
      </c>
      <c r="F1415" s="194" t="s">
        <v>861</v>
      </c>
      <c r="G1415" s="184"/>
      <c r="H1415" s="285"/>
      <c r="I1415" s="285"/>
      <c r="J1415" s="208"/>
      <c r="K1415" s="209"/>
      <c r="N1415" s="28">
        <f t="shared" si="115"/>
        <v>0</v>
      </c>
    </row>
    <row r="1416" spans="1:14" ht="12.75" hidden="1" outlineLevel="1">
      <c r="A1416" s="420">
        <f>IF(C1416='Tong hop'!$B$6,1,0)</f>
        <v>0</v>
      </c>
      <c r="B1416" s="183"/>
      <c r="C1416" s="428"/>
      <c r="D1416" s="183"/>
      <c r="E1416" s="194"/>
      <c r="F1416" s="194"/>
      <c r="G1416" s="184"/>
      <c r="H1416" s="285"/>
      <c r="I1416" s="285"/>
      <c r="J1416" s="208"/>
      <c r="K1416" s="209"/>
      <c r="N1416" s="28">
        <f t="shared" si="115"/>
        <v>0</v>
      </c>
    </row>
    <row r="1417" spans="1:14" ht="12.75" hidden="1" outlineLevel="1">
      <c r="A1417" s="420">
        <f>IF(C1417='Tong hop'!$B$6,1,0)</f>
        <v>0</v>
      </c>
      <c r="B1417" s="183"/>
      <c r="C1417" s="428"/>
      <c r="D1417" s="183" t="s">
        <v>862</v>
      </c>
      <c r="E1417" s="194" t="s">
        <v>494</v>
      </c>
      <c r="F1417" s="194" t="s">
        <v>739</v>
      </c>
      <c r="G1417" s="184"/>
      <c r="H1417" s="285"/>
      <c r="I1417" s="285"/>
      <c r="J1417" s="208"/>
      <c r="K1417" s="209"/>
      <c r="N1417" s="28">
        <f t="shared" si="115"/>
        <v>0</v>
      </c>
    </row>
    <row r="1418" spans="1:14" ht="12.75" hidden="1" outlineLevel="1">
      <c r="A1418" s="420">
        <f>IF(C1418='Tong hop'!$B$6,1,0)</f>
        <v>0</v>
      </c>
      <c r="B1418" s="183"/>
      <c r="C1418" s="428"/>
      <c r="D1418" s="183" t="s">
        <v>863</v>
      </c>
      <c r="E1418" s="194" t="s">
        <v>500</v>
      </c>
      <c r="F1418" s="194"/>
      <c r="G1418" s="184"/>
      <c r="H1418" s="285"/>
      <c r="I1418" s="285"/>
      <c r="J1418" s="208"/>
      <c r="K1418" s="209"/>
      <c r="N1418" s="28">
        <f t="shared" si="115"/>
        <v>0</v>
      </c>
    </row>
    <row r="1419" spans="1:14" ht="12.75" hidden="1" outlineLevel="1">
      <c r="A1419" s="420">
        <f>IF(C1419='Tong hop'!$B$6,1,0)</f>
        <v>0</v>
      </c>
      <c r="B1419" s="183"/>
      <c r="C1419" s="428"/>
      <c r="D1419" s="183"/>
      <c r="E1419" s="194"/>
      <c r="F1419" s="194" t="s">
        <v>864</v>
      </c>
      <c r="G1419" s="184"/>
      <c r="H1419" s="285"/>
      <c r="I1419" s="285"/>
      <c r="J1419" s="208"/>
      <c r="K1419" s="209"/>
      <c r="N1419" s="28">
        <f t="shared" si="115"/>
        <v>0</v>
      </c>
    </row>
    <row r="1420" spans="1:14" ht="12.75" hidden="1" outlineLevel="1">
      <c r="A1420" s="420">
        <f>IF(C1420='Tong hop'!$B$6,1,0)</f>
        <v>0</v>
      </c>
      <c r="B1420" s="183"/>
      <c r="C1420" s="428"/>
      <c r="D1420" s="183"/>
      <c r="E1420" s="194"/>
      <c r="F1420" s="194" t="s">
        <v>739</v>
      </c>
      <c r="G1420" s="184"/>
      <c r="H1420" s="285"/>
      <c r="I1420" s="285"/>
      <c r="J1420" s="208"/>
      <c r="K1420" s="209"/>
      <c r="N1420" s="28">
        <f t="shared" si="115"/>
        <v>0</v>
      </c>
    </row>
    <row r="1421" spans="1:14" ht="12.75" hidden="1" outlineLevel="1">
      <c r="A1421" s="420">
        <f>IF(C1421='Tong hop'!$B$6,1,0)</f>
        <v>0</v>
      </c>
      <c r="B1421" s="183"/>
      <c r="C1421" s="428"/>
      <c r="D1421" s="183" t="s">
        <v>865</v>
      </c>
      <c r="E1421" s="387" t="s">
        <v>846</v>
      </c>
      <c r="F1421" s="194" t="s">
        <v>866</v>
      </c>
      <c r="G1421" s="184"/>
      <c r="H1421" s="285"/>
      <c r="I1421" s="285"/>
      <c r="J1421" s="208"/>
      <c r="K1421" s="209"/>
      <c r="N1421" s="28">
        <f t="shared" si="115"/>
        <v>0</v>
      </c>
    </row>
    <row r="1422" spans="1:14" ht="12.75" hidden="1" outlineLevel="1">
      <c r="A1422" s="420">
        <f>IF(C1422='Tong hop'!$B$6,1,0)</f>
        <v>0</v>
      </c>
      <c r="B1422" s="183"/>
      <c r="C1422" s="428"/>
      <c r="D1422" s="183"/>
      <c r="E1422" s="194"/>
      <c r="F1422" s="194"/>
      <c r="G1422" s="184"/>
      <c r="H1422" s="285"/>
      <c r="I1422" s="285"/>
      <c r="J1422" s="208"/>
      <c r="K1422" s="209"/>
      <c r="N1422" s="28">
        <f t="shared" si="115"/>
        <v>0</v>
      </c>
    </row>
    <row r="1423" spans="1:14" ht="12.75" hidden="1" outlineLevel="1">
      <c r="A1423" s="420">
        <f>IF(C1423='Tong hop'!$B$6,1,0)</f>
        <v>0</v>
      </c>
      <c r="B1423" s="183"/>
      <c r="C1423" s="428"/>
      <c r="D1423" s="183" t="s">
        <v>867</v>
      </c>
      <c r="E1423" s="387" t="s">
        <v>846</v>
      </c>
      <c r="F1423" s="194" t="s">
        <v>868</v>
      </c>
      <c r="G1423" s="184"/>
      <c r="H1423" s="285"/>
      <c r="I1423" s="285"/>
      <c r="J1423" s="208"/>
      <c r="K1423" s="209"/>
      <c r="N1423" s="28">
        <f t="shared" si="115"/>
        <v>0</v>
      </c>
    </row>
    <row r="1424" spans="1:14" ht="12.75" hidden="1" outlineLevel="1">
      <c r="A1424" s="420">
        <f>IF(C1424='Tong hop'!$B$6,1,0)</f>
        <v>0</v>
      </c>
      <c r="B1424" s="183"/>
      <c r="C1424" s="428"/>
      <c r="D1424" s="183" t="s">
        <v>869</v>
      </c>
      <c r="E1424" s="387" t="s">
        <v>846</v>
      </c>
      <c r="F1424" s="194" t="s">
        <v>725</v>
      </c>
      <c r="G1424" s="184"/>
      <c r="H1424" s="285"/>
      <c r="I1424" s="285"/>
      <c r="J1424" s="208"/>
      <c r="K1424" s="209"/>
      <c r="N1424" s="28">
        <f t="shared" si="115"/>
        <v>0</v>
      </c>
    </row>
    <row r="1425" spans="1:14" ht="12.75" hidden="1" outlineLevel="1">
      <c r="A1425" s="420">
        <f>IF(C1425='Tong hop'!$B$6,1,0)</f>
        <v>0</v>
      </c>
      <c r="B1425" s="183"/>
      <c r="C1425" s="428"/>
      <c r="D1425" s="183" t="s">
        <v>870</v>
      </c>
      <c r="E1425" s="387" t="s">
        <v>846</v>
      </c>
      <c r="F1425" s="194" t="s">
        <v>722</v>
      </c>
      <c r="G1425" s="184"/>
      <c r="H1425" s="285"/>
      <c r="I1425" s="285"/>
      <c r="J1425" s="208"/>
      <c r="K1425" s="209"/>
      <c r="N1425" s="28">
        <f t="shared" si="115"/>
        <v>0</v>
      </c>
    </row>
    <row r="1426" spans="1:14" ht="12.75" hidden="1" outlineLevel="1">
      <c r="A1426" s="420">
        <f>IF(C1426='Tong hop'!$B$6,1,0)</f>
        <v>0</v>
      </c>
      <c r="B1426" s="183"/>
      <c r="C1426" s="428"/>
      <c r="D1426" s="183" t="s">
        <v>871</v>
      </c>
      <c r="E1426" s="194" t="s">
        <v>494</v>
      </c>
      <c r="F1426" s="194" t="s">
        <v>729</v>
      </c>
      <c r="G1426" s="184"/>
      <c r="H1426" s="285"/>
      <c r="I1426" s="285"/>
      <c r="J1426" s="208"/>
      <c r="K1426" s="209"/>
      <c r="N1426" s="28">
        <f t="shared" si="115"/>
        <v>0</v>
      </c>
    </row>
    <row r="1427" spans="1:14" ht="12.75" hidden="1" outlineLevel="1">
      <c r="A1427" s="420">
        <f>IF(C1427='Tong hop'!$B$6,1,0)</f>
        <v>0</v>
      </c>
      <c r="B1427" s="183"/>
      <c r="C1427" s="428"/>
      <c r="D1427" s="183" t="s">
        <v>872</v>
      </c>
      <c r="E1427" s="194" t="s">
        <v>500</v>
      </c>
      <c r="F1427" s="194" t="s">
        <v>739</v>
      </c>
      <c r="G1427" s="184"/>
      <c r="H1427" s="285"/>
      <c r="I1427" s="285"/>
      <c r="J1427" s="208"/>
      <c r="K1427" s="209"/>
      <c r="N1427" s="28">
        <f t="shared" si="115"/>
        <v>0</v>
      </c>
    </row>
    <row r="1428" spans="1:14" ht="12.75" hidden="1" outlineLevel="1">
      <c r="A1428" s="420">
        <f>IF(C1428='Tong hop'!$B$6,1,0)</f>
        <v>0</v>
      </c>
      <c r="B1428" s="183"/>
      <c r="C1428" s="428"/>
      <c r="D1428" s="183" t="s">
        <v>873</v>
      </c>
      <c r="E1428" s="194" t="s">
        <v>500</v>
      </c>
      <c r="F1428" s="194" t="s">
        <v>739</v>
      </c>
      <c r="G1428" s="184"/>
      <c r="H1428" s="285"/>
      <c r="I1428" s="285"/>
      <c r="J1428" s="208"/>
      <c r="K1428" s="209"/>
      <c r="N1428" s="28">
        <f t="shared" si="115"/>
        <v>0</v>
      </c>
    </row>
    <row r="1429" spans="1:14" ht="12.75" hidden="1" outlineLevel="1">
      <c r="A1429" s="420">
        <f>IF(C1429='Tong hop'!$B$6,1,0)</f>
        <v>0</v>
      </c>
      <c r="B1429" s="183"/>
      <c r="C1429" s="428"/>
      <c r="D1429" s="183" t="s">
        <v>874</v>
      </c>
      <c r="E1429" s="194" t="s">
        <v>494</v>
      </c>
      <c r="F1429" s="194" t="s">
        <v>739</v>
      </c>
      <c r="G1429" s="184"/>
      <c r="H1429" s="285"/>
      <c r="I1429" s="285"/>
      <c r="J1429" s="208"/>
      <c r="K1429" s="209"/>
      <c r="N1429" s="28">
        <f t="shared" si="115"/>
        <v>0</v>
      </c>
    </row>
    <row r="1430" spans="1:14" ht="12.75" hidden="1" outlineLevel="1">
      <c r="A1430" s="420">
        <f>IF(C1430='Tong hop'!$B$6,1,0)</f>
        <v>0</v>
      </c>
      <c r="B1430" s="183"/>
      <c r="C1430" s="428"/>
      <c r="D1430" s="183" t="s">
        <v>875</v>
      </c>
      <c r="E1430" s="194" t="s">
        <v>494</v>
      </c>
      <c r="F1430" s="194" t="s">
        <v>739</v>
      </c>
      <c r="G1430" s="184"/>
      <c r="H1430" s="285"/>
      <c r="I1430" s="285"/>
      <c r="J1430" s="208"/>
      <c r="K1430" s="209"/>
      <c r="N1430" s="28">
        <f t="shared" si="115"/>
        <v>0</v>
      </c>
    </row>
    <row r="1431" spans="1:14" ht="12.75" hidden="1" outlineLevel="1">
      <c r="A1431" s="420">
        <f>IF(C1431='Tong hop'!$B$6,1,0)</f>
        <v>0</v>
      </c>
      <c r="B1431" s="183"/>
      <c r="C1431" s="428"/>
      <c r="D1431" s="183" t="s">
        <v>875</v>
      </c>
      <c r="E1431" s="194" t="s">
        <v>494</v>
      </c>
      <c r="F1431" s="194" t="s">
        <v>876</v>
      </c>
      <c r="G1431" s="184"/>
      <c r="H1431" s="285"/>
      <c r="I1431" s="285"/>
      <c r="J1431" s="208"/>
      <c r="K1431" s="209"/>
      <c r="N1431" s="28">
        <f t="shared" si="115"/>
        <v>0</v>
      </c>
    </row>
    <row r="1432" spans="1:14" ht="12.75" hidden="1" outlineLevel="1">
      <c r="A1432" s="420">
        <f>IF(C1432='Tong hop'!$B$6,1,0)</f>
        <v>0</v>
      </c>
      <c r="B1432" s="183"/>
      <c r="C1432" s="428"/>
      <c r="D1432" s="183" t="s">
        <v>877</v>
      </c>
      <c r="E1432" s="194" t="s">
        <v>494</v>
      </c>
      <c r="F1432" s="194"/>
      <c r="G1432" s="184"/>
      <c r="H1432" s="285"/>
      <c r="I1432" s="285"/>
      <c r="J1432" s="208"/>
      <c r="K1432" s="209"/>
      <c r="N1432" s="28">
        <f t="shared" si="115"/>
        <v>0</v>
      </c>
    </row>
    <row r="1433" spans="1:14" ht="25.5" hidden="1" outlineLevel="1">
      <c r="A1433" s="420">
        <f>IF(C1433='Tong hop'!$B$6,1,0)</f>
        <v>0</v>
      </c>
      <c r="B1433" s="183"/>
      <c r="C1433" s="428"/>
      <c r="D1433" s="183"/>
      <c r="E1433" s="194"/>
      <c r="F1433" s="194" t="s">
        <v>878</v>
      </c>
      <c r="G1433" s="184"/>
      <c r="H1433" s="285"/>
      <c r="I1433" s="285"/>
      <c r="J1433" s="208"/>
      <c r="K1433" s="209"/>
      <c r="N1433" s="28">
        <f t="shared" si="115"/>
        <v>0</v>
      </c>
    </row>
    <row r="1434" spans="1:14" ht="12.75" hidden="1" outlineLevel="1">
      <c r="A1434" s="420">
        <f>IF(C1434='Tong hop'!$B$6,1,0)</f>
        <v>0</v>
      </c>
      <c r="B1434" s="183"/>
      <c r="C1434" s="428"/>
      <c r="D1434" s="183"/>
      <c r="E1434" s="194" t="s">
        <v>482</v>
      </c>
      <c r="F1434" s="194" t="s">
        <v>879</v>
      </c>
      <c r="G1434" s="184"/>
      <c r="H1434" s="285"/>
      <c r="I1434" s="285"/>
      <c r="J1434" s="208"/>
      <c r="K1434" s="209"/>
      <c r="N1434" s="28">
        <f t="shared" si="115"/>
        <v>0</v>
      </c>
    </row>
    <row r="1435" spans="1:14" ht="25.5" hidden="1" outlineLevel="1">
      <c r="A1435" s="420">
        <f>IF(C1435='Tong hop'!$B$6,1,0)</f>
        <v>0</v>
      </c>
      <c r="B1435" s="183"/>
      <c r="C1435" s="428"/>
      <c r="D1435" s="183"/>
      <c r="E1435" s="194"/>
      <c r="F1435" s="194" t="s">
        <v>880</v>
      </c>
      <c r="G1435" s="184"/>
      <c r="H1435" s="285"/>
      <c r="I1435" s="285"/>
      <c r="J1435" s="208"/>
      <c r="K1435" s="209"/>
      <c r="N1435" s="28">
        <f t="shared" si="115"/>
        <v>0</v>
      </c>
    </row>
    <row r="1436" spans="1:14" ht="12.75" hidden="1" outlineLevel="1">
      <c r="A1436" s="420">
        <f>IF(C1436='Tong hop'!$B$6,1,0)</f>
        <v>0</v>
      </c>
      <c r="B1436" s="183"/>
      <c r="C1436" s="428"/>
      <c r="D1436" s="183"/>
      <c r="E1436" s="194"/>
      <c r="F1436" s="194" t="s">
        <v>881</v>
      </c>
      <c r="G1436" s="184"/>
      <c r="H1436" s="285"/>
      <c r="I1436" s="285"/>
      <c r="J1436" s="208"/>
      <c r="K1436" s="209"/>
      <c r="N1436" s="28">
        <f t="shared" ref="N1436:N1499" si="116">I1436-M1436</f>
        <v>0</v>
      </c>
    </row>
    <row r="1437" spans="1:14" ht="12.75" hidden="1" outlineLevel="1">
      <c r="A1437" s="420">
        <f>IF(C1437='Tong hop'!$B$6,1,0)</f>
        <v>0</v>
      </c>
      <c r="B1437" s="183"/>
      <c r="C1437" s="428"/>
      <c r="D1437" s="183"/>
      <c r="E1437" s="194"/>
      <c r="F1437" s="194"/>
      <c r="G1437" s="184"/>
      <c r="H1437" s="285"/>
      <c r="I1437" s="285"/>
      <c r="J1437" s="208"/>
      <c r="K1437" s="209"/>
      <c r="N1437" s="28">
        <f t="shared" si="116"/>
        <v>0</v>
      </c>
    </row>
    <row r="1438" spans="1:14" ht="25.5" hidden="1" outlineLevel="1">
      <c r="A1438" s="420">
        <f>IF(C1438='Tong hop'!$B$6,1,0)</f>
        <v>0</v>
      </c>
      <c r="B1438" s="183"/>
      <c r="C1438" s="428"/>
      <c r="D1438" s="183" t="s">
        <v>882</v>
      </c>
      <c r="E1438" s="194" t="s">
        <v>494</v>
      </c>
      <c r="F1438" s="194" t="s">
        <v>878</v>
      </c>
      <c r="G1438" s="184"/>
      <c r="H1438" s="285"/>
      <c r="I1438" s="285"/>
      <c r="J1438" s="208"/>
      <c r="K1438" s="209"/>
      <c r="N1438" s="28">
        <f t="shared" si="116"/>
        <v>0</v>
      </c>
    </row>
    <row r="1439" spans="1:14" ht="25.5" hidden="1" outlineLevel="1">
      <c r="A1439" s="420">
        <f>IF(C1439='Tong hop'!$B$6,1,0)</f>
        <v>0</v>
      </c>
      <c r="B1439" s="183"/>
      <c r="C1439" s="428"/>
      <c r="D1439" s="183"/>
      <c r="E1439" s="194"/>
      <c r="F1439" s="194" t="s">
        <v>883</v>
      </c>
      <c r="G1439" s="184"/>
      <c r="H1439" s="285"/>
      <c r="I1439" s="285"/>
      <c r="J1439" s="208"/>
      <c r="K1439" s="209"/>
      <c r="N1439" s="28">
        <f t="shared" si="116"/>
        <v>0</v>
      </c>
    </row>
    <row r="1440" spans="1:14" ht="12.75" hidden="1" outlineLevel="1">
      <c r="A1440" s="420">
        <f>IF(C1440='Tong hop'!$B$6,1,0)</f>
        <v>0</v>
      </c>
      <c r="B1440" s="183"/>
      <c r="C1440" s="428"/>
      <c r="D1440" s="183"/>
      <c r="E1440" s="194"/>
      <c r="F1440" s="194" t="s">
        <v>847</v>
      </c>
      <c r="G1440" s="184"/>
      <c r="H1440" s="285"/>
      <c r="I1440" s="285"/>
      <c r="J1440" s="208"/>
      <c r="K1440" s="209"/>
      <c r="N1440" s="28">
        <f t="shared" si="116"/>
        <v>0</v>
      </c>
    </row>
    <row r="1441" spans="1:14" ht="12.75" hidden="1" outlineLevel="1">
      <c r="A1441" s="420">
        <f>IF(C1441='Tong hop'!$B$6,1,0)</f>
        <v>0</v>
      </c>
      <c r="B1441" s="183"/>
      <c r="C1441" s="428"/>
      <c r="D1441" s="183" t="s">
        <v>884</v>
      </c>
      <c r="E1441" s="194" t="s">
        <v>846</v>
      </c>
      <c r="F1441" s="194" t="s">
        <v>847</v>
      </c>
      <c r="G1441" s="184"/>
      <c r="H1441" s="285"/>
      <c r="I1441" s="285"/>
      <c r="J1441" s="208"/>
      <c r="K1441" s="209"/>
      <c r="N1441" s="28">
        <f t="shared" si="116"/>
        <v>0</v>
      </c>
    </row>
    <row r="1442" spans="1:14" ht="12.75" hidden="1" outlineLevel="1">
      <c r="A1442" s="420">
        <f>IF(C1442='Tong hop'!$B$6,1,0)</f>
        <v>0</v>
      </c>
      <c r="B1442" s="183"/>
      <c r="C1442" s="428"/>
      <c r="D1442" s="183" t="s">
        <v>885</v>
      </c>
      <c r="E1442" s="194" t="s">
        <v>886</v>
      </c>
      <c r="F1442" s="194" t="s">
        <v>847</v>
      </c>
      <c r="G1442" s="184"/>
      <c r="H1442" s="285"/>
      <c r="I1442" s="285"/>
      <c r="J1442" s="208"/>
      <c r="K1442" s="209"/>
      <c r="N1442" s="28">
        <f t="shared" si="116"/>
        <v>0</v>
      </c>
    </row>
    <row r="1443" spans="1:14" ht="25.5" hidden="1" outlineLevel="1">
      <c r="A1443" s="420">
        <f>IF(C1443='Tong hop'!$B$6,1,0)</f>
        <v>0</v>
      </c>
      <c r="B1443" s="183"/>
      <c r="C1443" s="428"/>
      <c r="D1443" s="183" t="s">
        <v>887</v>
      </c>
      <c r="E1443" s="194" t="s">
        <v>888</v>
      </c>
      <c r="F1443" s="194" t="s">
        <v>889</v>
      </c>
      <c r="G1443" s="184"/>
      <c r="H1443" s="285"/>
      <c r="I1443" s="285"/>
      <c r="J1443" s="208"/>
      <c r="K1443" s="209"/>
      <c r="N1443" s="28">
        <f t="shared" si="116"/>
        <v>0</v>
      </c>
    </row>
    <row r="1444" spans="1:14" ht="25.5" hidden="1" outlineLevel="1">
      <c r="A1444" s="420">
        <f>IF(C1444='Tong hop'!$B$6,1,0)</f>
        <v>0</v>
      </c>
      <c r="B1444" s="183"/>
      <c r="C1444" s="428"/>
      <c r="D1444" s="183" t="s">
        <v>890</v>
      </c>
      <c r="E1444" s="194" t="s">
        <v>888</v>
      </c>
      <c r="F1444" s="194" t="s">
        <v>889</v>
      </c>
      <c r="G1444" s="184"/>
      <c r="H1444" s="285"/>
      <c r="I1444" s="285"/>
      <c r="J1444" s="208"/>
      <c r="K1444" s="209"/>
      <c r="N1444" s="28">
        <f t="shared" si="116"/>
        <v>0</v>
      </c>
    </row>
    <row r="1445" spans="1:14" ht="12.75" hidden="1" outlineLevel="1">
      <c r="A1445" s="420">
        <f>IF(C1445='Tong hop'!$B$6,1,0)</f>
        <v>0</v>
      </c>
      <c r="B1445" s="183"/>
      <c r="C1445" s="428"/>
      <c r="D1445" s="183"/>
      <c r="E1445" s="194"/>
      <c r="F1445" s="194"/>
      <c r="G1445" s="184"/>
      <c r="H1445" s="285"/>
      <c r="I1445" s="285"/>
      <c r="J1445" s="208"/>
      <c r="K1445" s="209"/>
      <c r="N1445" s="28">
        <f t="shared" si="116"/>
        <v>0</v>
      </c>
    </row>
    <row r="1446" spans="1:14" ht="12.75" hidden="1" outlineLevel="1">
      <c r="A1446" s="420">
        <f>IF(C1446='Tong hop'!$B$6,1,0)</f>
        <v>0</v>
      </c>
      <c r="B1446" s="183"/>
      <c r="C1446" s="428"/>
      <c r="D1446" s="194" t="s">
        <v>891</v>
      </c>
      <c r="E1446" s="194"/>
      <c r="F1446" s="194"/>
      <c r="G1446" s="184"/>
      <c r="H1446" s="285"/>
      <c r="I1446" s="285"/>
      <c r="J1446" s="208"/>
      <c r="K1446" s="209"/>
      <c r="N1446" s="28">
        <f t="shared" si="116"/>
        <v>0</v>
      </c>
    </row>
    <row r="1447" spans="1:14" ht="12.75" hidden="1" outlineLevel="1">
      <c r="A1447" s="420">
        <f>IF(C1447='Tong hop'!$B$6,1,0)</f>
        <v>0</v>
      </c>
      <c r="B1447" s="183"/>
      <c r="C1447" s="428"/>
      <c r="D1447" s="183"/>
      <c r="E1447" s="194" t="s">
        <v>892</v>
      </c>
      <c r="F1447" s="194"/>
      <c r="G1447" s="184"/>
      <c r="H1447" s="285"/>
      <c r="I1447" s="285"/>
      <c r="J1447" s="208"/>
      <c r="K1447" s="209"/>
      <c r="N1447" s="28">
        <f t="shared" si="116"/>
        <v>0</v>
      </c>
    </row>
    <row r="1448" spans="1:14" ht="12.75" hidden="1" outlineLevel="1">
      <c r="A1448" s="420">
        <f>IF(C1448='Tong hop'!$B$6,1,0)</f>
        <v>0</v>
      </c>
      <c r="B1448" s="183"/>
      <c r="C1448" s="428"/>
      <c r="D1448" s="183"/>
      <c r="E1448" s="194" t="s">
        <v>893</v>
      </c>
      <c r="F1448" s="194"/>
      <c r="G1448" s="184"/>
      <c r="H1448" s="285"/>
      <c r="I1448" s="285"/>
      <c r="J1448" s="208"/>
      <c r="K1448" s="209"/>
      <c r="N1448" s="28">
        <f t="shared" si="116"/>
        <v>0</v>
      </c>
    </row>
    <row r="1449" spans="1:14" ht="12.75" hidden="1" outlineLevel="1">
      <c r="A1449" s="420">
        <f>IF(C1449='Tong hop'!$B$6,1,0)</f>
        <v>0</v>
      </c>
      <c r="B1449" s="183"/>
      <c r="C1449" s="428"/>
      <c r="D1449" s="194" t="s">
        <v>894</v>
      </c>
      <c r="E1449" s="194"/>
      <c r="F1449" s="194"/>
      <c r="G1449" s="184"/>
      <c r="H1449" s="285"/>
      <c r="I1449" s="285"/>
      <c r="J1449" s="208"/>
      <c r="K1449" s="209"/>
      <c r="N1449" s="28">
        <f t="shared" si="116"/>
        <v>0</v>
      </c>
    </row>
    <row r="1450" spans="1:14" ht="38.25" hidden="1" outlineLevel="1">
      <c r="A1450" s="420">
        <f>IF(C1450='Tong hop'!$B$6,1,0)</f>
        <v>0</v>
      </c>
      <c r="B1450" s="183" t="s">
        <v>895</v>
      </c>
      <c r="C1450" s="428"/>
      <c r="D1450" s="194" t="s">
        <v>853</v>
      </c>
      <c r="E1450" s="194" t="s">
        <v>896</v>
      </c>
      <c r="F1450" s="194" t="s">
        <v>897</v>
      </c>
      <c r="G1450" s="184"/>
      <c r="H1450" s="285"/>
      <c r="I1450" s="285"/>
      <c r="J1450" s="208"/>
      <c r="K1450" s="209"/>
      <c r="N1450" s="28">
        <f t="shared" si="116"/>
        <v>0</v>
      </c>
    </row>
    <row r="1451" spans="1:14" ht="12.75" hidden="1" outlineLevel="1">
      <c r="A1451" s="420">
        <f>IF(C1451='Tong hop'!$B$6,1,0)</f>
        <v>0</v>
      </c>
      <c r="B1451" s="183"/>
      <c r="C1451" s="428"/>
      <c r="D1451" s="194" t="s">
        <v>898</v>
      </c>
      <c r="E1451" s="194" t="s">
        <v>896</v>
      </c>
      <c r="F1451" s="194" t="s">
        <v>897</v>
      </c>
      <c r="G1451" s="184"/>
      <c r="H1451" s="285"/>
      <c r="I1451" s="285"/>
      <c r="J1451" s="208"/>
      <c r="K1451" s="209"/>
      <c r="N1451" s="28">
        <f t="shared" si="116"/>
        <v>0</v>
      </c>
    </row>
    <row r="1452" spans="1:14" ht="12.75" hidden="1" outlineLevel="1">
      <c r="A1452" s="420">
        <f>IF(C1452='Tong hop'!$B$6,1,0)</f>
        <v>0</v>
      </c>
      <c r="B1452" s="183"/>
      <c r="C1452" s="428"/>
      <c r="D1452" s="194" t="s">
        <v>856</v>
      </c>
      <c r="E1452" s="194" t="s">
        <v>899</v>
      </c>
      <c r="F1452" s="194" t="s">
        <v>897</v>
      </c>
      <c r="G1452" s="184"/>
      <c r="H1452" s="285"/>
      <c r="I1452" s="285"/>
      <c r="J1452" s="208"/>
      <c r="K1452" s="209"/>
      <c r="N1452" s="28">
        <f t="shared" si="116"/>
        <v>0</v>
      </c>
    </row>
    <row r="1453" spans="1:14" ht="12.75" hidden="1" outlineLevel="1">
      <c r="A1453" s="420">
        <f>IF(C1453='Tong hop'!$B$6,1,0)</f>
        <v>0</v>
      </c>
      <c r="B1453" s="183"/>
      <c r="C1453" s="428"/>
      <c r="D1453" s="194" t="s">
        <v>853</v>
      </c>
      <c r="E1453" s="194" t="s">
        <v>900</v>
      </c>
      <c r="F1453" s="194" t="s">
        <v>897</v>
      </c>
      <c r="G1453" s="184"/>
      <c r="H1453" s="285"/>
      <c r="I1453" s="285"/>
      <c r="J1453" s="208"/>
      <c r="K1453" s="209"/>
      <c r="N1453" s="28">
        <f t="shared" si="116"/>
        <v>0</v>
      </c>
    </row>
    <row r="1454" spans="1:14" ht="12.75" hidden="1" outlineLevel="1">
      <c r="A1454" s="420">
        <f>IF(C1454='Tong hop'!$B$6,1,0)</f>
        <v>0</v>
      </c>
      <c r="B1454" s="183"/>
      <c r="C1454" s="428"/>
      <c r="D1454" s="194" t="s">
        <v>901</v>
      </c>
      <c r="E1454" s="194" t="s">
        <v>902</v>
      </c>
      <c r="F1454" s="194" t="s">
        <v>726</v>
      </c>
      <c r="G1454" s="184"/>
      <c r="H1454" s="285"/>
      <c r="I1454" s="285"/>
      <c r="J1454" s="208"/>
      <c r="K1454" s="209"/>
      <c r="N1454" s="28">
        <f t="shared" si="116"/>
        <v>0</v>
      </c>
    </row>
    <row r="1455" spans="1:14" ht="12.75" hidden="1" outlineLevel="1">
      <c r="A1455" s="420">
        <f>IF(C1455='Tong hop'!$B$6,1,0)</f>
        <v>0</v>
      </c>
      <c r="B1455" s="183"/>
      <c r="C1455" s="428"/>
      <c r="D1455" s="194" t="s">
        <v>862</v>
      </c>
      <c r="E1455" s="194" t="s">
        <v>903</v>
      </c>
      <c r="F1455" s="194" t="s">
        <v>904</v>
      </c>
      <c r="G1455" s="184"/>
      <c r="H1455" s="285"/>
      <c r="I1455" s="285"/>
      <c r="J1455" s="208"/>
      <c r="K1455" s="209"/>
      <c r="N1455" s="28">
        <f t="shared" si="116"/>
        <v>0</v>
      </c>
    </row>
    <row r="1456" spans="1:14" ht="25.5" hidden="1" outlineLevel="1">
      <c r="A1456" s="420">
        <f>IF(C1456='Tong hop'!$B$6,1,0)</f>
        <v>0</v>
      </c>
      <c r="B1456" s="183" t="s">
        <v>905</v>
      </c>
      <c r="C1456" s="428"/>
      <c r="D1456" s="194" t="s">
        <v>906</v>
      </c>
      <c r="E1456" s="194" t="s">
        <v>896</v>
      </c>
      <c r="F1456" s="194" t="s">
        <v>730</v>
      </c>
      <c r="G1456" s="184"/>
      <c r="H1456" s="285"/>
      <c r="I1456" s="285"/>
      <c r="J1456" s="208"/>
      <c r="K1456" s="209"/>
      <c r="N1456" s="28">
        <f t="shared" si="116"/>
        <v>0</v>
      </c>
    </row>
    <row r="1457" spans="1:14" ht="12.75" hidden="1" outlineLevel="1">
      <c r="A1457" s="420">
        <f>IF(C1457='Tong hop'!$B$6,1,0)</f>
        <v>0</v>
      </c>
      <c r="B1457" s="183"/>
      <c r="C1457" s="428"/>
      <c r="D1457" s="194" t="s">
        <v>907</v>
      </c>
      <c r="E1457" s="194" t="s">
        <v>902</v>
      </c>
      <c r="F1457" s="194" t="s">
        <v>722</v>
      </c>
      <c r="G1457" s="184"/>
      <c r="H1457" s="285"/>
      <c r="I1457" s="285"/>
      <c r="J1457" s="208"/>
      <c r="K1457" s="209"/>
      <c r="N1457" s="28">
        <f t="shared" si="116"/>
        <v>0</v>
      </c>
    </row>
    <row r="1458" spans="1:14" ht="12.75" hidden="1" outlineLevel="1">
      <c r="A1458" s="420">
        <f>IF(C1458='Tong hop'!$B$6,1,0)</f>
        <v>0</v>
      </c>
      <c r="B1458" s="183"/>
      <c r="C1458" s="428"/>
      <c r="D1458" s="194" t="s">
        <v>908</v>
      </c>
      <c r="E1458" s="194" t="s">
        <v>909</v>
      </c>
      <c r="F1458" s="194" t="s">
        <v>910</v>
      </c>
      <c r="G1458" s="184"/>
      <c r="H1458" s="285"/>
      <c r="I1458" s="285"/>
      <c r="J1458" s="208"/>
      <c r="K1458" s="209"/>
      <c r="N1458" s="28">
        <f t="shared" si="116"/>
        <v>0</v>
      </c>
    </row>
    <row r="1459" spans="1:14" ht="25.5" hidden="1" outlineLevel="1">
      <c r="A1459" s="420">
        <f>IF(C1459='Tong hop'!$B$6,1,0)</f>
        <v>0</v>
      </c>
      <c r="B1459" s="183" t="s">
        <v>911</v>
      </c>
      <c r="C1459" s="428"/>
      <c r="D1459" s="194" t="s">
        <v>863</v>
      </c>
      <c r="E1459" s="194" t="s">
        <v>903</v>
      </c>
      <c r="F1459" s="194" t="s">
        <v>910</v>
      </c>
      <c r="G1459" s="184"/>
      <c r="H1459" s="285"/>
      <c r="I1459" s="285"/>
      <c r="J1459" s="208"/>
      <c r="K1459" s="209"/>
      <c r="N1459" s="28">
        <f t="shared" si="116"/>
        <v>0</v>
      </c>
    </row>
    <row r="1460" spans="1:14" ht="12.75" hidden="1" outlineLevel="1">
      <c r="A1460" s="420">
        <f>IF(C1460='Tong hop'!$B$6,1,0)</f>
        <v>0</v>
      </c>
      <c r="B1460" s="183"/>
      <c r="C1460" s="428"/>
      <c r="D1460" s="194"/>
      <c r="E1460" s="194" t="s">
        <v>903</v>
      </c>
      <c r="F1460" s="194" t="s">
        <v>912</v>
      </c>
      <c r="G1460" s="184"/>
      <c r="H1460" s="285"/>
      <c r="I1460" s="285"/>
      <c r="J1460" s="208"/>
      <c r="K1460" s="209"/>
      <c r="N1460" s="28">
        <f t="shared" si="116"/>
        <v>0</v>
      </c>
    </row>
    <row r="1461" spans="1:14" ht="12.75" hidden="1" outlineLevel="1">
      <c r="A1461" s="420">
        <f>IF(C1461='Tong hop'!$B$6,1,0)</f>
        <v>0</v>
      </c>
      <c r="B1461" s="183"/>
      <c r="C1461" s="428"/>
      <c r="D1461" s="179"/>
      <c r="E1461" s="194"/>
      <c r="F1461" s="194"/>
      <c r="G1461" s="184"/>
      <c r="H1461" s="285"/>
      <c r="I1461" s="285"/>
      <c r="J1461" s="208"/>
      <c r="K1461" s="209"/>
      <c r="N1461" s="28">
        <f t="shared" si="116"/>
        <v>0</v>
      </c>
    </row>
    <row r="1462" spans="1:14" ht="12.75" hidden="1" outlineLevel="1">
      <c r="A1462" s="420">
        <f>IF(C1462='Tong hop'!$B$6,1,0)</f>
        <v>0</v>
      </c>
      <c r="B1462" s="183"/>
      <c r="C1462" s="428"/>
      <c r="D1462" s="525" t="s">
        <v>329</v>
      </c>
      <c r="E1462" s="194" t="s">
        <v>913</v>
      </c>
      <c r="F1462" s="194"/>
      <c r="G1462" s="184"/>
      <c r="H1462" s="285"/>
      <c r="I1462" s="285"/>
      <c r="J1462" s="208"/>
      <c r="K1462" s="209"/>
      <c r="N1462" s="28">
        <f t="shared" si="116"/>
        <v>0</v>
      </c>
    </row>
    <row r="1463" spans="1:14" ht="12.75" hidden="1" outlineLevel="1">
      <c r="A1463" s="420">
        <f>IF(C1463='Tong hop'!$B$6,1,0)</f>
        <v>0</v>
      </c>
      <c r="B1463" s="183"/>
      <c r="C1463" s="428"/>
      <c r="D1463" s="179"/>
      <c r="E1463" s="194" t="s">
        <v>914</v>
      </c>
      <c r="F1463" s="194"/>
      <c r="G1463" s="184"/>
      <c r="H1463" s="285"/>
      <c r="I1463" s="285"/>
      <c r="J1463" s="208"/>
      <c r="K1463" s="209"/>
      <c r="N1463" s="28">
        <f t="shared" si="116"/>
        <v>0</v>
      </c>
    </row>
    <row r="1464" spans="1:14" ht="12.75" hidden="1" outlineLevel="1">
      <c r="A1464" s="420">
        <f>IF(C1464='Tong hop'!$B$6,1,0)</f>
        <v>0</v>
      </c>
      <c r="B1464" s="183"/>
      <c r="C1464" s="428"/>
      <c r="D1464" s="179"/>
      <c r="E1464" s="194" t="s">
        <v>915</v>
      </c>
      <c r="F1464" s="194"/>
      <c r="G1464" s="184"/>
      <c r="H1464" s="285"/>
      <c r="I1464" s="285"/>
      <c r="J1464" s="208"/>
      <c r="K1464" s="209"/>
      <c r="N1464" s="28">
        <f t="shared" si="116"/>
        <v>0</v>
      </c>
    </row>
    <row r="1465" spans="1:14" ht="12.75" hidden="1" outlineLevel="1">
      <c r="A1465" s="420">
        <f>IF(C1465='Tong hop'!$B$6,1,0)</f>
        <v>0</v>
      </c>
      <c r="B1465" s="183"/>
      <c r="C1465" s="428"/>
      <c r="D1465" s="179"/>
      <c r="E1465" s="194" t="s">
        <v>916</v>
      </c>
      <c r="F1465" s="194"/>
      <c r="G1465" s="184"/>
      <c r="H1465" s="285"/>
      <c r="I1465" s="285"/>
      <c r="J1465" s="208"/>
      <c r="K1465" s="209"/>
      <c r="N1465" s="28">
        <f t="shared" si="116"/>
        <v>0</v>
      </c>
    </row>
    <row r="1466" spans="1:14" ht="12.75" hidden="1" outlineLevel="1">
      <c r="A1466" s="420">
        <f>IF(C1466='Tong hop'!$B$6,1,0)</f>
        <v>0</v>
      </c>
      <c r="B1466" s="183"/>
      <c r="C1466" s="428"/>
      <c r="D1466" s="194" t="s">
        <v>917</v>
      </c>
      <c r="E1466" s="194"/>
      <c r="F1466" s="194"/>
      <c r="G1466" s="184"/>
      <c r="H1466" s="285"/>
      <c r="I1466" s="285"/>
      <c r="J1466" s="208"/>
      <c r="K1466" s="209"/>
      <c r="N1466" s="28">
        <f t="shared" si="116"/>
        <v>0</v>
      </c>
    </row>
    <row r="1467" spans="1:14" ht="12.75" hidden="1" outlineLevel="1">
      <c r="A1467" s="420">
        <f>IF(C1467='Tong hop'!$B$6,1,0)</f>
        <v>0</v>
      </c>
      <c r="B1467" s="183"/>
      <c r="C1467" s="428"/>
      <c r="D1467" s="194"/>
      <c r="E1467" s="194"/>
      <c r="F1467" s="194"/>
      <c r="G1467" s="184"/>
      <c r="H1467" s="285"/>
      <c r="I1467" s="285"/>
      <c r="J1467" s="208"/>
      <c r="K1467" s="209"/>
      <c r="N1467" s="28">
        <f t="shared" si="116"/>
        <v>0</v>
      </c>
    </row>
    <row r="1468" spans="1:14" ht="12.75" hidden="1" outlineLevel="1">
      <c r="A1468" s="420">
        <f>IF(C1468='Tong hop'!$B$6,1,0)</f>
        <v>0</v>
      </c>
      <c r="B1468" s="183"/>
      <c r="C1468" s="428"/>
      <c r="D1468" s="194" t="s">
        <v>918</v>
      </c>
      <c r="E1468" s="194"/>
      <c r="F1468" s="194"/>
      <c r="G1468" s="184"/>
      <c r="H1468" s="285"/>
      <c r="I1468" s="285"/>
      <c r="J1468" s="208"/>
      <c r="K1468" s="209"/>
      <c r="N1468" s="28">
        <f t="shared" si="116"/>
        <v>0</v>
      </c>
    </row>
    <row r="1469" spans="1:14" ht="12.75" hidden="1" outlineLevel="1">
      <c r="A1469" s="420">
        <f>IF(C1469='Tong hop'!$B$6,1,0)</f>
        <v>0</v>
      </c>
      <c r="B1469" s="183"/>
      <c r="C1469" s="428"/>
      <c r="D1469" s="194"/>
      <c r="E1469" s="194"/>
      <c r="F1469" s="194"/>
      <c r="G1469" s="184"/>
      <c r="H1469" s="285"/>
      <c r="I1469" s="285"/>
      <c r="J1469" s="208"/>
      <c r="K1469" s="209"/>
      <c r="N1469" s="28">
        <f t="shared" si="116"/>
        <v>0</v>
      </c>
    </row>
    <row r="1470" spans="1:14" ht="12.75" hidden="1" outlineLevel="1">
      <c r="A1470" s="420">
        <f>IF(C1470='Tong hop'!$B$6,1,0)</f>
        <v>0</v>
      </c>
      <c r="B1470" s="183"/>
      <c r="C1470" s="428"/>
      <c r="D1470" s="194" t="s">
        <v>919</v>
      </c>
      <c r="E1470" s="194"/>
      <c r="F1470" s="194"/>
      <c r="G1470" s="184"/>
      <c r="H1470" s="285"/>
      <c r="I1470" s="285"/>
      <c r="J1470" s="208"/>
      <c r="K1470" s="209"/>
      <c r="N1470" s="28">
        <f t="shared" si="116"/>
        <v>0</v>
      </c>
    </row>
    <row r="1471" spans="1:14" ht="12.75" hidden="1" outlineLevel="1">
      <c r="A1471" s="420">
        <f>IF(C1471='Tong hop'!$B$6,1,0)</f>
        <v>0</v>
      </c>
      <c r="B1471" s="183"/>
      <c r="C1471" s="428"/>
      <c r="D1471" s="194"/>
      <c r="E1471" s="194" t="s">
        <v>920</v>
      </c>
      <c r="F1471" s="194"/>
      <c r="G1471" s="184"/>
      <c r="H1471" s="285"/>
      <c r="I1471" s="285"/>
      <c r="J1471" s="208"/>
      <c r="K1471" s="209"/>
      <c r="N1471" s="28">
        <f t="shared" si="116"/>
        <v>0</v>
      </c>
    </row>
    <row r="1472" spans="1:14" ht="12.75" hidden="1" outlineLevel="1">
      <c r="A1472" s="420">
        <f>IF(C1472='Tong hop'!$B$6,1,0)</f>
        <v>0</v>
      </c>
      <c r="B1472" s="183"/>
      <c r="C1472" s="428"/>
      <c r="D1472" s="194"/>
      <c r="E1472" s="194"/>
      <c r="F1472" s="194"/>
      <c r="G1472" s="184"/>
      <c r="H1472" s="285"/>
      <c r="I1472" s="285"/>
      <c r="J1472" s="208"/>
      <c r="K1472" s="209"/>
      <c r="N1472" s="28">
        <f t="shared" si="116"/>
        <v>0</v>
      </c>
    </row>
    <row r="1473" spans="1:14" ht="12.75" hidden="1" outlineLevel="1">
      <c r="A1473" s="420">
        <f>IF(C1473='Tong hop'!$B$6,1,0)</f>
        <v>0</v>
      </c>
      <c r="B1473" s="183"/>
      <c r="C1473" s="428"/>
      <c r="D1473" s="194"/>
      <c r="E1473" s="194" t="s">
        <v>892</v>
      </c>
      <c r="F1473" s="194"/>
      <c r="G1473" s="184"/>
      <c r="H1473" s="285"/>
      <c r="I1473" s="285"/>
      <c r="J1473" s="208"/>
      <c r="K1473" s="209"/>
      <c r="N1473" s="28">
        <f t="shared" si="116"/>
        <v>0</v>
      </c>
    </row>
    <row r="1474" spans="1:14" ht="12.75" hidden="1" outlineLevel="1">
      <c r="A1474" s="420">
        <f>IF(C1474='Tong hop'!$B$6,1,0)</f>
        <v>0</v>
      </c>
      <c r="B1474" s="183"/>
      <c r="C1474" s="428"/>
      <c r="D1474" s="194"/>
      <c r="E1474" s="194" t="s">
        <v>893</v>
      </c>
      <c r="F1474" s="194"/>
      <c r="G1474" s="184"/>
      <c r="H1474" s="285"/>
      <c r="I1474" s="285"/>
      <c r="J1474" s="208"/>
      <c r="K1474" s="209"/>
      <c r="N1474" s="28">
        <f t="shared" si="116"/>
        <v>0</v>
      </c>
    </row>
    <row r="1475" spans="1:14" ht="12.75" hidden="1" outlineLevel="1">
      <c r="A1475" s="420">
        <f>IF(C1475='Tong hop'!$B$6,1,0)</f>
        <v>0</v>
      </c>
      <c r="B1475" s="183"/>
      <c r="C1475" s="428"/>
      <c r="D1475" s="194"/>
      <c r="E1475" s="194" t="s">
        <v>921</v>
      </c>
      <c r="F1475" s="194"/>
      <c r="G1475" s="184"/>
      <c r="H1475" s="285"/>
      <c r="I1475" s="285"/>
      <c r="J1475" s="208"/>
      <c r="K1475" s="209"/>
      <c r="N1475" s="28">
        <f t="shared" si="116"/>
        <v>0</v>
      </c>
    </row>
    <row r="1476" spans="1:14" ht="12.75" hidden="1" outlineLevel="1">
      <c r="A1476" s="420">
        <f>IF(C1476='Tong hop'!$B$6,1,0)</f>
        <v>0</v>
      </c>
      <c r="B1476" s="183"/>
      <c r="C1476" s="428"/>
      <c r="D1476" s="194"/>
      <c r="E1476" s="194" t="s">
        <v>922</v>
      </c>
      <c r="F1476" s="194"/>
      <c r="G1476" s="184"/>
      <c r="H1476" s="285"/>
      <c r="I1476" s="285"/>
      <c r="J1476" s="208"/>
      <c r="K1476" s="209"/>
      <c r="N1476" s="28">
        <f t="shared" si="116"/>
        <v>0</v>
      </c>
    </row>
    <row r="1477" spans="1:14" ht="12.75" hidden="1" outlineLevel="1">
      <c r="A1477" s="420">
        <f>IF(C1477='Tong hop'!$B$6,1,0)</f>
        <v>0</v>
      </c>
      <c r="B1477" s="183"/>
      <c r="C1477" s="428"/>
      <c r="D1477" s="179" t="s">
        <v>833</v>
      </c>
      <c r="E1477" s="194" t="s">
        <v>923</v>
      </c>
      <c r="F1477" s="194"/>
      <c r="G1477" s="184"/>
      <c r="H1477" s="285"/>
      <c r="I1477" s="285"/>
      <c r="J1477" s="208"/>
      <c r="K1477" s="209"/>
      <c r="N1477" s="28">
        <f t="shared" si="116"/>
        <v>0</v>
      </c>
    </row>
    <row r="1478" spans="1:14" ht="12.75" hidden="1" outlineLevel="1">
      <c r="A1478" s="420">
        <f>IF(C1478='Tong hop'!$B$6,1,0)</f>
        <v>0</v>
      </c>
      <c r="B1478" s="183"/>
      <c r="C1478" s="428"/>
      <c r="D1478" s="179"/>
      <c r="E1478" s="194" t="s">
        <v>924</v>
      </c>
      <c r="F1478" s="194"/>
      <c r="G1478" s="184"/>
      <c r="H1478" s="285"/>
      <c r="I1478" s="285"/>
      <c r="J1478" s="208"/>
      <c r="K1478" s="209"/>
      <c r="N1478" s="28">
        <f t="shared" si="116"/>
        <v>0</v>
      </c>
    </row>
    <row r="1479" spans="1:14" ht="12.75" hidden="1" outlineLevel="1">
      <c r="A1479" s="420">
        <f>IF(C1479='Tong hop'!$B$6,1,0)</f>
        <v>0</v>
      </c>
      <c r="B1479" s="183"/>
      <c r="C1479" s="428"/>
      <c r="D1479" s="179"/>
      <c r="E1479" s="194" t="s">
        <v>834</v>
      </c>
      <c r="F1479" s="194"/>
      <c r="G1479" s="184"/>
      <c r="H1479" s="285"/>
      <c r="I1479" s="285"/>
      <c r="J1479" s="208"/>
      <c r="K1479" s="209"/>
      <c r="N1479" s="28">
        <f t="shared" si="116"/>
        <v>0</v>
      </c>
    </row>
    <row r="1480" spans="1:14" ht="12.75" hidden="1" outlineLevel="1">
      <c r="A1480" s="420">
        <f>IF(C1480='Tong hop'!$B$6,1,0)</f>
        <v>0</v>
      </c>
      <c r="B1480" s="183"/>
      <c r="C1480" s="428"/>
      <c r="D1480" s="179"/>
      <c r="E1480" s="194" t="s">
        <v>838</v>
      </c>
      <c r="F1480" s="194"/>
      <c r="G1480" s="184"/>
      <c r="H1480" s="285"/>
      <c r="I1480" s="285"/>
      <c r="J1480" s="208"/>
      <c r="K1480" s="209"/>
      <c r="N1480" s="28">
        <f t="shared" si="116"/>
        <v>0</v>
      </c>
    </row>
    <row r="1481" spans="1:14" ht="12.75" hidden="1" outlineLevel="1">
      <c r="A1481" s="420">
        <f>IF(C1481='Tong hop'!$B$6,1,0)</f>
        <v>0</v>
      </c>
      <c r="B1481" s="183"/>
      <c r="C1481" s="428"/>
      <c r="D1481" s="179"/>
      <c r="E1481" s="194" t="s">
        <v>925</v>
      </c>
      <c r="F1481" s="194"/>
      <c r="G1481" s="184"/>
      <c r="H1481" s="285"/>
      <c r="I1481" s="285"/>
      <c r="J1481" s="208"/>
      <c r="K1481" s="209"/>
      <c r="N1481" s="28">
        <f t="shared" si="116"/>
        <v>0</v>
      </c>
    </row>
    <row r="1482" spans="1:14" ht="12.75" hidden="1" outlineLevel="1">
      <c r="A1482" s="420">
        <f>IF(C1482='Tong hop'!$B$6,1,0)</f>
        <v>0</v>
      </c>
      <c r="B1482" s="183"/>
      <c r="C1482" s="428"/>
      <c r="D1482" s="179"/>
      <c r="E1482" s="194" t="s">
        <v>926</v>
      </c>
      <c r="F1482" s="194"/>
      <c r="G1482" s="184"/>
      <c r="H1482" s="285"/>
      <c r="I1482" s="285"/>
      <c r="J1482" s="208"/>
      <c r="K1482" s="209"/>
      <c r="N1482" s="28">
        <f t="shared" si="116"/>
        <v>0</v>
      </c>
    </row>
    <row r="1483" spans="1:14" ht="12.75" hidden="1" outlineLevel="1">
      <c r="A1483" s="420">
        <f>IF(C1483='Tong hop'!$B$6,1,0)</f>
        <v>0</v>
      </c>
      <c r="B1483" s="183"/>
      <c r="C1483" s="428"/>
      <c r="D1483" s="179"/>
      <c r="E1483" s="194" t="s">
        <v>842</v>
      </c>
      <c r="F1483" s="194"/>
      <c r="G1483" s="184"/>
      <c r="H1483" s="285"/>
      <c r="I1483" s="285"/>
      <c r="J1483" s="208"/>
      <c r="K1483" s="209"/>
      <c r="N1483" s="28">
        <f t="shared" si="116"/>
        <v>0</v>
      </c>
    </row>
    <row r="1484" spans="1:14" ht="12.75" hidden="1" outlineLevel="1">
      <c r="A1484" s="420">
        <f>IF(C1484='Tong hop'!$B$6,1,0)</f>
        <v>0</v>
      </c>
      <c r="B1484" s="183"/>
      <c r="C1484" s="428"/>
      <c r="D1484" s="179"/>
      <c r="E1484" s="194" t="s">
        <v>927</v>
      </c>
      <c r="F1484" s="194"/>
      <c r="G1484" s="184"/>
      <c r="H1484" s="285"/>
      <c r="I1484" s="285"/>
      <c r="J1484" s="208"/>
      <c r="K1484" s="209"/>
      <c r="N1484" s="28">
        <f t="shared" si="116"/>
        <v>0</v>
      </c>
    </row>
    <row r="1485" spans="1:14" ht="12.75" hidden="1" outlineLevel="1">
      <c r="A1485" s="420">
        <f>IF(C1485='Tong hop'!$B$6,1,0)</f>
        <v>0</v>
      </c>
      <c r="B1485" s="183"/>
      <c r="C1485" s="428"/>
      <c r="D1485" s="179"/>
      <c r="E1485" s="194"/>
      <c r="F1485" s="194"/>
      <c r="G1485" s="184"/>
      <c r="H1485" s="285"/>
      <c r="I1485" s="285"/>
      <c r="J1485" s="208"/>
      <c r="K1485" s="209"/>
      <c r="N1485" s="28">
        <f t="shared" si="116"/>
        <v>0</v>
      </c>
    </row>
    <row r="1486" spans="1:14" ht="12.75" hidden="1" outlineLevel="1">
      <c r="A1486" s="420">
        <f>IF(C1486='Tong hop'!$B$6,1,0)</f>
        <v>0</v>
      </c>
      <c r="B1486" s="183"/>
      <c r="C1486" s="428"/>
      <c r="D1486" s="179"/>
      <c r="E1486" s="194" t="s">
        <v>928</v>
      </c>
      <c r="F1486" s="194"/>
      <c r="G1486" s="184"/>
      <c r="H1486" s="285"/>
      <c r="I1486" s="285"/>
      <c r="J1486" s="208"/>
      <c r="K1486" s="209"/>
      <c r="N1486" s="28">
        <f t="shared" si="116"/>
        <v>0</v>
      </c>
    </row>
    <row r="1487" spans="1:14" ht="12.75" hidden="1" outlineLevel="1">
      <c r="A1487" s="420">
        <f>IF(C1487='Tong hop'!$B$6,1,0)</f>
        <v>0</v>
      </c>
      <c r="B1487" s="183"/>
      <c r="C1487" s="428"/>
      <c r="D1487" s="179" t="s">
        <v>353</v>
      </c>
      <c r="E1487" s="194"/>
      <c r="F1487" s="194"/>
      <c r="G1487" s="184"/>
      <c r="H1487" s="285"/>
      <c r="I1487" s="285"/>
      <c r="J1487" s="208"/>
      <c r="K1487" s="209"/>
      <c r="N1487" s="28">
        <f t="shared" si="116"/>
        <v>0</v>
      </c>
    </row>
    <row r="1488" spans="1:14" ht="12.75" hidden="1" outlineLevel="1">
      <c r="A1488" s="420">
        <f>IF(C1488='Tong hop'!$B$6,1,0)</f>
        <v>0</v>
      </c>
      <c r="B1488" s="183"/>
      <c r="C1488" s="428"/>
      <c r="D1488" s="194" t="s">
        <v>929</v>
      </c>
      <c r="E1488" s="194" t="s">
        <v>320</v>
      </c>
      <c r="F1488" s="194" t="s">
        <v>930</v>
      </c>
      <c r="G1488" s="184"/>
      <c r="H1488" s="285"/>
      <c r="I1488" s="285"/>
      <c r="J1488" s="208"/>
      <c r="K1488" s="209"/>
      <c r="N1488" s="28">
        <f t="shared" si="116"/>
        <v>0</v>
      </c>
    </row>
    <row r="1489" spans="1:14" ht="12.75" hidden="1" outlineLevel="1">
      <c r="A1489" s="420">
        <f>IF(C1489='Tong hop'!$B$6,1,0)</f>
        <v>0</v>
      </c>
      <c r="B1489" s="183"/>
      <c r="C1489" s="428"/>
      <c r="D1489" s="194" t="s">
        <v>931</v>
      </c>
      <c r="E1489" s="194" t="s">
        <v>932</v>
      </c>
      <c r="F1489" s="194" t="s">
        <v>933</v>
      </c>
      <c r="G1489" s="184"/>
      <c r="H1489" s="285"/>
      <c r="I1489" s="285"/>
      <c r="J1489" s="208"/>
      <c r="K1489" s="209"/>
      <c r="N1489" s="28">
        <f t="shared" si="116"/>
        <v>0</v>
      </c>
    </row>
    <row r="1490" spans="1:14" ht="12.75" hidden="1" outlineLevel="1">
      <c r="A1490" s="420">
        <f>IF(C1490='Tong hop'!$B$6,1,0)</f>
        <v>0</v>
      </c>
      <c r="B1490" s="183"/>
      <c r="C1490" s="428"/>
      <c r="D1490" s="194" t="s">
        <v>934</v>
      </c>
      <c r="E1490" s="194" t="s">
        <v>482</v>
      </c>
      <c r="F1490" s="194" t="s">
        <v>935</v>
      </c>
      <c r="G1490" s="184"/>
      <c r="H1490" s="285"/>
      <c r="I1490" s="285"/>
      <c r="J1490" s="208"/>
      <c r="K1490" s="209"/>
      <c r="N1490" s="28">
        <f t="shared" si="116"/>
        <v>0</v>
      </c>
    </row>
    <row r="1491" spans="1:14" ht="12.75" hidden="1" outlineLevel="1">
      <c r="A1491" s="420">
        <f>IF(C1491='Tong hop'!$B$6,1,0)</f>
        <v>0</v>
      </c>
      <c r="B1491" s="183"/>
      <c r="C1491" s="428"/>
      <c r="D1491" s="194" t="s">
        <v>936</v>
      </c>
      <c r="E1491" s="194" t="s">
        <v>320</v>
      </c>
      <c r="F1491" s="194" t="s">
        <v>930</v>
      </c>
      <c r="G1491" s="184"/>
      <c r="H1491" s="285"/>
      <c r="I1491" s="285"/>
      <c r="J1491" s="208"/>
      <c r="K1491" s="209"/>
      <c r="N1491" s="28">
        <f t="shared" si="116"/>
        <v>0</v>
      </c>
    </row>
    <row r="1492" spans="1:14" ht="12.75" hidden="1" outlineLevel="1">
      <c r="A1492" s="420">
        <f>IF(C1492='Tong hop'!$B$6,1,0)</f>
        <v>0</v>
      </c>
      <c r="B1492" s="183"/>
      <c r="C1492" s="428"/>
      <c r="D1492" s="194" t="s">
        <v>937</v>
      </c>
      <c r="E1492" s="194" t="s">
        <v>846</v>
      </c>
      <c r="F1492" s="194" t="s">
        <v>723</v>
      </c>
      <c r="G1492" s="184"/>
      <c r="H1492" s="285"/>
      <c r="I1492" s="285"/>
      <c r="J1492" s="208"/>
      <c r="K1492" s="209"/>
      <c r="N1492" s="28">
        <f t="shared" si="116"/>
        <v>0</v>
      </c>
    </row>
    <row r="1493" spans="1:14" ht="12.75" hidden="1" outlineLevel="1">
      <c r="A1493" s="420">
        <f>IF(C1493='Tong hop'!$B$6,1,0)</f>
        <v>0</v>
      </c>
      <c r="B1493" s="183"/>
      <c r="C1493" s="428"/>
      <c r="D1493" s="194"/>
      <c r="E1493" s="194"/>
      <c r="F1493" s="194" t="s">
        <v>851</v>
      </c>
      <c r="G1493" s="184"/>
      <c r="H1493" s="285"/>
      <c r="I1493" s="285"/>
      <c r="J1493" s="208"/>
      <c r="K1493" s="209"/>
      <c r="N1493" s="28">
        <f t="shared" si="116"/>
        <v>0</v>
      </c>
    </row>
    <row r="1494" spans="1:14" ht="12.75" hidden="1" outlineLevel="1">
      <c r="A1494" s="420">
        <f>IF(C1494='Tong hop'!$B$6,1,0)</f>
        <v>0</v>
      </c>
      <c r="B1494" s="183"/>
      <c r="C1494" s="428"/>
      <c r="D1494" s="194" t="s">
        <v>938</v>
      </c>
      <c r="E1494" s="194" t="s">
        <v>320</v>
      </c>
      <c r="F1494" s="194" t="s">
        <v>930</v>
      </c>
      <c r="G1494" s="184"/>
      <c r="H1494" s="285"/>
      <c r="I1494" s="285"/>
      <c r="J1494" s="208"/>
      <c r="K1494" s="209"/>
      <c r="N1494" s="28">
        <f t="shared" si="116"/>
        <v>0</v>
      </c>
    </row>
    <row r="1495" spans="1:14" ht="25.5" hidden="1" outlineLevel="1">
      <c r="A1495" s="420">
        <f>IF(C1495='Tong hop'!$B$6,1,0)</f>
        <v>0</v>
      </c>
      <c r="B1495" s="183"/>
      <c r="C1495" s="428"/>
      <c r="D1495" s="194" t="s">
        <v>939</v>
      </c>
      <c r="E1495" s="194" t="s">
        <v>932</v>
      </c>
      <c r="F1495" s="194" t="s">
        <v>940</v>
      </c>
      <c r="G1495" s="184"/>
      <c r="H1495" s="285"/>
      <c r="I1495" s="285"/>
      <c r="J1495" s="208"/>
      <c r="K1495" s="209"/>
      <c r="N1495" s="28">
        <f t="shared" si="116"/>
        <v>0</v>
      </c>
    </row>
    <row r="1496" spans="1:14" ht="25.5" hidden="1" outlineLevel="1">
      <c r="A1496" s="420">
        <f>IF(C1496='Tong hop'!$B$6,1,0)</f>
        <v>0</v>
      </c>
      <c r="B1496" s="183"/>
      <c r="C1496" s="428"/>
      <c r="D1496" s="194" t="s">
        <v>941</v>
      </c>
      <c r="E1496" s="194" t="s">
        <v>482</v>
      </c>
      <c r="F1496" s="194" t="s">
        <v>942</v>
      </c>
      <c r="G1496" s="184"/>
      <c r="H1496" s="285"/>
      <c r="I1496" s="285"/>
      <c r="J1496" s="208"/>
      <c r="K1496" s="209"/>
      <c r="N1496" s="28">
        <f t="shared" si="116"/>
        <v>0</v>
      </c>
    </row>
    <row r="1497" spans="1:14" ht="12.75" hidden="1" outlineLevel="1">
      <c r="A1497" s="420">
        <f>IF(C1497='Tong hop'!$B$6,1,0)</f>
        <v>0</v>
      </c>
      <c r="B1497" s="183"/>
      <c r="C1497" s="428"/>
      <c r="D1497" s="194" t="s">
        <v>943</v>
      </c>
      <c r="E1497" s="194" t="s">
        <v>192</v>
      </c>
      <c r="F1497" s="194" t="s">
        <v>944</v>
      </c>
      <c r="G1497" s="184"/>
      <c r="H1497" s="285"/>
      <c r="I1497" s="285"/>
      <c r="J1497" s="208"/>
      <c r="K1497" s="209"/>
      <c r="N1497" s="28">
        <f t="shared" si="116"/>
        <v>0</v>
      </c>
    </row>
    <row r="1498" spans="1:14" ht="12.75" hidden="1" outlineLevel="1">
      <c r="A1498" s="420">
        <f>IF(C1498='Tong hop'!$B$6,1,0)</f>
        <v>0</v>
      </c>
      <c r="B1498" s="183"/>
      <c r="C1498" s="428"/>
      <c r="D1498" s="194" t="s">
        <v>945</v>
      </c>
      <c r="E1498" s="194" t="s">
        <v>902</v>
      </c>
      <c r="F1498" s="194" t="s">
        <v>946</v>
      </c>
      <c r="G1498" s="184"/>
      <c r="H1498" s="285"/>
      <c r="I1498" s="285"/>
      <c r="J1498" s="208"/>
      <c r="K1498" s="209"/>
      <c r="N1498" s="28">
        <f t="shared" si="116"/>
        <v>0</v>
      </c>
    </row>
    <row r="1499" spans="1:14" ht="12.75" hidden="1" outlineLevel="1">
      <c r="A1499" s="420">
        <f>IF(C1499='Tong hop'!$B$6,1,0)</f>
        <v>0</v>
      </c>
      <c r="B1499" s="183"/>
      <c r="C1499" s="428"/>
      <c r="D1499" s="194" t="s">
        <v>947</v>
      </c>
      <c r="E1499" s="194" t="s">
        <v>932</v>
      </c>
      <c r="F1499" s="194"/>
      <c r="G1499" s="184"/>
      <c r="H1499" s="285"/>
      <c r="I1499" s="285"/>
      <c r="J1499" s="208"/>
      <c r="K1499" s="209"/>
      <c r="N1499" s="28">
        <f t="shared" si="116"/>
        <v>0</v>
      </c>
    </row>
    <row r="1500" spans="1:14" ht="12.75" hidden="1" outlineLevel="1">
      <c r="A1500" s="420">
        <f>IF(C1500='Tong hop'!$B$6,1,0)</f>
        <v>0</v>
      </c>
      <c r="B1500" s="183"/>
      <c r="C1500" s="428"/>
      <c r="D1500" s="194"/>
      <c r="E1500" s="194"/>
      <c r="F1500" s="194" t="s">
        <v>739</v>
      </c>
      <c r="G1500" s="184"/>
      <c r="H1500" s="285"/>
      <c r="I1500" s="285"/>
      <c r="J1500" s="208"/>
      <c r="K1500" s="209"/>
      <c r="N1500" s="28">
        <f t="shared" ref="N1500:N1563" si="117">I1500-M1500</f>
        <v>0</v>
      </c>
    </row>
    <row r="1501" spans="1:14" ht="12.75" hidden="1" outlineLevel="1">
      <c r="A1501" s="420">
        <f>IF(C1501='Tong hop'!$B$6,1,0)</f>
        <v>0</v>
      </c>
      <c r="B1501" s="183"/>
      <c r="C1501" s="428"/>
      <c r="D1501" s="194" t="s">
        <v>948</v>
      </c>
      <c r="E1501" s="194" t="s">
        <v>932</v>
      </c>
      <c r="F1501" s="194" t="s">
        <v>739</v>
      </c>
      <c r="G1501" s="184"/>
      <c r="H1501" s="285"/>
      <c r="I1501" s="285"/>
      <c r="J1501" s="208"/>
      <c r="K1501" s="209"/>
      <c r="N1501" s="28">
        <f t="shared" si="117"/>
        <v>0</v>
      </c>
    </row>
    <row r="1502" spans="1:14" ht="12.75" hidden="1" outlineLevel="1">
      <c r="A1502" s="420">
        <f>IF(C1502='Tong hop'!$B$6,1,0)</f>
        <v>0</v>
      </c>
      <c r="B1502" s="183"/>
      <c r="C1502" s="428"/>
      <c r="D1502" s="194" t="s">
        <v>949</v>
      </c>
      <c r="E1502" s="194" t="s">
        <v>950</v>
      </c>
      <c r="F1502" s="194" t="s">
        <v>739</v>
      </c>
      <c r="G1502" s="184"/>
      <c r="H1502" s="285"/>
      <c r="I1502" s="285"/>
      <c r="J1502" s="208"/>
      <c r="K1502" s="209"/>
      <c r="N1502" s="28">
        <f t="shared" si="117"/>
        <v>0</v>
      </c>
    </row>
    <row r="1503" spans="1:14" ht="38.25" hidden="1" outlineLevel="1">
      <c r="A1503" s="420">
        <f>IF(C1503='Tong hop'!$B$6,1,0)</f>
        <v>0</v>
      </c>
      <c r="B1503" s="183"/>
      <c r="C1503" s="428"/>
      <c r="D1503" s="194" t="s">
        <v>951</v>
      </c>
      <c r="E1503" s="194" t="s">
        <v>500</v>
      </c>
      <c r="F1503" s="194" t="s">
        <v>952</v>
      </c>
      <c r="G1503" s="184"/>
      <c r="H1503" s="285"/>
      <c r="I1503" s="285"/>
      <c r="J1503" s="208"/>
      <c r="K1503" s="209"/>
      <c r="N1503" s="28">
        <f t="shared" si="117"/>
        <v>0</v>
      </c>
    </row>
    <row r="1504" spans="1:14" ht="12.75" hidden="1" outlineLevel="1">
      <c r="A1504" s="420">
        <f>IF(C1504='Tong hop'!$B$6,1,0)</f>
        <v>0</v>
      </c>
      <c r="B1504" s="183"/>
      <c r="C1504" s="428"/>
      <c r="D1504" s="194" t="s">
        <v>953</v>
      </c>
      <c r="E1504" s="194" t="s">
        <v>860</v>
      </c>
      <c r="F1504" s="194" t="s">
        <v>722</v>
      </c>
      <c r="G1504" s="184"/>
      <c r="H1504" s="285"/>
      <c r="I1504" s="285"/>
      <c r="J1504" s="208"/>
      <c r="K1504" s="209"/>
      <c r="N1504" s="28">
        <f t="shared" si="117"/>
        <v>0</v>
      </c>
    </row>
    <row r="1505" spans="1:14" ht="12.75" hidden="1" outlineLevel="1">
      <c r="A1505" s="420">
        <f>IF(C1505='Tong hop'!$B$6,1,0)</f>
        <v>0</v>
      </c>
      <c r="B1505" s="183"/>
      <c r="C1505" s="428"/>
      <c r="D1505" s="194" t="s">
        <v>954</v>
      </c>
      <c r="E1505" s="194" t="s">
        <v>846</v>
      </c>
      <c r="F1505" s="194" t="s">
        <v>723</v>
      </c>
      <c r="G1505" s="184"/>
      <c r="H1505" s="285"/>
      <c r="I1505" s="285"/>
      <c r="J1505" s="208"/>
      <c r="K1505" s="209"/>
      <c r="N1505" s="28">
        <f t="shared" si="117"/>
        <v>0</v>
      </c>
    </row>
    <row r="1506" spans="1:14" ht="12.75" hidden="1" outlineLevel="1">
      <c r="A1506" s="420">
        <f>IF(C1506='Tong hop'!$B$6,1,0)</f>
        <v>0</v>
      </c>
      <c r="B1506" s="183"/>
      <c r="C1506" s="428"/>
      <c r="D1506" s="194" t="s">
        <v>955</v>
      </c>
      <c r="E1506" s="194" t="s">
        <v>846</v>
      </c>
      <c r="F1506" s="194" t="s">
        <v>725</v>
      </c>
      <c r="G1506" s="184"/>
      <c r="H1506" s="285"/>
      <c r="I1506" s="285"/>
      <c r="J1506" s="208"/>
      <c r="K1506" s="209"/>
      <c r="N1506" s="28">
        <f t="shared" si="117"/>
        <v>0</v>
      </c>
    </row>
    <row r="1507" spans="1:14" ht="12.75" hidden="1" outlineLevel="1">
      <c r="A1507" s="420">
        <f>IF(C1507='Tong hop'!$B$6,1,0)</f>
        <v>0</v>
      </c>
      <c r="B1507" s="183"/>
      <c r="C1507" s="428"/>
      <c r="D1507" s="194" t="s">
        <v>956</v>
      </c>
      <c r="E1507" s="194" t="s">
        <v>494</v>
      </c>
      <c r="F1507" s="194" t="s">
        <v>957</v>
      </c>
      <c r="G1507" s="184"/>
      <c r="H1507" s="285"/>
      <c r="I1507" s="285"/>
      <c r="J1507" s="208"/>
      <c r="K1507" s="209"/>
      <c r="N1507" s="28">
        <f t="shared" si="117"/>
        <v>0</v>
      </c>
    </row>
    <row r="1508" spans="1:14" ht="12.75" hidden="1" outlineLevel="1">
      <c r="A1508" s="420">
        <f>IF(C1508='Tong hop'!$B$6,1,0)</f>
        <v>0</v>
      </c>
      <c r="B1508" s="183"/>
      <c r="C1508" s="428"/>
      <c r="D1508" s="194" t="s">
        <v>894</v>
      </c>
      <c r="E1508" s="194"/>
      <c r="F1508" s="194"/>
      <c r="G1508" s="184"/>
      <c r="H1508" s="285"/>
      <c r="I1508" s="285"/>
      <c r="J1508" s="208"/>
      <c r="K1508" s="209"/>
      <c r="N1508" s="28">
        <f t="shared" si="117"/>
        <v>0</v>
      </c>
    </row>
    <row r="1509" spans="1:14" ht="25.5" hidden="1" outlineLevel="1">
      <c r="A1509" s="420">
        <f>IF(C1509='Tong hop'!$B$6,1,0)</f>
        <v>0</v>
      </c>
      <c r="B1509" s="183" t="s">
        <v>958</v>
      </c>
      <c r="C1509" s="428"/>
      <c r="D1509" s="194" t="s">
        <v>945</v>
      </c>
      <c r="E1509" s="194" t="s">
        <v>902</v>
      </c>
      <c r="F1509" s="194" t="s">
        <v>730</v>
      </c>
      <c r="G1509" s="184"/>
      <c r="H1509" s="285"/>
      <c r="I1509" s="285"/>
      <c r="J1509" s="208"/>
      <c r="K1509" s="209"/>
      <c r="N1509" s="28">
        <f t="shared" si="117"/>
        <v>0</v>
      </c>
    </row>
    <row r="1510" spans="1:14" ht="12.75" hidden="1" outlineLevel="1">
      <c r="A1510" s="420">
        <f>IF(C1510='Tong hop'!$B$6,1,0)</f>
        <v>0</v>
      </c>
      <c r="B1510" s="183"/>
      <c r="C1510" s="428"/>
      <c r="D1510" s="194" t="s">
        <v>959</v>
      </c>
      <c r="E1510" s="194" t="s">
        <v>902</v>
      </c>
      <c r="F1510" s="194" t="s">
        <v>722</v>
      </c>
      <c r="G1510" s="184"/>
      <c r="H1510" s="285"/>
      <c r="I1510" s="285"/>
      <c r="J1510" s="208"/>
      <c r="K1510" s="209"/>
      <c r="N1510" s="28">
        <f t="shared" si="117"/>
        <v>0</v>
      </c>
    </row>
    <row r="1511" spans="1:14" ht="12.75" hidden="1" outlineLevel="1">
      <c r="A1511" s="420">
        <f>IF(C1511='Tong hop'!$B$6,1,0)</f>
        <v>0</v>
      </c>
      <c r="B1511" s="183"/>
      <c r="C1511" s="428"/>
      <c r="D1511" s="194" t="s">
        <v>960</v>
      </c>
      <c r="E1511" s="194" t="s">
        <v>896</v>
      </c>
      <c r="F1511" s="194" t="s">
        <v>730</v>
      </c>
      <c r="G1511" s="184"/>
      <c r="H1511" s="285"/>
      <c r="I1511" s="285"/>
      <c r="J1511" s="208"/>
      <c r="K1511" s="209"/>
      <c r="N1511" s="28">
        <f t="shared" si="117"/>
        <v>0</v>
      </c>
    </row>
    <row r="1512" spans="1:14" ht="12.75" hidden="1" outlineLevel="1">
      <c r="A1512" s="420">
        <f>IF(C1512='Tong hop'!$B$6,1,0)</f>
        <v>0</v>
      </c>
      <c r="B1512" s="183"/>
      <c r="C1512" s="428"/>
      <c r="D1512" s="179" t="s">
        <v>961</v>
      </c>
      <c r="E1512" s="194" t="s">
        <v>896</v>
      </c>
      <c r="F1512" s="194" t="s">
        <v>957</v>
      </c>
      <c r="G1512" s="184"/>
      <c r="H1512" s="285"/>
      <c r="I1512" s="285"/>
      <c r="J1512" s="208"/>
      <c r="K1512" s="209"/>
      <c r="N1512" s="28">
        <f t="shared" si="117"/>
        <v>0</v>
      </c>
    </row>
    <row r="1513" spans="1:14" ht="25.5" hidden="1" outlineLevel="1">
      <c r="A1513" s="420">
        <f>IF(C1513='Tong hop'!$B$6,1,0)</f>
        <v>0</v>
      </c>
      <c r="B1513" s="183" t="s">
        <v>962</v>
      </c>
      <c r="C1513" s="428"/>
      <c r="D1513" s="179" t="s">
        <v>963</v>
      </c>
      <c r="E1513" s="194" t="s">
        <v>964</v>
      </c>
      <c r="F1513" s="194" t="s">
        <v>726</v>
      </c>
      <c r="G1513" s="184"/>
      <c r="H1513" s="285"/>
      <c r="I1513" s="285"/>
      <c r="J1513" s="208"/>
      <c r="K1513" s="209"/>
      <c r="N1513" s="28">
        <f t="shared" si="117"/>
        <v>0</v>
      </c>
    </row>
    <row r="1514" spans="1:14" ht="25.5" hidden="1" outlineLevel="1">
      <c r="A1514" s="420">
        <f>IF(C1514='Tong hop'!$B$6,1,0)</f>
        <v>0</v>
      </c>
      <c r="B1514" s="183"/>
      <c r="C1514" s="428"/>
      <c r="D1514" s="179" t="s">
        <v>965</v>
      </c>
      <c r="E1514" s="194" t="s">
        <v>909</v>
      </c>
      <c r="F1514" s="194" t="s">
        <v>966</v>
      </c>
      <c r="G1514" s="184"/>
      <c r="H1514" s="285"/>
      <c r="I1514" s="285"/>
      <c r="J1514" s="208"/>
      <c r="K1514" s="209"/>
      <c r="N1514" s="28">
        <f t="shared" si="117"/>
        <v>0</v>
      </c>
    </row>
    <row r="1515" spans="1:14" ht="38.25" hidden="1" outlineLevel="1">
      <c r="A1515" s="420">
        <f>IF(C1515='Tong hop'!$B$6,1,0)</f>
        <v>0</v>
      </c>
      <c r="B1515" s="183" t="s">
        <v>967</v>
      </c>
      <c r="C1515" s="428"/>
      <c r="D1515" s="179" t="s">
        <v>959</v>
      </c>
      <c r="E1515" s="194" t="s">
        <v>902</v>
      </c>
      <c r="F1515" s="194" t="s">
        <v>726</v>
      </c>
      <c r="G1515" s="184"/>
      <c r="H1515" s="285"/>
      <c r="I1515" s="285"/>
      <c r="J1515" s="208"/>
      <c r="K1515" s="209"/>
      <c r="N1515" s="28">
        <f t="shared" si="117"/>
        <v>0</v>
      </c>
    </row>
    <row r="1516" spans="1:14" ht="12.75" hidden="1" outlineLevel="1">
      <c r="A1516" s="420">
        <f>IF(C1516='Tong hop'!$B$6,1,0)</f>
        <v>0</v>
      </c>
      <c r="B1516" s="183"/>
      <c r="C1516" s="428"/>
      <c r="D1516" s="179" t="s">
        <v>968</v>
      </c>
      <c r="E1516" s="194" t="s">
        <v>903</v>
      </c>
      <c r="F1516" s="194" t="s">
        <v>739</v>
      </c>
      <c r="G1516" s="184"/>
      <c r="H1516" s="285"/>
      <c r="I1516" s="285"/>
      <c r="J1516" s="208"/>
      <c r="K1516" s="209"/>
      <c r="N1516" s="28">
        <f t="shared" si="117"/>
        <v>0</v>
      </c>
    </row>
    <row r="1517" spans="1:14" ht="12.75" hidden="1" outlineLevel="1">
      <c r="A1517" s="420">
        <f>IF(C1517='Tong hop'!$B$6,1,0)</f>
        <v>0</v>
      </c>
      <c r="B1517" s="183"/>
      <c r="C1517" s="428"/>
      <c r="D1517" s="179" t="s">
        <v>969</v>
      </c>
      <c r="E1517" s="194" t="s">
        <v>896</v>
      </c>
      <c r="F1517" s="194" t="s">
        <v>897</v>
      </c>
      <c r="G1517" s="184"/>
      <c r="H1517" s="285"/>
      <c r="I1517" s="285"/>
      <c r="J1517" s="208"/>
      <c r="K1517" s="209"/>
      <c r="N1517" s="28">
        <f t="shared" si="117"/>
        <v>0</v>
      </c>
    </row>
    <row r="1518" spans="1:14" ht="12.75" hidden="1" outlineLevel="1">
      <c r="A1518" s="420">
        <f>IF(C1518='Tong hop'!$B$6,1,0)</f>
        <v>0</v>
      </c>
      <c r="B1518" s="183"/>
      <c r="C1518" s="428"/>
      <c r="D1518" s="179" t="s">
        <v>970</v>
      </c>
      <c r="E1518" s="194" t="s">
        <v>899</v>
      </c>
      <c r="F1518" s="194" t="s">
        <v>897</v>
      </c>
      <c r="G1518" s="184"/>
      <c r="H1518" s="285"/>
      <c r="I1518" s="285"/>
      <c r="J1518" s="208"/>
      <c r="K1518" s="209"/>
      <c r="N1518" s="28">
        <f t="shared" si="117"/>
        <v>0</v>
      </c>
    </row>
    <row r="1519" spans="1:14" ht="51" hidden="1" outlineLevel="1">
      <c r="A1519" s="420">
        <f>IF(C1519='Tong hop'!$B$6,1,0)</f>
        <v>0</v>
      </c>
      <c r="B1519" s="183" t="s">
        <v>971</v>
      </c>
      <c r="C1519" s="428"/>
      <c r="D1519" s="179" t="s">
        <v>959</v>
      </c>
      <c r="E1519" s="194" t="s">
        <v>902</v>
      </c>
      <c r="F1519" s="194" t="s">
        <v>722</v>
      </c>
      <c r="G1519" s="184"/>
      <c r="H1519" s="285"/>
      <c r="I1519" s="285"/>
      <c r="J1519" s="208"/>
      <c r="K1519" s="209"/>
      <c r="N1519" s="28">
        <f t="shared" si="117"/>
        <v>0</v>
      </c>
    </row>
    <row r="1520" spans="1:14" ht="38.25" hidden="1" outlineLevel="1">
      <c r="A1520" s="420">
        <f>IF(C1520='Tong hop'!$B$6,1,0)</f>
        <v>0</v>
      </c>
      <c r="B1520" s="183"/>
      <c r="C1520" s="428"/>
      <c r="D1520" s="179" t="s">
        <v>972</v>
      </c>
      <c r="E1520" s="194" t="s">
        <v>903</v>
      </c>
      <c r="F1520" s="194" t="s">
        <v>973</v>
      </c>
      <c r="G1520" s="184"/>
      <c r="H1520" s="285"/>
      <c r="I1520" s="285"/>
      <c r="J1520" s="208"/>
      <c r="K1520" s="209"/>
      <c r="N1520" s="28">
        <f t="shared" si="117"/>
        <v>0</v>
      </c>
    </row>
    <row r="1521" spans="1:14" ht="12.75" hidden="1" outlineLevel="1">
      <c r="A1521" s="420">
        <f>IF(C1521='Tong hop'!$B$6,1,0)</f>
        <v>0</v>
      </c>
      <c r="B1521" s="183"/>
      <c r="C1521" s="428"/>
      <c r="D1521" s="194" t="s">
        <v>974</v>
      </c>
      <c r="E1521" s="194" t="s">
        <v>975</v>
      </c>
      <c r="F1521" s="194" t="s">
        <v>976</v>
      </c>
      <c r="G1521" s="184"/>
      <c r="H1521" s="285"/>
      <c r="I1521" s="285"/>
      <c r="J1521" s="208"/>
      <c r="K1521" s="209"/>
      <c r="N1521" s="28">
        <f t="shared" si="117"/>
        <v>0</v>
      </c>
    </row>
    <row r="1522" spans="1:14" ht="12.75" hidden="1" outlineLevel="1">
      <c r="A1522" s="420">
        <f>IF(C1522='Tong hop'!$B$6,1,0)</f>
        <v>0</v>
      </c>
      <c r="B1522" s="183"/>
      <c r="C1522" s="428"/>
      <c r="D1522" s="179"/>
      <c r="E1522" s="194"/>
      <c r="F1522" s="194"/>
      <c r="G1522" s="184"/>
      <c r="H1522" s="285"/>
      <c r="I1522" s="285"/>
      <c r="J1522" s="208"/>
      <c r="K1522" s="209"/>
      <c r="N1522" s="28">
        <f t="shared" si="117"/>
        <v>0</v>
      </c>
    </row>
    <row r="1523" spans="1:14" ht="12.75" hidden="1" outlineLevel="1">
      <c r="A1523" s="420">
        <f>IF(C1523='Tong hop'!$B$6,1,0)</f>
        <v>0</v>
      </c>
      <c r="B1523" s="183"/>
      <c r="C1523" s="428"/>
      <c r="D1523" s="525" t="s">
        <v>341</v>
      </c>
      <c r="E1523" s="194" t="s">
        <v>913</v>
      </c>
      <c r="F1523" s="194"/>
      <c r="G1523" s="184"/>
      <c r="H1523" s="285"/>
      <c r="I1523" s="285"/>
      <c r="J1523" s="208"/>
      <c r="K1523" s="209"/>
      <c r="N1523" s="28">
        <f t="shared" si="117"/>
        <v>0</v>
      </c>
    </row>
    <row r="1524" spans="1:14" ht="12.75" hidden="1" outlineLevel="1">
      <c r="A1524" s="420">
        <f>IF(C1524='Tong hop'!$B$6,1,0)</f>
        <v>0</v>
      </c>
      <c r="B1524" s="183"/>
      <c r="C1524" s="428"/>
      <c r="D1524" s="179"/>
      <c r="E1524" s="194" t="s">
        <v>914</v>
      </c>
      <c r="F1524" s="194"/>
      <c r="G1524" s="184"/>
      <c r="H1524" s="285"/>
      <c r="I1524" s="285"/>
      <c r="J1524" s="208"/>
      <c r="K1524" s="209"/>
      <c r="N1524" s="28">
        <f t="shared" si="117"/>
        <v>0</v>
      </c>
    </row>
    <row r="1525" spans="1:14" ht="12.75" hidden="1" outlineLevel="1">
      <c r="A1525" s="420">
        <f>IF(C1525='Tong hop'!$B$6,1,0)</f>
        <v>0</v>
      </c>
      <c r="B1525" s="183"/>
      <c r="C1525" s="428"/>
      <c r="D1525" s="179"/>
      <c r="E1525" s="194" t="s">
        <v>915</v>
      </c>
      <c r="F1525" s="194"/>
      <c r="G1525" s="184"/>
      <c r="H1525" s="285"/>
      <c r="I1525" s="285"/>
      <c r="J1525" s="208"/>
      <c r="K1525" s="209"/>
      <c r="N1525" s="28">
        <f t="shared" si="117"/>
        <v>0</v>
      </c>
    </row>
    <row r="1526" spans="1:14" ht="12.75" hidden="1" outlineLevel="1">
      <c r="A1526" s="420">
        <f>IF(C1526='Tong hop'!$B$6,1,0)</f>
        <v>0</v>
      </c>
      <c r="B1526" s="183"/>
      <c r="C1526" s="428"/>
      <c r="D1526" s="179"/>
      <c r="E1526" s="194" t="s">
        <v>916</v>
      </c>
      <c r="F1526" s="194"/>
      <c r="G1526" s="184"/>
      <c r="H1526" s="285"/>
      <c r="I1526" s="285"/>
      <c r="J1526" s="208"/>
      <c r="K1526" s="209"/>
      <c r="N1526" s="28">
        <f t="shared" si="117"/>
        <v>0</v>
      </c>
    </row>
    <row r="1527" spans="1:14" ht="12.75" hidden="1" outlineLevel="1">
      <c r="A1527" s="420">
        <f>IF(C1527='Tong hop'!$B$6,1,0)</f>
        <v>0</v>
      </c>
      <c r="B1527" s="183"/>
      <c r="C1527" s="428"/>
      <c r="D1527" s="194" t="s">
        <v>917</v>
      </c>
      <c r="E1527" s="194"/>
      <c r="F1527" s="194"/>
      <c r="G1527" s="184"/>
      <c r="H1527" s="285"/>
      <c r="I1527" s="285"/>
      <c r="J1527" s="208"/>
      <c r="K1527" s="209"/>
      <c r="N1527" s="28">
        <f t="shared" si="117"/>
        <v>0</v>
      </c>
    </row>
    <row r="1528" spans="1:14" ht="12.75" hidden="1" outlineLevel="1">
      <c r="A1528" s="420">
        <f>IF(C1528='Tong hop'!$B$6,1,0)</f>
        <v>0</v>
      </c>
      <c r="B1528" s="183"/>
      <c r="C1528" s="428"/>
      <c r="D1528" s="194"/>
      <c r="E1528" s="194"/>
      <c r="F1528" s="194"/>
      <c r="G1528" s="184"/>
      <c r="H1528" s="285"/>
      <c r="I1528" s="285"/>
      <c r="J1528" s="208"/>
      <c r="K1528" s="209"/>
      <c r="N1528" s="28">
        <f t="shared" si="117"/>
        <v>0</v>
      </c>
    </row>
    <row r="1529" spans="1:14" ht="12.75" hidden="1" outlineLevel="1">
      <c r="A1529" s="420">
        <f>IF(C1529='Tong hop'!$B$6,1,0)</f>
        <v>0</v>
      </c>
      <c r="B1529" s="183"/>
      <c r="C1529" s="428"/>
      <c r="D1529" s="194" t="s">
        <v>918</v>
      </c>
      <c r="E1529" s="194"/>
      <c r="F1529" s="194"/>
      <c r="G1529" s="184"/>
      <c r="H1529" s="285"/>
      <c r="I1529" s="285"/>
      <c r="J1529" s="208"/>
      <c r="K1529" s="209"/>
      <c r="N1529" s="28">
        <f t="shared" si="117"/>
        <v>0</v>
      </c>
    </row>
    <row r="1530" spans="1:14" ht="12.75" hidden="1" outlineLevel="1">
      <c r="A1530" s="420">
        <f>IF(C1530='Tong hop'!$B$6,1,0)</f>
        <v>0</v>
      </c>
      <c r="B1530" s="183"/>
      <c r="C1530" s="428"/>
      <c r="D1530" s="194"/>
      <c r="E1530" s="194"/>
      <c r="F1530" s="194"/>
      <c r="G1530" s="184"/>
      <c r="H1530" s="285"/>
      <c r="I1530" s="285"/>
      <c r="J1530" s="208"/>
      <c r="K1530" s="209"/>
      <c r="N1530" s="28">
        <f t="shared" si="117"/>
        <v>0</v>
      </c>
    </row>
    <row r="1531" spans="1:14" ht="12.75" hidden="1" outlineLevel="1">
      <c r="A1531" s="420">
        <f>IF(C1531='Tong hop'!$B$6,1,0)</f>
        <v>0</v>
      </c>
      <c r="B1531" s="183"/>
      <c r="C1531" s="428"/>
      <c r="D1531" s="194" t="s">
        <v>919</v>
      </c>
      <c r="E1531" s="194"/>
      <c r="F1531" s="194"/>
      <c r="G1531" s="184"/>
      <c r="H1531" s="285"/>
      <c r="I1531" s="285"/>
      <c r="J1531" s="208"/>
      <c r="K1531" s="209"/>
      <c r="N1531" s="28">
        <f t="shared" si="117"/>
        <v>0</v>
      </c>
    </row>
    <row r="1532" spans="1:14" ht="12.75" hidden="1" outlineLevel="1">
      <c r="A1532" s="420">
        <f>IF(C1532='Tong hop'!$B$6,1,0)</f>
        <v>0</v>
      </c>
      <c r="B1532" s="183"/>
      <c r="C1532" s="428"/>
      <c r="D1532" s="194"/>
      <c r="E1532" s="194" t="s">
        <v>920</v>
      </c>
      <c r="F1532" s="194"/>
      <c r="G1532" s="184"/>
      <c r="H1532" s="285"/>
      <c r="I1532" s="285"/>
      <c r="J1532" s="208"/>
      <c r="K1532" s="209"/>
      <c r="N1532" s="28">
        <f t="shared" si="117"/>
        <v>0</v>
      </c>
    </row>
    <row r="1533" spans="1:14" ht="12.75" hidden="1" outlineLevel="1">
      <c r="A1533" s="420">
        <f>IF(C1533='Tong hop'!$B$6,1,0)</f>
        <v>0</v>
      </c>
      <c r="B1533" s="183"/>
      <c r="C1533" s="428"/>
      <c r="D1533" s="194"/>
      <c r="E1533" s="194"/>
      <c r="F1533" s="194"/>
      <c r="G1533" s="184"/>
      <c r="H1533" s="285"/>
      <c r="I1533" s="285"/>
      <c r="J1533" s="208"/>
      <c r="K1533" s="209"/>
      <c r="N1533" s="28">
        <f t="shared" si="117"/>
        <v>0</v>
      </c>
    </row>
    <row r="1534" spans="1:14" ht="12.75" hidden="1" outlineLevel="1">
      <c r="A1534" s="420">
        <f>IF(C1534='Tong hop'!$B$6,1,0)</f>
        <v>0</v>
      </c>
      <c r="B1534" s="183"/>
      <c r="C1534" s="428"/>
      <c r="D1534" s="194"/>
      <c r="E1534" s="194" t="s">
        <v>892</v>
      </c>
      <c r="F1534" s="194"/>
      <c r="G1534" s="184"/>
      <c r="H1534" s="285"/>
      <c r="I1534" s="285"/>
      <c r="J1534" s="208"/>
      <c r="K1534" s="209"/>
      <c r="N1534" s="28">
        <f t="shared" si="117"/>
        <v>0</v>
      </c>
    </row>
    <row r="1535" spans="1:14" ht="12.75" hidden="1" outlineLevel="1">
      <c r="A1535" s="420">
        <f>IF(C1535='Tong hop'!$B$6,1,0)</f>
        <v>0</v>
      </c>
      <c r="B1535" s="183"/>
      <c r="C1535" s="428"/>
      <c r="D1535" s="194"/>
      <c r="E1535" s="194" t="s">
        <v>893</v>
      </c>
      <c r="F1535" s="194"/>
      <c r="G1535" s="184"/>
      <c r="H1535" s="285"/>
      <c r="I1535" s="285"/>
      <c r="J1535" s="208"/>
      <c r="K1535" s="209"/>
      <c r="N1535" s="28">
        <f t="shared" si="117"/>
        <v>0</v>
      </c>
    </row>
    <row r="1536" spans="1:14" ht="12.75" hidden="1" outlineLevel="1">
      <c r="A1536" s="420">
        <f>IF(C1536='Tong hop'!$B$6,1,0)</f>
        <v>0</v>
      </c>
      <c r="B1536" s="183"/>
      <c r="C1536" s="428"/>
      <c r="D1536" s="194"/>
      <c r="E1536" s="194" t="s">
        <v>921</v>
      </c>
      <c r="F1536" s="194"/>
      <c r="G1536" s="184"/>
      <c r="H1536" s="285"/>
      <c r="I1536" s="285"/>
      <c r="J1536" s="208"/>
      <c r="K1536" s="209"/>
      <c r="N1536" s="28">
        <f t="shared" si="117"/>
        <v>0</v>
      </c>
    </row>
    <row r="1537" spans="1:14" ht="12.75" hidden="1" outlineLevel="1">
      <c r="A1537" s="420">
        <f>IF(C1537='Tong hop'!$B$6,1,0)</f>
        <v>0</v>
      </c>
      <c r="B1537" s="183"/>
      <c r="C1537" s="428"/>
      <c r="D1537" s="194"/>
      <c r="E1537" s="194" t="s">
        <v>922</v>
      </c>
      <c r="F1537" s="194"/>
      <c r="G1537" s="184"/>
      <c r="H1537" s="285"/>
      <c r="I1537" s="285"/>
      <c r="J1537" s="208"/>
      <c r="K1537" s="209"/>
      <c r="N1537" s="28">
        <f t="shared" si="117"/>
        <v>0</v>
      </c>
    </row>
    <row r="1538" spans="1:14" ht="12.75" hidden="1" outlineLevel="1">
      <c r="A1538" s="420">
        <f>IF(C1538='Tong hop'!$B$6,1,0)</f>
        <v>0</v>
      </c>
      <c r="B1538" s="183"/>
      <c r="C1538" s="428"/>
      <c r="D1538" s="179" t="s">
        <v>833</v>
      </c>
      <c r="E1538" s="194" t="s">
        <v>923</v>
      </c>
      <c r="F1538" s="194"/>
      <c r="G1538" s="184"/>
      <c r="H1538" s="285"/>
      <c r="I1538" s="285"/>
      <c r="J1538" s="208"/>
      <c r="K1538" s="209"/>
      <c r="N1538" s="28">
        <f t="shared" si="117"/>
        <v>0</v>
      </c>
    </row>
    <row r="1539" spans="1:14" ht="12.75" hidden="1" outlineLevel="1">
      <c r="A1539" s="420">
        <f>IF(C1539='Tong hop'!$B$6,1,0)</f>
        <v>0</v>
      </c>
      <c r="B1539" s="183"/>
      <c r="C1539" s="428"/>
      <c r="D1539" s="179"/>
      <c r="E1539" s="194" t="s">
        <v>924</v>
      </c>
      <c r="F1539" s="194"/>
      <c r="G1539" s="184"/>
      <c r="H1539" s="285"/>
      <c r="I1539" s="285"/>
      <c r="J1539" s="208"/>
      <c r="K1539" s="209"/>
      <c r="N1539" s="28">
        <f t="shared" si="117"/>
        <v>0</v>
      </c>
    </row>
    <row r="1540" spans="1:14" ht="12.75" hidden="1" outlineLevel="1">
      <c r="A1540" s="420">
        <f>IF(C1540='Tong hop'!$B$6,1,0)</f>
        <v>0</v>
      </c>
      <c r="B1540" s="183"/>
      <c r="C1540" s="428"/>
      <c r="D1540" s="179"/>
      <c r="E1540" s="194" t="s">
        <v>834</v>
      </c>
      <c r="F1540" s="194"/>
      <c r="G1540" s="184"/>
      <c r="H1540" s="285"/>
      <c r="I1540" s="285"/>
      <c r="J1540" s="208"/>
      <c r="K1540" s="209"/>
      <c r="N1540" s="28">
        <f t="shared" si="117"/>
        <v>0</v>
      </c>
    </row>
    <row r="1541" spans="1:14" ht="12.75" hidden="1" outlineLevel="1">
      <c r="A1541" s="420">
        <f>IF(C1541='Tong hop'!$B$6,1,0)</f>
        <v>0</v>
      </c>
      <c r="B1541" s="183"/>
      <c r="C1541" s="428"/>
      <c r="D1541" s="179"/>
      <c r="E1541" s="194" t="s">
        <v>838</v>
      </c>
      <c r="F1541" s="194"/>
      <c r="G1541" s="184"/>
      <c r="H1541" s="285"/>
      <c r="I1541" s="285"/>
      <c r="J1541" s="208"/>
      <c r="K1541" s="209"/>
      <c r="N1541" s="28">
        <f t="shared" si="117"/>
        <v>0</v>
      </c>
    </row>
    <row r="1542" spans="1:14" ht="12.75" hidden="1" outlineLevel="1">
      <c r="A1542" s="420">
        <f>IF(C1542='Tong hop'!$B$6,1,0)</f>
        <v>0</v>
      </c>
      <c r="B1542" s="183"/>
      <c r="C1542" s="428"/>
      <c r="D1542" s="179"/>
      <c r="E1542" s="194" t="s">
        <v>925</v>
      </c>
      <c r="F1542" s="194"/>
      <c r="G1542" s="184"/>
      <c r="H1542" s="285"/>
      <c r="I1542" s="285"/>
      <c r="J1542" s="208"/>
      <c r="K1542" s="209"/>
      <c r="N1542" s="28">
        <f t="shared" si="117"/>
        <v>0</v>
      </c>
    </row>
    <row r="1543" spans="1:14" ht="12.75" hidden="1" outlineLevel="1">
      <c r="A1543" s="420">
        <f>IF(C1543='Tong hop'!$B$6,1,0)</f>
        <v>0</v>
      </c>
      <c r="B1543" s="183"/>
      <c r="C1543" s="428"/>
      <c r="D1543" s="179"/>
      <c r="E1543" s="194" t="s">
        <v>926</v>
      </c>
      <c r="F1543" s="194"/>
      <c r="G1543" s="184"/>
      <c r="H1543" s="285"/>
      <c r="I1543" s="285"/>
      <c r="J1543" s="208"/>
      <c r="K1543" s="209"/>
      <c r="N1543" s="28">
        <f t="shared" si="117"/>
        <v>0</v>
      </c>
    </row>
    <row r="1544" spans="1:14" ht="12.75" hidden="1" outlineLevel="1">
      <c r="A1544" s="420">
        <f>IF(C1544='Tong hop'!$B$6,1,0)</f>
        <v>0</v>
      </c>
      <c r="B1544" s="183"/>
      <c r="C1544" s="428"/>
      <c r="D1544" s="179"/>
      <c r="E1544" s="194" t="s">
        <v>842</v>
      </c>
      <c r="F1544" s="194"/>
      <c r="G1544" s="184"/>
      <c r="H1544" s="285"/>
      <c r="I1544" s="285"/>
      <c r="J1544" s="208"/>
      <c r="K1544" s="209"/>
      <c r="N1544" s="28">
        <f t="shared" si="117"/>
        <v>0</v>
      </c>
    </row>
    <row r="1545" spans="1:14" ht="12.75" hidden="1" outlineLevel="1">
      <c r="A1545" s="420">
        <f>IF(C1545='Tong hop'!$B$6,1,0)</f>
        <v>0</v>
      </c>
      <c r="B1545" s="183"/>
      <c r="C1545" s="428"/>
      <c r="D1545" s="179"/>
      <c r="E1545" s="194" t="s">
        <v>927</v>
      </c>
      <c r="F1545" s="194"/>
      <c r="G1545" s="184"/>
      <c r="H1545" s="285"/>
      <c r="I1545" s="285"/>
      <c r="J1545" s="208"/>
      <c r="K1545" s="209"/>
      <c r="N1545" s="28">
        <f t="shared" si="117"/>
        <v>0</v>
      </c>
    </row>
    <row r="1546" spans="1:14" ht="12.75" hidden="1" outlineLevel="1">
      <c r="A1546" s="420">
        <f>IF(C1546='Tong hop'!$B$6,1,0)</f>
        <v>0</v>
      </c>
      <c r="B1546" s="183"/>
      <c r="C1546" s="428"/>
      <c r="D1546" s="179"/>
      <c r="E1546" s="194"/>
      <c r="F1546" s="194"/>
      <c r="G1546" s="184"/>
      <c r="H1546" s="285"/>
      <c r="I1546" s="285"/>
      <c r="J1546" s="208"/>
      <c r="K1546" s="209"/>
      <c r="N1546" s="28">
        <f t="shared" si="117"/>
        <v>0</v>
      </c>
    </row>
    <row r="1547" spans="1:14" ht="12.75" hidden="1" outlineLevel="1">
      <c r="A1547" s="420">
        <f>IF(C1547='Tong hop'!$B$6,1,0)</f>
        <v>0</v>
      </c>
      <c r="B1547" s="183"/>
      <c r="C1547" s="428"/>
      <c r="D1547" s="179"/>
      <c r="E1547" s="194" t="s">
        <v>928</v>
      </c>
      <c r="F1547" s="194"/>
      <c r="G1547" s="184"/>
      <c r="H1547" s="285"/>
      <c r="I1547" s="285"/>
      <c r="J1547" s="208"/>
      <c r="K1547" s="209"/>
      <c r="N1547" s="28">
        <f t="shared" si="117"/>
        <v>0</v>
      </c>
    </row>
    <row r="1548" spans="1:14" ht="12.75" hidden="1" outlineLevel="1">
      <c r="A1548" s="420">
        <f>IF(C1548='Tong hop'!$B$6,1,0)</f>
        <v>0</v>
      </c>
      <c r="B1548" s="183"/>
      <c r="C1548" s="428"/>
      <c r="D1548" s="179" t="s">
        <v>353</v>
      </c>
      <c r="E1548" s="194"/>
      <c r="F1548" s="194"/>
      <c r="G1548" s="184"/>
      <c r="H1548" s="285"/>
      <c r="I1548" s="285"/>
      <c r="J1548" s="208"/>
      <c r="K1548" s="209"/>
      <c r="N1548" s="28">
        <f t="shared" si="117"/>
        <v>0</v>
      </c>
    </row>
    <row r="1549" spans="1:14" ht="12.75" hidden="1" outlineLevel="1">
      <c r="A1549" s="420">
        <f>IF(C1549='Tong hop'!$B$6,1,0)</f>
        <v>0</v>
      </c>
      <c r="B1549" s="183"/>
      <c r="C1549" s="428"/>
      <c r="D1549" s="194" t="s">
        <v>977</v>
      </c>
      <c r="E1549" s="194" t="s">
        <v>320</v>
      </c>
      <c r="F1549" s="194" t="s">
        <v>930</v>
      </c>
      <c r="G1549" s="184"/>
      <c r="H1549" s="285"/>
      <c r="I1549" s="285"/>
      <c r="J1549" s="208"/>
      <c r="K1549" s="209"/>
      <c r="N1549" s="28">
        <f t="shared" si="117"/>
        <v>0</v>
      </c>
    </row>
    <row r="1550" spans="1:14" ht="12.75" hidden="1" outlineLevel="1">
      <c r="A1550" s="420">
        <f>IF(C1550='Tong hop'!$B$6,1,0)</f>
        <v>0</v>
      </c>
      <c r="B1550" s="183"/>
      <c r="C1550" s="428"/>
      <c r="D1550" s="194" t="s">
        <v>978</v>
      </c>
      <c r="E1550" s="194" t="s">
        <v>932</v>
      </c>
      <c r="F1550" s="194" t="s">
        <v>933</v>
      </c>
      <c r="G1550" s="184"/>
      <c r="H1550" s="285"/>
      <c r="I1550" s="285"/>
      <c r="J1550" s="208"/>
      <c r="K1550" s="209"/>
      <c r="N1550" s="28">
        <f t="shared" si="117"/>
        <v>0</v>
      </c>
    </row>
    <row r="1551" spans="1:14" ht="12.75" hidden="1" outlineLevel="1">
      <c r="A1551" s="420">
        <f>IF(C1551='Tong hop'!$B$6,1,0)</f>
        <v>0</v>
      </c>
      <c r="B1551" s="183"/>
      <c r="C1551" s="428"/>
      <c r="D1551" s="194" t="s">
        <v>979</v>
      </c>
      <c r="E1551" s="194" t="s">
        <v>482</v>
      </c>
      <c r="F1551" s="194" t="s">
        <v>935</v>
      </c>
      <c r="G1551" s="184"/>
      <c r="H1551" s="285"/>
      <c r="I1551" s="285"/>
      <c r="J1551" s="208"/>
      <c r="K1551" s="209"/>
      <c r="N1551" s="28">
        <f t="shared" si="117"/>
        <v>0</v>
      </c>
    </row>
    <row r="1552" spans="1:14" ht="12.75" hidden="1" outlineLevel="1">
      <c r="A1552" s="420">
        <f>IF(C1552='Tong hop'!$B$6,1,0)</f>
        <v>0</v>
      </c>
      <c r="B1552" s="183"/>
      <c r="C1552" s="428"/>
      <c r="D1552" s="194" t="s">
        <v>980</v>
      </c>
      <c r="E1552" s="194" t="s">
        <v>320</v>
      </c>
      <c r="F1552" s="194" t="s">
        <v>930</v>
      </c>
      <c r="G1552" s="184"/>
      <c r="H1552" s="285"/>
      <c r="I1552" s="285"/>
      <c r="J1552" s="208"/>
      <c r="K1552" s="209"/>
      <c r="N1552" s="28">
        <f t="shared" si="117"/>
        <v>0</v>
      </c>
    </row>
    <row r="1553" spans="1:14" ht="12.75" hidden="1" outlineLevel="1">
      <c r="A1553" s="420">
        <f>IF(C1553='Tong hop'!$B$6,1,0)</f>
        <v>0</v>
      </c>
      <c r="B1553" s="183"/>
      <c r="C1553" s="428"/>
      <c r="D1553" s="194" t="s">
        <v>981</v>
      </c>
      <c r="E1553" s="194" t="s">
        <v>846</v>
      </c>
      <c r="F1553" s="194" t="s">
        <v>723</v>
      </c>
      <c r="G1553" s="184"/>
      <c r="H1553" s="285"/>
      <c r="I1553" s="285"/>
      <c r="J1553" s="208"/>
      <c r="K1553" s="209"/>
      <c r="N1553" s="28">
        <f t="shared" si="117"/>
        <v>0</v>
      </c>
    </row>
    <row r="1554" spans="1:14" ht="12.75" hidden="1" outlineLevel="1">
      <c r="A1554" s="420">
        <f>IF(C1554='Tong hop'!$B$6,1,0)</f>
        <v>0</v>
      </c>
      <c r="B1554" s="183"/>
      <c r="C1554" s="428"/>
      <c r="D1554" s="194"/>
      <c r="E1554" s="194"/>
      <c r="F1554" s="194" t="s">
        <v>851</v>
      </c>
      <c r="G1554" s="184"/>
      <c r="H1554" s="285"/>
      <c r="I1554" s="285"/>
      <c r="J1554" s="208"/>
      <c r="K1554" s="209"/>
      <c r="N1554" s="28">
        <f t="shared" si="117"/>
        <v>0</v>
      </c>
    </row>
    <row r="1555" spans="1:14" ht="12.75" hidden="1" outlineLevel="1">
      <c r="A1555" s="420">
        <f>IF(C1555='Tong hop'!$B$6,1,0)</f>
        <v>0</v>
      </c>
      <c r="B1555" s="183"/>
      <c r="C1555" s="428"/>
      <c r="D1555" s="194" t="s">
        <v>982</v>
      </c>
      <c r="E1555" s="194" t="s">
        <v>320</v>
      </c>
      <c r="F1555" s="194" t="s">
        <v>930</v>
      </c>
      <c r="G1555" s="184"/>
      <c r="H1555" s="285"/>
      <c r="I1555" s="285"/>
      <c r="J1555" s="208"/>
      <c r="K1555" s="209"/>
      <c r="N1555" s="28">
        <f t="shared" si="117"/>
        <v>0</v>
      </c>
    </row>
    <row r="1556" spans="1:14" ht="25.5" hidden="1" outlineLevel="1">
      <c r="A1556" s="420">
        <f>IF(C1556='Tong hop'!$B$6,1,0)</f>
        <v>0</v>
      </c>
      <c r="B1556" s="183"/>
      <c r="C1556" s="428"/>
      <c r="D1556" s="194" t="s">
        <v>983</v>
      </c>
      <c r="E1556" s="194" t="s">
        <v>932</v>
      </c>
      <c r="F1556" s="194" t="s">
        <v>940</v>
      </c>
      <c r="G1556" s="184"/>
      <c r="H1556" s="285"/>
      <c r="I1556" s="285"/>
      <c r="J1556" s="208"/>
      <c r="K1556" s="209"/>
      <c r="N1556" s="28">
        <f t="shared" si="117"/>
        <v>0</v>
      </c>
    </row>
    <row r="1557" spans="1:14" ht="25.5" hidden="1" outlineLevel="1">
      <c r="A1557" s="420">
        <f>IF(C1557='Tong hop'!$B$6,1,0)</f>
        <v>0</v>
      </c>
      <c r="B1557" s="183"/>
      <c r="C1557" s="428"/>
      <c r="D1557" s="194" t="s">
        <v>984</v>
      </c>
      <c r="E1557" s="194" t="s">
        <v>482</v>
      </c>
      <c r="F1557" s="194" t="s">
        <v>942</v>
      </c>
      <c r="G1557" s="184"/>
      <c r="H1557" s="285"/>
      <c r="I1557" s="285"/>
      <c r="J1557" s="208"/>
      <c r="K1557" s="209"/>
      <c r="N1557" s="28">
        <f t="shared" si="117"/>
        <v>0</v>
      </c>
    </row>
    <row r="1558" spans="1:14" ht="12.75" hidden="1" outlineLevel="1">
      <c r="A1558" s="420">
        <f>IF(C1558='Tong hop'!$B$6,1,0)</f>
        <v>0</v>
      </c>
      <c r="B1558" s="183"/>
      <c r="C1558" s="428"/>
      <c r="D1558" s="194" t="s">
        <v>985</v>
      </c>
      <c r="E1558" s="194" t="s">
        <v>192</v>
      </c>
      <c r="F1558" s="194" t="s">
        <v>944</v>
      </c>
      <c r="G1558" s="184"/>
      <c r="H1558" s="285"/>
      <c r="I1558" s="285"/>
      <c r="J1558" s="208"/>
      <c r="K1558" s="209"/>
      <c r="N1558" s="28">
        <f t="shared" si="117"/>
        <v>0</v>
      </c>
    </row>
    <row r="1559" spans="1:14" ht="12.75" hidden="1" outlineLevel="1">
      <c r="A1559" s="420">
        <f>IF(C1559='Tong hop'!$B$6,1,0)</f>
        <v>0</v>
      </c>
      <c r="B1559" s="183"/>
      <c r="C1559" s="428"/>
      <c r="D1559" s="194" t="s">
        <v>986</v>
      </c>
      <c r="E1559" s="194" t="s">
        <v>964</v>
      </c>
      <c r="F1559" s="194" t="s">
        <v>946</v>
      </c>
      <c r="G1559" s="184"/>
      <c r="H1559" s="285"/>
      <c r="I1559" s="285"/>
      <c r="J1559" s="208"/>
      <c r="K1559" s="209"/>
      <c r="N1559" s="28">
        <f t="shared" si="117"/>
        <v>0</v>
      </c>
    </row>
    <row r="1560" spans="1:14" ht="12.75" hidden="1" outlineLevel="1">
      <c r="A1560" s="420">
        <f>IF(C1560='Tong hop'!$B$6,1,0)</f>
        <v>0</v>
      </c>
      <c r="B1560" s="183"/>
      <c r="C1560" s="428"/>
      <c r="D1560" s="194" t="s">
        <v>987</v>
      </c>
      <c r="E1560" s="194" t="s">
        <v>932</v>
      </c>
      <c r="F1560" s="194"/>
      <c r="G1560" s="184"/>
      <c r="H1560" s="285"/>
      <c r="I1560" s="285"/>
      <c r="J1560" s="208"/>
      <c r="K1560" s="209"/>
      <c r="N1560" s="28">
        <f t="shared" si="117"/>
        <v>0</v>
      </c>
    </row>
    <row r="1561" spans="1:14" ht="12.75" hidden="1" outlineLevel="1">
      <c r="A1561" s="420">
        <f>IF(C1561='Tong hop'!$B$6,1,0)</f>
        <v>0</v>
      </c>
      <c r="B1561" s="183"/>
      <c r="C1561" s="428"/>
      <c r="D1561" s="194"/>
      <c r="E1561" s="194"/>
      <c r="F1561" s="194" t="s">
        <v>739</v>
      </c>
      <c r="G1561" s="184"/>
      <c r="H1561" s="285"/>
      <c r="I1561" s="285"/>
      <c r="J1561" s="208"/>
      <c r="K1561" s="209"/>
      <c r="N1561" s="28">
        <f t="shared" si="117"/>
        <v>0</v>
      </c>
    </row>
    <row r="1562" spans="1:14" ht="12.75" hidden="1" outlineLevel="1">
      <c r="A1562" s="420">
        <f>IF(C1562='Tong hop'!$B$6,1,0)</f>
        <v>0</v>
      </c>
      <c r="B1562" s="183"/>
      <c r="C1562" s="428"/>
      <c r="D1562" s="194" t="s">
        <v>988</v>
      </c>
      <c r="E1562" s="194" t="s">
        <v>989</v>
      </c>
      <c r="F1562" s="194" t="s">
        <v>739</v>
      </c>
      <c r="G1562" s="184"/>
      <c r="H1562" s="285"/>
      <c r="I1562" s="285"/>
      <c r="J1562" s="208"/>
      <c r="K1562" s="209"/>
      <c r="N1562" s="28">
        <f t="shared" si="117"/>
        <v>0</v>
      </c>
    </row>
    <row r="1563" spans="1:14" ht="12.75" hidden="1" outlineLevel="1">
      <c r="A1563" s="420">
        <f>IF(C1563='Tong hop'!$B$6,1,0)</f>
        <v>0</v>
      </c>
      <c r="B1563" s="183"/>
      <c r="C1563" s="428"/>
      <c r="D1563" s="194" t="s">
        <v>990</v>
      </c>
      <c r="E1563" s="194" t="s">
        <v>886</v>
      </c>
      <c r="F1563" s="194" t="s">
        <v>729</v>
      </c>
      <c r="G1563" s="184"/>
      <c r="H1563" s="285"/>
      <c r="I1563" s="285"/>
      <c r="J1563" s="208"/>
      <c r="K1563" s="209"/>
      <c r="N1563" s="28">
        <f t="shared" si="117"/>
        <v>0</v>
      </c>
    </row>
    <row r="1564" spans="1:14" ht="12.75" hidden="1" outlineLevel="1">
      <c r="A1564" s="420">
        <f>IF(C1564='Tong hop'!$B$6,1,0)</f>
        <v>0</v>
      </c>
      <c r="B1564" s="183"/>
      <c r="C1564" s="428"/>
      <c r="D1564" s="194" t="s">
        <v>991</v>
      </c>
      <c r="E1564" s="194" t="s">
        <v>992</v>
      </c>
      <c r="F1564" s="194" t="s">
        <v>739</v>
      </c>
      <c r="G1564" s="184"/>
      <c r="H1564" s="285"/>
      <c r="I1564" s="285"/>
      <c r="J1564" s="208"/>
      <c r="K1564" s="209"/>
      <c r="N1564" s="28">
        <f t="shared" ref="N1564:N1627" si="118">I1564-M1564</f>
        <v>0</v>
      </c>
    </row>
    <row r="1565" spans="1:14" ht="12.75" hidden="1" outlineLevel="1">
      <c r="A1565" s="420">
        <f>IF(C1565='Tong hop'!$B$6,1,0)</f>
        <v>0</v>
      </c>
      <c r="B1565" s="183"/>
      <c r="C1565" s="428"/>
      <c r="D1565" s="194"/>
      <c r="E1565" s="194" t="s">
        <v>932</v>
      </c>
      <c r="F1565" s="194" t="s">
        <v>739</v>
      </c>
      <c r="G1565" s="184"/>
      <c r="H1565" s="285"/>
      <c r="I1565" s="285"/>
      <c r="J1565" s="208"/>
      <c r="K1565" s="209"/>
      <c r="N1565" s="28">
        <f t="shared" si="118"/>
        <v>0</v>
      </c>
    </row>
    <row r="1566" spans="1:14" ht="12.75" hidden="1" outlineLevel="1">
      <c r="A1566" s="420">
        <f>IF(C1566='Tong hop'!$B$6,1,0)</f>
        <v>0</v>
      </c>
      <c r="B1566" s="183"/>
      <c r="C1566" s="428"/>
      <c r="D1566" s="194" t="s">
        <v>993</v>
      </c>
      <c r="E1566" s="194" t="s">
        <v>950</v>
      </c>
      <c r="F1566" s="194" t="s">
        <v>739</v>
      </c>
      <c r="G1566" s="184"/>
      <c r="H1566" s="285"/>
      <c r="I1566" s="285"/>
      <c r="J1566" s="208"/>
      <c r="K1566" s="209"/>
      <c r="N1566" s="28">
        <f t="shared" si="118"/>
        <v>0</v>
      </c>
    </row>
    <row r="1567" spans="1:14" ht="12.75" hidden="1" outlineLevel="1">
      <c r="A1567" s="420">
        <f>IF(C1567='Tong hop'!$B$6,1,0)</f>
        <v>0</v>
      </c>
      <c r="B1567" s="183"/>
      <c r="C1567" s="428"/>
      <c r="D1567" s="194" t="s">
        <v>994</v>
      </c>
      <c r="E1567" s="194" t="s">
        <v>500</v>
      </c>
      <c r="F1567" s="194" t="s">
        <v>740</v>
      </c>
      <c r="G1567" s="184"/>
      <c r="H1567" s="285"/>
      <c r="I1567" s="285"/>
      <c r="J1567" s="208"/>
      <c r="K1567" s="209"/>
      <c r="N1567" s="28">
        <f t="shared" si="118"/>
        <v>0</v>
      </c>
    </row>
    <row r="1568" spans="1:14" ht="12.75" hidden="1" outlineLevel="1">
      <c r="A1568" s="420">
        <f>IF(C1568='Tong hop'!$B$6,1,0)</f>
        <v>0</v>
      </c>
      <c r="B1568" s="183"/>
      <c r="C1568" s="428"/>
      <c r="D1568" s="194" t="s">
        <v>995</v>
      </c>
      <c r="E1568" s="194" t="s">
        <v>996</v>
      </c>
      <c r="F1568" s="194" t="s">
        <v>722</v>
      </c>
      <c r="G1568" s="184"/>
      <c r="H1568" s="285"/>
      <c r="I1568" s="285"/>
      <c r="J1568" s="208"/>
      <c r="K1568" s="209"/>
      <c r="N1568" s="28">
        <f t="shared" si="118"/>
        <v>0</v>
      </c>
    </row>
    <row r="1569" spans="1:14" ht="12.75" hidden="1" outlineLevel="1">
      <c r="A1569" s="420">
        <f>IF(C1569='Tong hop'!$B$6,1,0)</f>
        <v>0</v>
      </c>
      <c r="B1569" s="183"/>
      <c r="C1569" s="428"/>
      <c r="D1569" s="194" t="s">
        <v>997</v>
      </c>
      <c r="E1569" s="194" t="s">
        <v>846</v>
      </c>
      <c r="F1569" s="194" t="s">
        <v>723</v>
      </c>
      <c r="G1569" s="184"/>
      <c r="H1569" s="285"/>
      <c r="I1569" s="285"/>
      <c r="J1569" s="208"/>
      <c r="K1569" s="209"/>
      <c r="N1569" s="28">
        <f t="shared" si="118"/>
        <v>0</v>
      </c>
    </row>
    <row r="1570" spans="1:14" ht="12.75" hidden="1" outlineLevel="1">
      <c r="A1570" s="420">
        <f>IF(C1570='Tong hop'!$B$6,1,0)</f>
        <v>0</v>
      </c>
      <c r="B1570" s="183"/>
      <c r="C1570" s="428"/>
      <c r="D1570" s="194" t="s">
        <v>998</v>
      </c>
      <c r="E1570" s="194" t="s">
        <v>846</v>
      </c>
      <c r="F1570" s="194" t="s">
        <v>725</v>
      </c>
      <c r="G1570" s="184"/>
      <c r="H1570" s="285"/>
      <c r="I1570" s="285"/>
      <c r="J1570" s="208"/>
      <c r="K1570" s="209"/>
      <c r="N1570" s="28">
        <f t="shared" si="118"/>
        <v>0</v>
      </c>
    </row>
    <row r="1571" spans="1:14" ht="25.5" hidden="1" outlineLevel="1">
      <c r="A1571" s="420">
        <f>IF(C1571='Tong hop'!$B$6,1,0)</f>
        <v>0</v>
      </c>
      <c r="B1571" s="183" t="s">
        <v>662</v>
      </c>
      <c r="C1571" s="428"/>
      <c r="D1571" s="194" t="s">
        <v>999</v>
      </c>
      <c r="E1571" s="194" t="s">
        <v>500</v>
      </c>
      <c r="F1571" s="194" t="s">
        <v>957</v>
      </c>
      <c r="G1571" s="184"/>
      <c r="H1571" s="285"/>
      <c r="I1571" s="285"/>
      <c r="J1571" s="208"/>
      <c r="K1571" s="209"/>
      <c r="N1571" s="28">
        <f t="shared" si="118"/>
        <v>0</v>
      </c>
    </row>
    <row r="1572" spans="1:14" ht="12.75" hidden="1" outlineLevel="1">
      <c r="A1572" s="420">
        <f>IF(C1572='Tong hop'!$B$6,1,0)</f>
        <v>0</v>
      </c>
      <c r="B1572" s="183"/>
      <c r="C1572" s="428"/>
      <c r="D1572" s="194" t="s">
        <v>1000</v>
      </c>
      <c r="E1572" s="194" t="s">
        <v>494</v>
      </c>
      <c r="F1572" s="194" t="s">
        <v>739</v>
      </c>
      <c r="G1572" s="184"/>
      <c r="H1572" s="285"/>
      <c r="I1572" s="285"/>
      <c r="J1572" s="208"/>
      <c r="K1572" s="209"/>
      <c r="N1572" s="28">
        <f t="shared" si="118"/>
        <v>0</v>
      </c>
    </row>
    <row r="1573" spans="1:14" ht="12.75" hidden="1" outlineLevel="1">
      <c r="A1573" s="420">
        <f>IF(C1573='Tong hop'!$B$6,1,0)</f>
        <v>0</v>
      </c>
      <c r="B1573" s="183"/>
      <c r="C1573" s="428"/>
      <c r="D1573" s="194"/>
      <c r="E1573" s="194"/>
      <c r="F1573" s="194"/>
      <c r="G1573" s="184"/>
      <c r="H1573" s="285"/>
      <c r="I1573" s="285"/>
      <c r="J1573" s="208"/>
      <c r="K1573" s="209"/>
      <c r="N1573" s="28">
        <f t="shared" si="118"/>
        <v>0</v>
      </c>
    </row>
    <row r="1574" spans="1:14" ht="12.75" hidden="1" outlineLevel="1">
      <c r="A1574" s="420">
        <f>IF(C1574='Tong hop'!$B$6,1,0)</f>
        <v>0</v>
      </c>
      <c r="B1574" s="183"/>
      <c r="C1574" s="428"/>
      <c r="D1574" s="194" t="s">
        <v>894</v>
      </c>
      <c r="E1574" s="194"/>
      <c r="F1574" s="194"/>
      <c r="G1574" s="184"/>
      <c r="H1574" s="285"/>
      <c r="I1574" s="285"/>
      <c r="J1574" s="208"/>
      <c r="K1574" s="209"/>
      <c r="N1574" s="28">
        <f t="shared" si="118"/>
        <v>0</v>
      </c>
    </row>
    <row r="1575" spans="1:14" ht="25.5" hidden="1" outlineLevel="1">
      <c r="A1575" s="420">
        <f>IF(C1575='Tong hop'!$B$6,1,0)</f>
        <v>0</v>
      </c>
      <c r="B1575" s="183" t="s">
        <v>958</v>
      </c>
      <c r="C1575" s="428"/>
      <c r="D1575" s="194" t="s">
        <v>986</v>
      </c>
      <c r="E1575" s="194" t="s">
        <v>902</v>
      </c>
      <c r="F1575" s="194" t="s">
        <v>730</v>
      </c>
      <c r="G1575" s="184"/>
      <c r="H1575" s="285"/>
      <c r="I1575" s="285"/>
      <c r="J1575" s="208"/>
      <c r="K1575" s="209"/>
      <c r="N1575" s="28">
        <f t="shared" si="118"/>
        <v>0</v>
      </c>
    </row>
    <row r="1576" spans="1:14" ht="12.75" hidden="1" outlineLevel="1">
      <c r="A1576" s="420">
        <f>IF(C1576='Tong hop'!$B$6,1,0)</f>
        <v>0</v>
      </c>
      <c r="B1576" s="183"/>
      <c r="C1576" s="428"/>
      <c r="D1576" s="194" t="s">
        <v>1001</v>
      </c>
      <c r="E1576" s="194" t="s">
        <v>902</v>
      </c>
      <c r="F1576" s="194" t="s">
        <v>722</v>
      </c>
      <c r="G1576" s="184"/>
      <c r="H1576" s="285"/>
      <c r="I1576" s="285"/>
      <c r="J1576" s="208"/>
      <c r="K1576" s="209"/>
      <c r="N1576" s="28">
        <f t="shared" si="118"/>
        <v>0</v>
      </c>
    </row>
    <row r="1577" spans="1:14" ht="12.75" hidden="1" outlineLevel="1">
      <c r="A1577" s="420">
        <f>IF(C1577='Tong hop'!$B$6,1,0)</f>
        <v>0</v>
      </c>
      <c r="B1577" s="183"/>
      <c r="C1577" s="428"/>
      <c r="D1577" s="194" t="s">
        <v>1002</v>
      </c>
      <c r="E1577" s="194" t="s">
        <v>896</v>
      </c>
      <c r="F1577" s="194" t="s">
        <v>730</v>
      </c>
      <c r="G1577" s="184"/>
      <c r="H1577" s="285"/>
      <c r="I1577" s="285"/>
      <c r="J1577" s="208"/>
      <c r="K1577" s="209"/>
      <c r="N1577" s="28">
        <f t="shared" si="118"/>
        <v>0</v>
      </c>
    </row>
    <row r="1578" spans="1:14" ht="12.75" hidden="1" outlineLevel="1">
      <c r="A1578" s="420">
        <f>IF(C1578='Tong hop'!$B$6,1,0)</f>
        <v>0</v>
      </c>
      <c r="B1578" s="183"/>
      <c r="C1578" s="428"/>
      <c r="D1578" s="179" t="s">
        <v>1003</v>
      </c>
      <c r="E1578" s="194" t="s">
        <v>896</v>
      </c>
      <c r="F1578" s="194" t="s">
        <v>1004</v>
      </c>
      <c r="G1578" s="184"/>
      <c r="H1578" s="285"/>
      <c r="I1578" s="285"/>
      <c r="J1578" s="208"/>
      <c r="K1578" s="209"/>
      <c r="N1578" s="28">
        <f t="shared" si="118"/>
        <v>0</v>
      </c>
    </row>
    <row r="1579" spans="1:14" ht="25.5" hidden="1" outlineLevel="1">
      <c r="A1579" s="420">
        <f>IF(C1579='Tong hop'!$B$6,1,0)</f>
        <v>0</v>
      </c>
      <c r="B1579" s="183" t="s">
        <v>962</v>
      </c>
      <c r="C1579" s="428"/>
      <c r="D1579" s="179" t="s">
        <v>1005</v>
      </c>
      <c r="E1579" s="194" t="s">
        <v>964</v>
      </c>
      <c r="F1579" s="194" t="s">
        <v>726</v>
      </c>
      <c r="G1579" s="184"/>
      <c r="H1579" s="285"/>
      <c r="I1579" s="285"/>
      <c r="J1579" s="208"/>
      <c r="K1579" s="209"/>
      <c r="N1579" s="28">
        <f t="shared" si="118"/>
        <v>0</v>
      </c>
    </row>
    <row r="1580" spans="1:14" ht="25.5" hidden="1" outlineLevel="1">
      <c r="A1580" s="420">
        <f>IF(C1580='Tong hop'!$B$6,1,0)</f>
        <v>0</v>
      </c>
      <c r="B1580" s="183"/>
      <c r="C1580" s="428"/>
      <c r="D1580" s="179" t="s">
        <v>1006</v>
      </c>
      <c r="E1580" s="194" t="s">
        <v>909</v>
      </c>
      <c r="F1580" s="194" t="s">
        <v>966</v>
      </c>
      <c r="G1580" s="184"/>
      <c r="H1580" s="285"/>
      <c r="I1580" s="285"/>
      <c r="J1580" s="208"/>
      <c r="K1580" s="209"/>
      <c r="N1580" s="28">
        <f t="shared" si="118"/>
        <v>0</v>
      </c>
    </row>
    <row r="1581" spans="1:14" ht="38.25" hidden="1" outlineLevel="1">
      <c r="A1581" s="420">
        <f>IF(C1581='Tong hop'!$B$6,1,0)</f>
        <v>0</v>
      </c>
      <c r="B1581" s="183" t="s">
        <v>967</v>
      </c>
      <c r="C1581" s="428"/>
      <c r="D1581" s="179" t="s">
        <v>1001</v>
      </c>
      <c r="E1581" s="194" t="s">
        <v>902</v>
      </c>
      <c r="F1581" s="194" t="s">
        <v>726</v>
      </c>
      <c r="G1581" s="184"/>
      <c r="H1581" s="285"/>
      <c r="I1581" s="285"/>
      <c r="J1581" s="208"/>
      <c r="K1581" s="209"/>
      <c r="N1581" s="28">
        <f t="shared" si="118"/>
        <v>0</v>
      </c>
    </row>
    <row r="1582" spans="1:14" ht="12.75" hidden="1" outlineLevel="1">
      <c r="A1582" s="420">
        <f>IF(C1582='Tong hop'!$B$6,1,0)</f>
        <v>0</v>
      </c>
      <c r="B1582" s="183"/>
      <c r="C1582" s="428"/>
      <c r="D1582" s="179" t="s">
        <v>1007</v>
      </c>
      <c r="E1582" s="194" t="s">
        <v>903</v>
      </c>
      <c r="F1582" s="194" t="s">
        <v>739</v>
      </c>
      <c r="G1582" s="184"/>
      <c r="H1582" s="285"/>
      <c r="I1582" s="285"/>
      <c r="J1582" s="208"/>
      <c r="K1582" s="209"/>
      <c r="N1582" s="28">
        <f t="shared" si="118"/>
        <v>0</v>
      </c>
    </row>
    <row r="1583" spans="1:14" ht="12.75" hidden="1" outlineLevel="1">
      <c r="A1583" s="420">
        <f>IF(C1583='Tong hop'!$B$6,1,0)</f>
        <v>0</v>
      </c>
      <c r="B1583" s="183"/>
      <c r="C1583" s="428"/>
      <c r="D1583" s="179" t="s">
        <v>1008</v>
      </c>
      <c r="E1583" s="194" t="s">
        <v>896</v>
      </c>
      <c r="F1583" s="194" t="s">
        <v>897</v>
      </c>
      <c r="G1583" s="184"/>
      <c r="H1583" s="285"/>
      <c r="I1583" s="285"/>
      <c r="J1583" s="208"/>
      <c r="K1583" s="209"/>
      <c r="N1583" s="28">
        <f t="shared" si="118"/>
        <v>0</v>
      </c>
    </row>
    <row r="1584" spans="1:14" ht="12.75" hidden="1" outlineLevel="1">
      <c r="A1584" s="420">
        <f>IF(C1584='Tong hop'!$B$6,1,0)</f>
        <v>0</v>
      </c>
      <c r="B1584" s="183"/>
      <c r="C1584" s="428"/>
      <c r="D1584" s="179" t="s">
        <v>1009</v>
      </c>
      <c r="E1584" s="194" t="s">
        <v>899</v>
      </c>
      <c r="F1584" s="194" t="s">
        <v>897</v>
      </c>
      <c r="G1584" s="184"/>
      <c r="H1584" s="285"/>
      <c r="I1584" s="285"/>
      <c r="J1584" s="208"/>
      <c r="K1584" s="209"/>
      <c r="N1584" s="28">
        <f t="shared" si="118"/>
        <v>0</v>
      </c>
    </row>
    <row r="1585" spans="1:14" ht="51" hidden="1" outlineLevel="1">
      <c r="A1585" s="420">
        <f>IF(C1585='Tong hop'!$B$6,1,0)</f>
        <v>0</v>
      </c>
      <c r="B1585" s="183" t="s">
        <v>971</v>
      </c>
      <c r="C1585" s="428"/>
      <c r="D1585" s="179" t="s">
        <v>1001</v>
      </c>
      <c r="E1585" s="194" t="s">
        <v>902</v>
      </c>
      <c r="F1585" s="194" t="s">
        <v>722</v>
      </c>
      <c r="G1585" s="184"/>
      <c r="H1585" s="285"/>
      <c r="I1585" s="285"/>
      <c r="J1585" s="208"/>
      <c r="K1585" s="209"/>
      <c r="N1585" s="28">
        <f t="shared" si="118"/>
        <v>0</v>
      </c>
    </row>
    <row r="1586" spans="1:14" ht="38.25" hidden="1" outlineLevel="1">
      <c r="A1586" s="420">
        <f>IF(C1586='Tong hop'!$B$6,1,0)</f>
        <v>0</v>
      </c>
      <c r="B1586" s="183"/>
      <c r="C1586" s="428"/>
      <c r="D1586" s="179" t="s">
        <v>1010</v>
      </c>
      <c r="E1586" s="194" t="s">
        <v>903</v>
      </c>
      <c r="F1586" s="194" t="s">
        <v>973</v>
      </c>
      <c r="G1586" s="184"/>
      <c r="H1586" s="285"/>
      <c r="I1586" s="285"/>
      <c r="J1586" s="208"/>
      <c r="K1586" s="209"/>
      <c r="N1586" s="28">
        <f t="shared" si="118"/>
        <v>0</v>
      </c>
    </row>
    <row r="1587" spans="1:14" ht="12.75" hidden="1" outlineLevel="1">
      <c r="A1587" s="420">
        <f>IF(C1587='Tong hop'!$B$6,1,0)</f>
        <v>0</v>
      </c>
      <c r="B1587" s="183"/>
      <c r="C1587" s="428"/>
      <c r="D1587" s="194" t="s">
        <v>1011</v>
      </c>
      <c r="E1587" s="194" t="s">
        <v>471</v>
      </c>
      <c r="F1587" s="194" t="s">
        <v>976</v>
      </c>
      <c r="G1587" s="184"/>
      <c r="H1587" s="285"/>
      <c r="I1587" s="285"/>
      <c r="J1587" s="208"/>
      <c r="K1587" s="209"/>
      <c r="N1587" s="28">
        <f t="shared" si="118"/>
        <v>0</v>
      </c>
    </row>
    <row r="1588" spans="1:14" ht="12.75" hidden="1" outlineLevel="1">
      <c r="A1588" s="420">
        <f>IF(C1588='Tong hop'!$B$6,1,0)</f>
        <v>0</v>
      </c>
      <c r="B1588" s="183"/>
      <c r="C1588" s="428"/>
      <c r="D1588" s="179"/>
      <c r="E1588" s="194"/>
      <c r="F1588" s="194"/>
      <c r="G1588" s="184"/>
      <c r="H1588" s="285"/>
      <c r="I1588" s="285"/>
      <c r="J1588" s="208"/>
      <c r="K1588" s="209"/>
      <c r="N1588" s="28">
        <f t="shared" si="118"/>
        <v>0</v>
      </c>
    </row>
    <row r="1589" spans="1:14" ht="12.75" hidden="1" outlineLevel="1">
      <c r="A1589" s="420">
        <f>IF(C1589='Tong hop'!$B$6,1,0)</f>
        <v>0</v>
      </c>
      <c r="B1589" s="183"/>
      <c r="C1589" s="428"/>
      <c r="D1589" s="179" t="s">
        <v>1012</v>
      </c>
      <c r="E1589" s="194"/>
      <c r="F1589" s="194"/>
      <c r="G1589" s="184"/>
      <c r="H1589" s="285"/>
      <c r="I1589" s="285"/>
      <c r="J1589" s="208"/>
      <c r="K1589" s="209"/>
      <c r="N1589" s="28">
        <f t="shared" si="118"/>
        <v>0</v>
      </c>
    </row>
    <row r="1590" spans="1:14" ht="12.75" hidden="1" outlineLevel="1">
      <c r="A1590" s="420">
        <f>IF(C1590='Tong hop'!$B$6,1,0)</f>
        <v>0</v>
      </c>
      <c r="B1590" s="183"/>
      <c r="C1590" s="428"/>
      <c r="D1590" s="179"/>
      <c r="E1590" s="194" t="s">
        <v>1013</v>
      </c>
      <c r="F1590" s="194"/>
      <c r="G1590" s="184"/>
      <c r="H1590" s="285"/>
      <c r="I1590" s="285"/>
      <c r="J1590" s="208"/>
      <c r="K1590" s="209"/>
      <c r="N1590" s="28">
        <f t="shared" si="118"/>
        <v>0</v>
      </c>
    </row>
    <row r="1591" spans="1:14" ht="12.75" hidden="1" outlineLevel="1">
      <c r="A1591" s="420">
        <f>IF(C1591='Tong hop'!$B$6,1,0)</f>
        <v>0</v>
      </c>
      <c r="B1591" s="183"/>
      <c r="C1591" s="428"/>
      <c r="D1591" s="179"/>
      <c r="E1591" s="194" t="s">
        <v>1014</v>
      </c>
      <c r="F1591" s="194"/>
      <c r="G1591" s="184"/>
      <c r="H1591" s="285"/>
      <c r="I1591" s="285"/>
      <c r="J1591" s="208"/>
      <c r="K1591" s="209"/>
      <c r="N1591" s="28">
        <f t="shared" si="118"/>
        <v>0</v>
      </c>
    </row>
    <row r="1592" spans="1:14" ht="12.75" hidden="1" outlineLevel="1">
      <c r="A1592" s="420">
        <f>IF(C1592='Tong hop'!$B$6,1,0)</f>
        <v>0</v>
      </c>
      <c r="B1592" s="183"/>
      <c r="C1592" s="428"/>
      <c r="D1592" s="179"/>
      <c r="E1592" s="194" t="s">
        <v>1015</v>
      </c>
      <c r="F1592" s="194"/>
      <c r="G1592" s="184"/>
      <c r="H1592" s="285"/>
      <c r="I1592" s="285"/>
      <c r="J1592" s="208"/>
      <c r="K1592" s="209"/>
      <c r="N1592" s="28">
        <f t="shared" si="118"/>
        <v>0</v>
      </c>
    </row>
    <row r="1593" spans="1:14" ht="12.75" hidden="1" outlineLevel="1">
      <c r="A1593" s="420">
        <f>IF(C1593='Tong hop'!$B$6,1,0)</f>
        <v>0</v>
      </c>
      <c r="B1593" s="183"/>
      <c r="C1593" s="428"/>
      <c r="D1593" s="179"/>
      <c r="E1593" s="194" t="s">
        <v>1016</v>
      </c>
      <c r="F1593" s="194"/>
      <c r="G1593" s="184"/>
      <c r="H1593" s="285"/>
      <c r="I1593" s="285"/>
      <c r="J1593" s="208"/>
      <c r="K1593" s="209"/>
      <c r="N1593" s="28">
        <f t="shared" si="118"/>
        <v>0</v>
      </c>
    </row>
    <row r="1594" spans="1:14" ht="12.75" hidden="1" outlineLevel="1">
      <c r="A1594" s="420">
        <f>IF(C1594='Tong hop'!$B$6,1,0)</f>
        <v>0</v>
      </c>
      <c r="B1594" s="183"/>
      <c r="C1594" s="428"/>
      <c r="D1594" s="179" t="s">
        <v>353</v>
      </c>
      <c r="E1594" s="194"/>
      <c r="F1594" s="194"/>
      <c r="G1594" s="184"/>
      <c r="H1594" s="285"/>
      <c r="I1594" s="285"/>
      <c r="J1594" s="208"/>
      <c r="K1594" s="209"/>
      <c r="N1594" s="28">
        <f t="shared" si="118"/>
        <v>0</v>
      </c>
    </row>
    <row r="1595" spans="1:14" ht="12.75" hidden="1" outlineLevel="1">
      <c r="A1595" s="420">
        <f>IF(C1595='Tong hop'!$B$6,1,0)</f>
        <v>0</v>
      </c>
      <c r="B1595" s="183"/>
      <c r="C1595" s="428"/>
      <c r="D1595" s="194" t="s">
        <v>1017</v>
      </c>
      <c r="E1595" s="194" t="s">
        <v>500</v>
      </c>
      <c r="F1595" s="194"/>
      <c r="G1595" s="184"/>
      <c r="H1595" s="285"/>
      <c r="I1595" s="285"/>
      <c r="J1595" s="208"/>
      <c r="K1595" s="209"/>
      <c r="N1595" s="28">
        <f t="shared" si="118"/>
        <v>0</v>
      </c>
    </row>
    <row r="1596" spans="1:14" ht="12.75" hidden="1" outlineLevel="1">
      <c r="A1596" s="420">
        <f>IF(C1596='Tong hop'!$B$6,1,0)</f>
        <v>0</v>
      </c>
      <c r="B1596" s="183"/>
      <c r="C1596" s="428"/>
      <c r="D1596" s="194" t="s">
        <v>1018</v>
      </c>
      <c r="E1596" s="194" t="s">
        <v>1019</v>
      </c>
      <c r="F1596" s="194"/>
      <c r="G1596" s="184"/>
      <c r="H1596" s="285"/>
      <c r="I1596" s="285"/>
      <c r="J1596" s="208"/>
      <c r="K1596" s="209"/>
      <c r="N1596" s="28">
        <f t="shared" si="118"/>
        <v>0</v>
      </c>
    </row>
    <row r="1597" spans="1:14" ht="12.75" hidden="1" outlineLevel="1">
      <c r="A1597" s="420">
        <f>IF(C1597='Tong hop'!$B$6,1,0)</f>
        <v>0</v>
      </c>
      <c r="B1597" s="183"/>
      <c r="C1597" s="428"/>
      <c r="D1597" s="194" t="s">
        <v>1020</v>
      </c>
      <c r="E1597" s="194" t="s">
        <v>494</v>
      </c>
      <c r="F1597" s="194"/>
      <c r="G1597" s="184"/>
      <c r="H1597" s="285"/>
      <c r="I1597" s="285"/>
      <c r="J1597" s="208"/>
      <c r="K1597" s="209"/>
      <c r="N1597" s="28">
        <f t="shared" si="118"/>
        <v>0</v>
      </c>
    </row>
    <row r="1598" spans="1:14" ht="12.75" hidden="1" outlineLevel="1">
      <c r="A1598" s="420">
        <f>IF(C1598='Tong hop'!$B$6,1,0)</f>
        <v>0</v>
      </c>
      <c r="B1598" s="183"/>
      <c r="C1598" s="428"/>
      <c r="D1598" s="179"/>
      <c r="E1598" s="194"/>
      <c r="F1598" s="194"/>
      <c r="G1598" s="184"/>
      <c r="H1598" s="285"/>
      <c r="I1598" s="285"/>
      <c r="J1598" s="208"/>
      <c r="K1598" s="209"/>
      <c r="N1598" s="28">
        <f t="shared" si="118"/>
        <v>0</v>
      </c>
    </row>
    <row r="1599" spans="1:14" ht="12.75" hidden="1" outlineLevel="1">
      <c r="A1599" s="420">
        <f>IF(C1599='Tong hop'!$B$6,1,0)</f>
        <v>0</v>
      </c>
      <c r="B1599" s="183"/>
      <c r="C1599" s="428"/>
      <c r="D1599" s="179"/>
      <c r="E1599" s="194"/>
      <c r="F1599" s="194"/>
      <c r="G1599" s="184"/>
      <c r="H1599" s="285"/>
      <c r="I1599" s="285"/>
      <c r="J1599" s="208"/>
      <c r="K1599" s="209"/>
      <c r="N1599" s="28">
        <f t="shared" si="118"/>
        <v>0</v>
      </c>
    </row>
    <row r="1600" spans="1:14" ht="12.75" hidden="1" outlineLevel="1">
      <c r="A1600" s="420">
        <f>IF(C1600='Tong hop'!$B$6,1,0)</f>
        <v>0</v>
      </c>
      <c r="B1600" s="183"/>
      <c r="C1600" s="428"/>
      <c r="D1600" s="179"/>
      <c r="E1600" s="194"/>
      <c r="F1600" s="194"/>
      <c r="G1600" s="184"/>
      <c r="H1600" s="285"/>
      <c r="I1600" s="285"/>
      <c r="J1600" s="208"/>
      <c r="K1600" s="209"/>
      <c r="N1600" s="28">
        <f t="shared" si="118"/>
        <v>0</v>
      </c>
    </row>
    <row r="1601" spans="1:14" ht="12.75" hidden="1" outlineLevel="1">
      <c r="A1601" s="420">
        <f>IF(C1601='Tong hop'!$B$6,1,0)</f>
        <v>0</v>
      </c>
      <c r="B1601" s="183"/>
      <c r="C1601" s="428"/>
      <c r="D1601" s="179"/>
      <c r="E1601" s="194"/>
      <c r="F1601" s="194"/>
      <c r="G1601" s="184"/>
      <c r="H1601" s="285"/>
      <c r="I1601" s="285"/>
      <c r="J1601" s="208"/>
      <c r="K1601" s="209"/>
      <c r="N1601" s="28">
        <f t="shared" si="118"/>
        <v>0</v>
      </c>
    </row>
    <row r="1602" spans="1:14" ht="12.75" hidden="1" outlineLevel="1">
      <c r="A1602" s="420">
        <f>IF(C1602='Tong hop'!$B$6,1,0)</f>
        <v>0</v>
      </c>
      <c r="B1602" s="183"/>
      <c r="C1602" s="428"/>
      <c r="D1602" s="179" t="s">
        <v>1021</v>
      </c>
      <c r="E1602" s="194"/>
      <c r="F1602" s="194"/>
      <c r="G1602" s="184"/>
      <c r="H1602" s="285"/>
      <c r="I1602" s="285"/>
      <c r="J1602" s="208"/>
      <c r="K1602" s="209"/>
      <c r="N1602" s="28">
        <f t="shared" si="118"/>
        <v>0</v>
      </c>
    </row>
    <row r="1603" spans="1:14" ht="12.75" hidden="1" outlineLevel="1">
      <c r="A1603" s="420">
        <f>IF(C1603='Tong hop'!$B$6,1,0)</f>
        <v>0</v>
      </c>
      <c r="B1603" s="183"/>
      <c r="C1603" s="428"/>
      <c r="D1603" s="179"/>
      <c r="E1603" s="194" t="s">
        <v>752</v>
      </c>
      <c r="F1603" s="194"/>
      <c r="G1603" s="184"/>
      <c r="H1603" s="285"/>
      <c r="I1603" s="285"/>
      <c r="J1603" s="208"/>
      <c r="K1603" s="209"/>
      <c r="N1603" s="28">
        <f t="shared" si="118"/>
        <v>0</v>
      </c>
    </row>
    <row r="1604" spans="1:14" ht="12.75" hidden="1" outlineLevel="1">
      <c r="A1604" s="420">
        <f>IF(C1604='Tong hop'!$B$6,1,0)</f>
        <v>0</v>
      </c>
      <c r="B1604" s="183"/>
      <c r="C1604" s="428"/>
      <c r="D1604" s="179"/>
      <c r="E1604" s="194" t="s">
        <v>753</v>
      </c>
      <c r="F1604" s="194"/>
      <c r="G1604" s="184"/>
      <c r="H1604" s="285"/>
      <c r="I1604" s="285"/>
      <c r="J1604" s="208"/>
      <c r="K1604" s="209"/>
      <c r="N1604" s="28">
        <f t="shared" si="118"/>
        <v>0</v>
      </c>
    </row>
    <row r="1605" spans="1:14" ht="12.75" hidden="1" outlineLevel="1">
      <c r="A1605" s="420">
        <f>IF(C1605='Tong hop'!$B$6,1,0)</f>
        <v>0</v>
      </c>
      <c r="B1605" s="183"/>
      <c r="C1605" s="428"/>
      <c r="D1605" s="179"/>
      <c r="E1605" s="194" t="s">
        <v>1022</v>
      </c>
      <c r="F1605" s="194"/>
      <c r="G1605" s="184"/>
      <c r="H1605" s="285"/>
      <c r="I1605" s="285"/>
      <c r="J1605" s="208"/>
      <c r="K1605" s="209"/>
      <c r="N1605" s="28">
        <f t="shared" si="118"/>
        <v>0</v>
      </c>
    </row>
    <row r="1606" spans="1:14" ht="12.75" hidden="1" outlineLevel="1">
      <c r="A1606" s="420">
        <f>IF(C1606='Tong hop'!$B$6,1,0)</f>
        <v>0</v>
      </c>
      <c r="B1606" s="183"/>
      <c r="C1606" s="428"/>
      <c r="D1606" s="179"/>
      <c r="E1606" s="194"/>
      <c r="F1606" s="194"/>
      <c r="G1606" s="184"/>
      <c r="H1606" s="285"/>
      <c r="I1606" s="285"/>
      <c r="J1606" s="208"/>
      <c r="K1606" s="209"/>
      <c r="N1606" s="28">
        <f t="shared" si="118"/>
        <v>0</v>
      </c>
    </row>
    <row r="1607" spans="1:14" ht="12.75" hidden="1" outlineLevel="1">
      <c r="A1607" s="420">
        <f>IF(C1607='Tong hop'!$B$6,1,0)</f>
        <v>0</v>
      </c>
      <c r="B1607" s="183"/>
      <c r="C1607" s="428"/>
      <c r="D1607" s="179" t="s">
        <v>1023</v>
      </c>
      <c r="E1607" s="194"/>
      <c r="F1607" s="194"/>
      <c r="G1607" s="184"/>
      <c r="H1607" s="285"/>
      <c r="I1607" s="285"/>
      <c r="J1607" s="208"/>
      <c r="K1607" s="209"/>
      <c r="N1607" s="28">
        <f t="shared" si="118"/>
        <v>0</v>
      </c>
    </row>
    <row r="1608" spans="1:14" ht="12.75" hidden="1" outlineLevel="1">
      <c r="A1608" s="420">
        <f>IF(C1608='Tong hop'!$B$6,1,0)</f>
        <v>0</v>
      </c>
      <c r="B1608" s="183"/>
      <c r="C1608" s="428"/>
      <c r="D1608" s="179"/>
      <c r="E1608" s="194"/>
      <c r="F1608" s="194"/>
      <c r="G1608" s="184"/>
      <c r="H1608" s="285"/>
      <c r="I1608" s="285"/>
      <c r="J1608" s="208"/>
      <c r="K1608" s="209"/>
      <c r="N1608" s="28">
        <f t="shared" si="118"/>
        <v>0</v>
      </c>
    </row>
    <row r="1609" spans="1:14" ht="12.75" hidden="1" outlineLevel="1">
      <c r="A1609" s="420">
        <f>IF(C1609='Tong hop'!$B$6,1,0)</f>
        <v>0</v>
      </c>
      <c r="B1609" s="183"/>
      <c r="C1609" s="428"/>
      <c r="D1609" s="179"/>
      <c r="E1609" s="194"/>
      <c r="F1609" s="194"/>
      <c r="G1609" s="184"/>
      <c r="H1609" s="285"/>
      <c r="I1609" s="285"/>
      <c r="J1609" s="208"/>
      <c r="K1609" s="209"/>
      <c r="N1609" s="28">
        <f t="shared" si="118"/>
        <v>0</v>
      </c>
    </row>
    <row r="1610" spans="1:14" ht="12.75" hidden="1" outlineLevel="1">
      <c r="A1610" s="420">
        <f>IF(C1610='Tong hop'!$B$6,1,0)</f>
        <v>0</v>
      </c>
      <c r="B1610" s="183"/>
      <c r="C1610" s="428"/>
      <c r="D1610" s="179"/>
      <c r="E1610" s="194"/>
      <c r="F1610" s="194"/>
      <c r="G1610" s="184"/>
      <c r="H1610" s="285"/>
      <c r="I1610" s="285"/>
      <c r="J1610" s="208"/>
      <c r="K1610" s="209"/>
      <c r="N1610" s="28">
        <f t="shared" si="118"/>
        <v>0</v>
      </c>
    </row>
    <row r="1611" spans="1:14" ht="12.75" hidden="1" outlineLevel="1">
      <c r="A1611" s="420">
        <f>IF(C1611='Tong hop'!$B$6,1,0)</f>
        <v>0</v>
      </c>
      <c r="B1611" s="183"/>
      <c r="C1611" s="428"/>
      <c r="D1611" s="179"/>
      <c r="E1611" s="194"/>
      <c r="F1611" s="194"/>
      <c r="G1611" s="184"/>
      <c r="H1611" s="285"/>
      <c r="I1611" s="285"/>
      <c r="J1611" s="208"/>
      <c r="K1611" s="209"/>
      <c r="N1611" s="28">
        <f t="shared" si="118"/>
        <v>0</v>
      </c>
    </row>
    <row r="1612" spans="1:14" ht="45" hidden="1" customHeight="1">
      <c r="A1612" s="420">
        <f>IF(C1612='Tong hop'!$B$6,1,0)</f>
        <v>0</v>
      </c>
      <c r="B1612" s="183">
        <v>3</v>
      </c>
      <c r="C1612" s="261" t="s">
        <v>78</v>
      </c>
      <c r="D1612" s="191" t="s">
        <v>1024</v>
      </c>
      <c r="E1612" s="428" t="s">
        <v>1025</v>
      </c>
      <c r="F1612" s="183" t="s">
        <v>3</v>
      </c>
      <c r="G1612" s="184">
        <v>3395.7445243860061</v>
      </c>
      <c r="H1612" s="285"/>
      <c r="I1612" s="285"/>
      <c r="J1612" s="208"/>
      <c r="K1612" s="209"/>
      <c r="N1612" s="28">
        <f t="shared" si="118"/>
        <v>0</v>
      </c>
    </row>
    <row r="1613" spans="1:14" ht="12.75" hidden="1" outlineLevel="1">
      <c r="A1613" s="420">
        <f>IF(C1613='Tong hop'!$B$6,1,0)</f>
        <v>0</v>
      </c>
      <c r="B1613" s="183"/>
      <c r="C1613" s="428"/>
      <c r="D1613" s="525" t="s">
        <v>1026</v>
      </c>
      <c r="E1613" s="194" t="s">
        <v>1027</v>
      </c>
      <c r="F1613" s="194"/>
      <c r="G1613" s="184"/>
      <c r="H1613" s="285"/>
      <c r="I1613" s="285"/>
      <c r="J1613" s="208"/>
      <c r="K1613" s="209"/>
      <c r="N1613" s="28">
        <f t="shared" si="118"/>
        <v>0</v>
      </c>
    </row>
    <row r="1614" spans="1:14" ht="12.75" hidden="1" outlineLevel="1">
      <c r="A1614" s="420">
        <f>IF(C1614='Tong hop'!$B$6,1,0)</f>
        <v>0</v>
      </c>
      <c r="B1614" s="183"/>
      <c r="C1614" s="428"/>
      <c r="D1614" s="179"/>
      <c r="E1614" s="194" t="s">
        <v>914</v>
      </c>
      <c r="F1614" s="194"/>
      <c r="G1614" s="184"/>
      <c r="H1614" s="285"/>
      <c r="I1614" s="285"/>
      <c r="J1614" s="208"/>
      <c r="K1614" s="209"/>
      <c r="N1614" s="28">
        <f t="shared" si="118"/>
        <v>0</v>
      </c>
    </row>
    <row r="1615" spans="1:14" ht="12.75" hidden="1" outlineLevel="1">
      <c r="A1615" s="420">
        <f>IF(C1615='Tong hop'!$B$6,1,0)</f>
        <v>0</v>
      </c>
      <c r="B1615" s="183"/>
      <c r="C1615" s="428"/>
      <c r="D1615" s="179"/>
      <c r="E1615" s="194" t="s">
        <v>915</v>
      </c>
      <c r="F1615" s="194"/>
      <c r="G1615" s="184"/>
      <c r="H1615" s="285"/>
      <c r="I1615" s="285"/>
      <c r="J1615" s="208"/>
      <c r="K1615" s="209"/>
      <c r="N1615" s="28">
        <f t="shared" si="118"/>
        <v>0</v>
      </c>
    </row>
    <row r="1616" spans="1:14" ht="12.75" hidden="1" outlineLevel="1">
      <c r="A1616" s="420">
        <f>IF(C1616='Tong hop'!$B$6,1,0)</f>
        <v>0</v>
      </c>
      <c r="B1616" s="183"/>
      <c r="C1616" s="428"/>
      <c r="D1616" s="179"/>
      <c r="E1616" s="194" t="s">
        <v>916</v>
      </c>
      <c r="F1616" s="194"/>
      <c r="G1616" s="184"/>
      <c r="H1616" s="285"/>
      <c r="I1616" s="285"/>
      <c r="J1616" s="208"/>
      <c r="K1616" s="209"/>
      <c r="N1616" s="28">
        <f t="shared" si="118"/>
        <v>0</v>
      </c>
    </row>
    <row r="1617" spans="1:14" ht="12.75" hidden="1" outlineLevel="1">
      <c r="A1617" s="420">
        <f>IF(C1617='Tong hop'!$B$6,1,0)</f>
        <v>0</v>
      </c>
      <c r="B1617" s="183"/>
      <c r="C1617" s="428"/>
      <c r="D1617" s="179"/>
      <c r="E1617" s="194" t="s">
        <v>917</v>
      </c>
      <c r="F1617" s="194"/>
      <c r="G1617" s="184"/>
      <c r="H1617" s="285"/>
      <c r="I1617" s="285"/>
      <c r="J1617" s="208"/>
      <c r="K1617" s="209"/>
      <c r="N1617" s="28">
        <f t="shared" si="118"/>
        <v>0</v>
      </c>
    </row>
    <row r="1618" spans="1:14" ht="12.75" hidden="1" outlineLevel="1">
      <c r="A1618" s="420">
        <f>IF(C1618='Tong hop'!$B$6,1,0)</f>
        <v>0</v>
      </c>
      <c r="B1618" s="183"/>
      <c r="C1618" s="428"/>
      <c r="D1618" s="179"/>
      <c r="E1618" s="194"/>
      <c r="F1618" s="194"/>
      <c r="G1618" s="184"/>
      <c r="H1618" s="285"/>
      <c r="I1618" s="285"/>
      <c r="J1618" s="208"/>
      <c r="K1618" s="209"/>
      <c r="N1618" s="28">
        <f t="shared" si="118"/>
        <v>0</v>
      </c>
    </row>
    <row r="1619" spans="1:14" ht="12.75" hidden="1" outlineLevel="1">
      <c r="A1619" s="420">
        <f>IF(C1619='Tong hop'!$B$6,1,0)</f>
        <v>0</v>
      </c>
      <c r="B1619" s="183"/>
      <c r="C1619" s="428"/>
      <c r="D1619" s="179" t="s">
        <v>833</v>
      </c>
      <c r="E1619" s="194" t="s">
        <v>1028</v>
      </c>
      <c r="F1619" s="194"/>
      <c r="G1619" s="184"/>
      <c r="H1619" s="285"/>
      <c r="I1619" s="285"/>
      <c r="J1619" s="208"/>
      <c r="K1619" s="209"/>
      <c r="N1619" s="28">
        <f t="shared" si="118"/>
        <v>0</v>
      </c>
    </row>
    <row r="1620" spans="1:14" ht="12.75" hidden="1" outlineLevel="1">
      <c r="A1620" s="420">
        <f>IF(C1620='Tong hop'!$B$6,1,0)</f>
        <v>0</v>
      </c>
      <c r="B1620" s="183"/>
      <c r="C1620" s="428"/>
      <c r="D1620" s="179"/>
      <c r="E1620" s="194" t="s">
        <v>834</v>
      </c>
      <c r="F1620" s="194"/>
      <c r="G1620" s="184"/>
      <c r="H1620" s="285"/>
      <c r="I1620" s="285"/>
      <c r="J1620" s="208"/>
      <c r="K1620" s="209"/>
      <c r="N1620" s="28">
        <f t="shared" si="118"/>
        <v>0</v>
      </c>
    </row>
    <row r="1621" spans="1:14" ht="12.75" hidden="1" outlineLevel="1">
      <c r="A1621" s="420">
        <f>IF(C1621='Tong hop'!$B$6,1,0)</f>
        <v>0</v>
      </c>
      <c r="B1621" s="183"/>
      <c r="C1621" s="428"/>
      <c r="D1621" s="179"/>
      <c r="E1621" s="194" t="s">
        <v>838</v>
      </c>
      <c r="F1621" s="194"/>
      <c r="G1621" s="184"/>
      <c r="H1621" s="285"/>
      <c r="I1621" s="285"/>
      <c r="J1621" s="208"/>
      <c r="K1621" s="209"/>
      <c r="N1621" s="28">
        <f t="shared" si="118"/>
        <v>0</v>
      </c>
    </row>
    <row r="1622" spans="1:14" ht="12.75" hidden="1" outlineLevel="1">
      <c r="A1622" s="420">
        <f>IF(C1622='Tong hop'!$B$6,1,0)</f>
        <v>0</v>
      </c>
      <c r="B1622" s="183"/>
      <c r="C1622" s="428"/>
      <c r="D1622" s="179"/>
      <c r="E1622" s="194" t="s">
        <v>925</v>
      </c>
      <c r="F1622" s="194"/>
      <c r="G1622" s="184"/>
      <c r="H1622" s="285"/>
      <c r="I1622" s="285"/>
      <c r="J1622" s="208"/>
      <c r="K1622" s="209"/>
      <c r="N1622" s="28">
        <f t="shared" si="118"/>
        <v>0</v>
      </c>
    </row>
    <row r="1623" spans="1:14" ht="12.75" hidden="1" outlineLevel="1">
      <c r="A1623" s="420">
        <f>IF(C1623='Tong hop'!$B$6,1,0)</f>
        <v>0</v>
      </c>
      <c r="B1623" s="183"/>
      <c r="C1623" s="428"/>
      <c r="D1623" s="179"/>
      <c r="E1623" s="194" t="s">
        <v>926</v>
      </c>
      <c r="F1623" s="194"/>
      <c r="G1623" s="184"/>
      <c r="H1623" s="285"/>
      <c r="I1623" s="285"/>
      <c r="J1623" s="208"/>
      <c r="K1623" s="209"/>
      <c r="N1623" s="28">
        <f t="shared" si="118"/>
        <v>0</v>
      </c>
    </row>
    <row r="1624" spans="1:14" ht="12.75" hidden="1" outlineLevel="1">
      <c r="A1624" s="420">
        <f>IF(C1624='Tong hop'!$B$6,1,0)</f>
        <v>0</v>
      </c>
      <c r="B1624" s="183"/>
      <c r="C1624" s="428"/>
      <c r="D1624" s="179"/>
      <c r="E1624" s="194" t="s">
        <v>842</v>
      </c>
      <c r="F1624" s="194"/>
      <c r="G1624" s="184"/>
      <c r="H1624" s="285"/>
      <c r="I1624" s="285"/>
      <c r="J1624" s="208"/>
      <c r="K1624" s="209"/>
      <c r="N1624" s="28">
        <f t="shared" si="118"/>
        <v>0</v>
      </c>
    </row>
    <row r="1625" spans="1:14" ht="12.75" hidden="1" outlineLevel="1">
      <c r="A1625" s="420">
        <f>IF(C1625='Tong hop'!$B$6,1,0)</f>
        <v>0</v>
      </c>
      <c r="B1625" s="183"/>
      <c r="C1625" s="428"/>
      <c r="D1625" s="179"/>
      <c r="E1625" s="194" t="s">
        <v>927</v>
      </c>
      <c r="F1625" s="194"/>
      <c r="G1625" s="184"/>
      <c r="H1625" s="285"/>
      <c r="I1625" s="285"/>
      <c r="J1625" s="208"/>
      <c r="K1625" s="209"/>
      <c r="N1625" s="28">
        <f t="shared" si="118"/>
        <v>0</v>
      </c>
    </row>
    <row r="1626" spans="1:14" ht="12.75" hidden="1" outlineLevel="1">
      <c r="A1626" s="420">
        <f>IF(C1626='Tong hop'!$B$6,1,0)</f>
        <v>0</v>
      </c>
      <c r="B1626" s="183"/>
      <c r="C1626" s="428"/>
      <c r="D1626" s="179"/>
      <c r="E1626" s="194" t="s">
        <v>1029</v>
      </c>
      <c r="F1626" s="194"/>
      <c r="G1626" s="184"/>
      <c r="H1626" s="285"/>
      <c r="I1626" s="285"/>
      <c r="J1626" s="208"/>
      <c r="K1626" s="209"/>
      <c r="N1626" s="28">
        <f t="shared" si="118"/>
        <v>0</v>
      </c>
    </row>
    <row r="1627" spans="1:14" ht="12.75" hidden="1" outlineLevel="1">
      <c r="A1627" s="420">
        <f>IF(C1627='Tong hop'!$B$6,1,0)</f>
        <v>0</v>
      </c>
      <c r="B1627" s="183"/>
      <c r="C1627" s="428"/>
      <c r="D1627" s="179"/>
      <c r="E1627" s="194"/>
      <c r="F1627" s="194"/>
      <c r="G1627" s="184"/>
      <c r="H1627" s="285"/>
      <c r="I1627" s="285"/>
      <c r="J1627" s="208"/>
      <c r="K1627" s="209"/>
      <c r="N1627" s="28">
        <f t="shared" si="118"/>
        <v>0</v>
      </c>
    </row>
    <row r="1628" spans="1:14" ht="12.75" hidden="1" outlineLevel="1">
      <c r="A1628" s="420">
        <f>IF(C1628='Tong hop'!$B$6,1,0)</f>
        <v>0</v>
      </c>
      <c r="B1628" s="183"/>
      <c r="C1628" s="428"/>
      <c r="D1628" s="179"/>
      <c r="E1628" s="194" t="s">
        <v>928</v>
      </c>
      <c r="F1628" s="194"/>
      <c r="G1628" s="184"/>
      <c r="H1628" s="285"/>
      <c r="I1628" s="285"/>
      <c r="J1628" s="208"/>
      <c r="K1628" s="209"/>
      <c r="N1628" s="28">
        <f t="shared" ref="N1628:N1691" si="119">I1628-M1628</f>
        <v>0</v>
      </c>
    </row>
    <row r="1629" spans="1:14" ht="12.75" hidden="1" outlineLevel="1">
      <c r="A1629" s="420">
        <f>IF(C1629='Tong hop'!$B$6,1,0)</f>
        <v>0</v>
      </c>
      <c r="B1629" s="183"/>
      <c r="C1629" s="428"/>
      <c r="D1629" s="179" t="s">
        <v>353</v>
      </c>
      <c r="E1629" s="194"/>
      <c r="F1629" s="194"/>
      <c r="G1629" s="184"/>
      <c r="H1629" s="285"/>
      <c r="I1629" s="285"/>
      <c r="J1629" s="208"/>
      <c r="K1629" s="209"/>
      <c r="N1629" s="28">
        <f t="shared" si="119"/>
        <v>0</v>
      </c>
    </row>
    <row r="1630" spans="1:14" ht="12.75" hidden="1" outlineLevel="1">
      <c r="A1630" s="420">
        <f>IF(C1630='Tong hop'!$B$6,1,0)</f>
        <v>0</v>
      </c>
      <c r="B1630" s="183"/>
      <c r="C1630" s="428"/>
      <c r="D1630" s="194" t="s">
        <v>1030</v>
      </c>
      <c r="E1630" s="194" t="s">
        <v>320</v>
      </c>
      <c r="F1630" s="194" t="s">
        <v>930</v>
      </c>
      <c r="G1630" s="184"/>
      <c r="H1630" s="285"/>
      <c r="I1630" s="285"/>
      <c r="J1630" s="208"/>
      <c r="K1630" s="209"/>
      <c r="N1630" s="28">
        <f t="shared" si="119"/>
        <v>0</v>
      </c>
    </row>
    <row r="1631" spans="1:14" ht="12.75" hidden="1" outlineLevel="1">
      <c r="A1631" s="420">
        <f>IF(C1631='Tong hop'!$B$6,1,0)</f>
        <v>0</v>
      </c>
      <c r="B1631" s="183"/>
      <c r="C1631" s="428"/>
      <c r="D1631" s="194" t="s">
        <v>1031</v>
      </c>
      <c r="E1631" s="194" t="s">
        <v>1032</v>
      </c>
      <c r="F1631" s="194" t="s">
        <v>933</v>
      </c>
      <c r="G1631" s="184"/>
      <c r="H1631" s="285"/>
      <c r="I1631" s="285"/>
      <c r="J1631" s="208"/>
      <c r="K1631" s="209"/>
      <c r="N1631" s="28">
        <f t="shared" si="119"/>
        <v>0</v>
      </c>
    </row>
    <row r="1632" spans="1:14" ht="12.75" hidden="1" outlineLevel="1">
      <c r="A1632" s="420">
        <f>IF(C1632='Tong hop'!$B$6,1,0)</f>
        <v>0</v>
      </c>
      <c r="B1632" s="183"/>
      <c r="C1632" s="428"/>
      <c r="D1632" s="194" t="s">
        <v>1033</v>
      </c>
      <c r="E1632" s="194" t="s">
        <v>320</v>
      </c>
      <c r="F1632" s="194" t="s">
        <v>1034</v>
      </c>
      <c r="G1632" s="184"/>
      <c r="H1632" s="285"/>
      <c r="I1632" s="285"/>
      <c r="J1632" s="208"/>
      <c r="K1632" s="209"/>
      <c r="N1632" s="28">
        <f t="shared" si="119"/>
        <v>0</v>
      </c>
    </row>
    <row r="1633" spans="1:14" ht="12.75" hidden="1" outlineLevel="1">
      <c r="A1633" s="420">
        <f>IF(C1633='Tong hop'!$B$6,1,0)</f>
        <v>0</v>
      </c>
      <c r="B1633" s="183"/>
      <c r="C1633" s="428"/>
      <c r="D1633" s="194" t="s">
        <v>1035</v>
      </c>
      <c r="E1633" s="194" t="s">
        <v>320</v>
      </c>
      <c r="F1633" s="194" t="s">
        <v>930</v>
      </c>
      <c r="G1633" s="184"/>
      <c r="H1633" s="285"/>
      <c r="I1633" s="285"/>
      <c r="J1633" s="208"/>
      <c r="K1633" s="209"/>
      <c r="N1633" s="28">
        <f t="shared" si="119"/>
        <v>0</v>
      </c>
    </row>
    <row r="1634" spans="1:14" ht="12.75" hidden="1" outlineLevel="1">
      <c r="A1634" s="420">
        <f>IF(C1634='Tong hop'!$B$6,1,0)</f>
        <v>0</v>
      </c>
      <c r="B1634" s="183"/>
      <c r="C1634" s="428"/>
      <c r="D1634" s="194" t="s">
        <v>1036</v>
      </c>
      <c r="E1634" s="194" t="s">
        <v>1037</v>
      </c>
      <c r="F1634" s="194" t="s">
        <v>723</v>
      </c>
      <c r="G1634" s="184"/>
      <c r="H1634" s="285"/>
      <c r="I1634" s="285"/>
      <c r="J1634" s="208"/>
      <c r="K1634" s="209"/>
      <c r="N1634" s="28">
        <f t="shared" si="119"/>
        <v>0</v>
      </c>
    </row>
    <row r="1635" spans="1:14" ht="12.75" hidden="1" outlineLevel="1">
      <c r="A1635" s="420">
        <f>IF(C1635='Tong hop'!$B$6,1,0)</f>
        <v>0</v>
      </c>
      <c r="B1635" s="183"/>
      <c r="C1635" s="428"/>
      <c r="D1635" s="194"/>
      <c r="E1635" s="194"/>
      <c r="F1635" s="194" t="s">
        <v>851</v>
      </c>
      <c r="G1635" s="184"/>
      <c r="H1635" s="285"/>
      <c r="I1635" s="285"/>
      <c r="J1635" s="208"/>
      <c r="K1635" s="209"/>
      <c r="N1635" s="28">
        <f t="shared" si="119"/>
        <v>0</v>
      </c>
    </row>
    <row r="1636" spans="1:14" ht="12.75" hidden="1" outlineLevel="1">
      <c r="A1636" s="420">
        <f>IF(C1636='Tong hop'!$B$6,1,0)</f>
        <v>0</v>
      </c>
      <c r="B1636" s="183"/>
      <c r="C1636" s="428"/>
      <c r="D1636" s="194" t="s">
        <v>1038</v>
      </c>
      <c r="E1636" s="194" t="s">
        <v>1039</v>
      </c>
      <c r="F1636" s="194" t="s">
        <v>723</v>
      </c>
      <c r="G1636" s="184"/>
      <c r="H1636" s="285"/>
      <c r="I1636" s="285"/>
      <c r="J1636" s="208"/>
      <c r="K1636" s="209"/>
      <c r="N1636" s="28">
        <f t="shared" si="119"/>
        <v>0</v>
      </c>
    </row>
    <row r="1637" spans="1:14" ht="12.75" hidden="1" outlineLevel="1">
      <c r="A1637" s="420">
        <f>IF(C1637='Tong hop'!$B$6,1,0)</f>
        <v>0</v>
      </c>
      <c r="B1637" s="183"/>
      <c r="C1637" s="428"/>
      <c r="D1637" s="194"/>
      <c r="E1637" s="194"/>
      <c r="F1637" s="194" t="s">
        <v>851</v>
      </c>
      <c r="G1637" s="184"/>
      <c r="H1637" s="285"/>
      <c r="I1637" s="285"/>
      <c r="J1637" s="208"/>
      <c r="K1637" s="209"/>
      <c r="N1637" s="28">
        <f t="shared" si="119"/>
        <v>0</v>
      </c>
    </row>
    <row r="1638" spans="1:14" ht="12.75" hidden="1" outlineLevel="1">
      <c r="A1638" s="420">
        <f>IF(C1638='Tong hop'!$B$6,1,0)</f>
        <v>0</v>
      </c>
      <c r="B1638" s="183"/>
      <c r="C1638" s="428"/>
      <c r="D1638" s="194" t="s">
        <v>1040</v>
      </c>
      <c r="E1638" s="194" t="s">
        <v>320</v>
      </c>
      <c r="F1638" s="194" t="s">
        <v>930</v>
      </c>
      <c r="G1638" s="184"/>
      <c r="H1638" s="285"/>
      <c r="I1638" s="285"/>
      <c r="J1638" s="208"/>
      <c r="K1638" s="209"/>
      <c r="N1638" s="28">
        <f t="shared" si="119"/>
        <v>0</v>
      </c>
    </row>
    <row r="1639" spans="1:14" ht="25.5" hidden="1" outlineLevel="1">
      <c r="A1639" s="420">
        <f>IF(C1639='Tong hop'!$B$6,1,0)</f>
        <v>0</v>
      </c>
      <c r="B1639" s="183"/>
      <c r="C1639" s="428"/>
      <c r="D1639" s="194" t="s">
        <v>1041</v>
      </c>
      <c r="E1639" s="194" t="s">
        <v>1032</v>
      </c>
      <c r="F1639" s="194" t="s">
        <v>940</v>
      </c>
      <c r="G1639" s="184"/>
      <c r="H1639" s="285"/>
      <c r="I1639" s="285"/>
      <c r="J1639" s="208"/>
      <c r="K1639" s="209"/>
      <c r="N1639" s="28">
        <f t="shared" si="119"/>
        <v>0</v>
      </c>
    </row>
    <row r="1640" spans="1:14" ht="25.5" hidden="1" outlineLevel="1">
      <c r="A1640" s="420">
        <f>IF(C1640='Tong hop'!$B$6,1,0)</f>
        <v>0</v>
      </c>
      <c r="B1640" s="183"/>
      <c r="C1640" s="428"/>
      <c r="D1640" s="194" t="s">
        <v>1042</v>
      </c>
      <c r="E1640" s="194" t="s">
        <v>494</v>
      </c>
      <c r="F1640" s="194" t="s">
        <v>942</v>
      </c>
      <c r="G1640" s="184"/>
      <c r="H1640" s="285"/>
      <c r="I1640" s="285"/>
      <c r="J1640" s="208"/>
      <c r="K1640" s="209"/>
      <c r="N1640" s="28">
        <f t="shared" si="119"/>
        <v>0</v>
      </c>
    </row>
    <row r="1641" spans="1:14" ht="12.75" hidden="1" outlineLevel="1">
      <c r="A1641" s="420">
        <f>IF(C1641='Tong hop'!$B$6,1,0)</f>
        <v>0</v>
      </c>
      <c r="B1641" s="183"/>
      <c r="C1641" s="428"/>
      <c r="D1641" s="194" t="s">
        <v>1043</v>
      </c>
      <c r="E1641" s="194" t="s">
        <v>320</v>
      </c>
      <c r="F1641" s="194" t="s">
        <v>944</v>
      </c>
      <c r="G1641" s="184"/>
      <c r="H1641" s="285"/>
      <c r="I1641" s="285"/>
      <c r="J1641" s="208"/>
      <c r="K1641" s="209"/>
      <c r="N1641" s="28">
        <f t="shared" si="119"/>
        <v>0</v>
      </c>
    </row>
    <row r="1642" spans="1:14" ht="12.75" hidden="1" outlineLevel="1">
      <c r="A1642" s="420">
        <f>IF(C1642='Tong hop'!$B$6,1,0)</f>
        <v>0</v>
      </c>
      <c r="B1642" s="183"/>
      <c r="C1642" s="428"/>
      <c r="D1642" s="194" t="s">
        <v>1044</v>
      </c>
      <c r="E1642" s="194" t="s">
        <v>964</v>
      </c>
      <c r="F1642" s="194" t="s">
        <v>946</v>
      </c>
      <c r="G1642" s="184"/>
      <c r="H1642" s="285"/>
      <c r="I1642" s="285"/>
      <c r="J1642" s="208"/>
      <c r="K1642" s="209"/>
      <c r="N1642" s="28">
        <f t="shared" si="119"/>
        <v>0</v>
      </c>
    </row>
    <row r="1643" spans="1:14" ht="12.75" hidden="1" outlineLevel="1">
      <c r="A1643" s="420">
        <f>IF(C1643='Tong hop'!$B$6,1,0)</f>
        <v>0</v>
      </c>
      <c r="B1643" s="183"/>
      <c r="C1643" s="428"/>
      <c r="D1643" s="194" t="s">
        <v>1045</v>
      </c>
      <c r="E1643" s="194"/>
      <c r="F1643" s="194"/>
      <c r="G1643" s="184"/>
      <c r="H1643" s="285"/>
      <c r="I1643" s="285"/>
      <c r="J1643" s="208"/>
      <c r="K1643" s="209"/>
      <c r="N1643" s="28">
        <f t="shared" si="119"/>
        <v>0</v>
      </c>
    </row>
    <row r="1644" spans="1:14" ht="12.75" hidden="1" outlineLevel="1">
      <c r="A1644" s="420">
        <f>IF(C1644='Tong hop'!$B$6,1,0)</f>
        <v>0</v>
      </c>
      <c r="B1644" s="183"/>
      <c r="C1644" s="428"/>
      <c r="D1644" s="194"/>
      <c r="E1644" s="194" t="s">
        <v>1046</v>
      </c>
      <c r="F1644" s="194" t="s">
        <v>739</v>
      </c>
      <c r="G1644" s="184"/>
      <c r="H1644" s="285"/>
      <c r="I1644" s="285"/>
      <c r="J1644" s="208"/>
      <c r="K1644" s="209"/>
      <c r="N1644" s="28">
        <f t="shared" si="119"/>
        <v>0</v>
      </c>
    </row>
    <row r="1645" spans="1:14" ht="12.75" hidden="1" outlineLevel="1">
      <c r="A1645" s="420">
        <f>IF(C1645='Tong hop'!$B$6,1,0)</f>
        <v>0</v>
      </c>
      <c r="B1645" s="183"/>
      <c r="C1645" s="428"/>
      <c r="D1645" s="194"/>
      <c r="E1645" s="194" t="s">
        <v>1046</v>
      </c>
      <c r="F1645" s="194" t="s">
        <v>729</v>
      </c>
      <c r="G1645" s="184"/>
      <c r="H1645" s="285"/>
      <c r="I1645" s="285"/>
      <c r="J1645" s="208"/>
      <c r="K1645" s="209"/>
      <c r="N1645" s="28">
        <f t="shared" si="119"/>
        <v>0</v>
      </c>
    </row>
    <row r="1646" spans="1:14" ht="12.75" hidden="1" outlineLevel="1">
      <c r="A1646" s="420">
        <f>IF(C1646='Tong hop'!$B$6,1,0)</f>
        <v>0</v>
      </c>
      <c r="B1646" s="183"/>
      <c r="C1646" s="428"/>
      <c r="D1646" s="194" t="s">
        <v>1047</v>
      </c>
      <c r="E1646" s="194" t="s">
        <v>1048</v>
      </c>
      <c r="F1646" s="194" t="s">
        <v>739</v>
      </c>
      <c r="G1646" s="184"/>
      <c r="H1646" s="285"/>
      <c r="I1646" s="285"/>
      <c r="J1646" s="208"/>
      <c r="K1646" s="209"/>
      <c r="N1646" s="28">
        <f t="shared" si="119"/>
        <v>0</v>
      </c>
    </row>
    <row r="1647" spans="1:14" ht="12.75" hidden="1" outlineLevel="1">
      <c r="A1647" s="420">
        <f>IF(C1647='Tong hop'!$B$6,1,0)</f>
        <v>0</v>
      </c>
      <c r="B1647" s="183"/>
      <c r="C1647" s="428"/>
      <c r="D1647" s="194" t="s">
        <v>1049</v>
      </c>
      <c r="E1647" s="194" t="s">
        <v>1048</v>
      </c>
      <c r="F1647" s="194" t="s">
        <v>739</v>
      </c>
      <c r="G1647" s="184"/>
      <c r="H1647" s="285"/>
      <c r="I1647" s="285"/>
      <c r="J1647" s="208"/>
      <c r="K1647" s="209"/>
      <c r="N1647" s="28">
        <f t="shared" si="119"/>
        <v>0</v>
      </c>
    </row>
    <row r="1648" spans="1:14" ht="12.75" hidden="1" outlineLevel="1">
      <c r="A1648" s="420">
        <f>IF(C1648='Tong hop'!$B$6,1,0)</f>
        <v>0</v>
      </c>
      <c r="B1648" s="183"/>
      <c r="C1648" s="428"/>
      <c r="D1648" s="194" t="s">
        <v>1050</v>
      </c>
      <c r="E1648" s="194" t="s">
        <v>932</v>
      </c>
      <c r="F1648" s="194" t="s">
        <v>739</v>
      </c>
      <c r="G1648" s="184"/>
      <c r="H1648" s="285"/>
      <c r="I1648" s="285"/>
      <c r="J1648" s="208"/>
      <c r="K1648" s="209"/>
      <c r="N1648" s="28">
        <f t="shared" si="119"/>
        <v>0</v>
      </c>
    </row>
    <row r="1649" spans="1:14" ht="12.75" hidden="1" outlineLevel="1">
      <c r="A1649" s="420">
        <f>IF(C1649='Tong hop'!$B$6,1,0)</f>
        <v>0</v>
      </c>
      <c r="B1649" s="183"/>
      <c r="C1649" s="428"/>
      <c r="D1649" s="194" t="s">
        <v>1051</v>
      </c>
      <c r="E1649" s="194" t="s">
        <v>1048</v>
      </c>
      <c r="F1649" s="194" t="s">
        <v>722</v>
      </c>
      <c r="G1649" s="184"/>
      <c r="H1649" s="285"/>
      <c r="I1649" s="285"/>
      <c r="J1649" s="208"/>
      <c r="K1649" s="209"/>
      <c r="N1649" s="28">
        <f t="shared" si="119"/>
        <v>0</v>
      </c>
    </row>
    <row r="1650" spans="1:14" ht="12.75" hidden="1" outlineLevel="1">
      <c r="A1650" s="420">
        <f>IF(C1650='Tong hop'!$B$6,1,0)</f>
        <v>0</v>
      </c>
      <c r="B1650" s="183"/>
      <c r="C1650" s="428"/>
      <c r="D1650" s="194" t="s">
        <v>1052</v>
      </c>
      <c r="E1650" s="194" t="s">
        <v>320</v>
      </c>
      <c r="F1650" s="194" t="s">
        <v>723</v>
      </c>
      <c r="G1650" s="184"/>
      <c r="H1650" s="285"/>
      <c r="I1650" s="285"/>
      <c r="J1650" s="208"/>
      <c r="K1650" s="209"/>
      <c r="N1650" s="28">
        <f t="shared" si="119"/>
        <v>0</v>
      </c>
    </row>
    <row r="1651" spans="1:14" ht="12.75" hidden="1" outlineLevel="1">
      <c r="A1651" s="420">
        <f>IF(C1651='Tong hop'!$B$6,1,0)</f>
        <v>0</v>
      </c>
      <c r="B1651" s="183"/>
      <c r="C1651" s="428"/>
      <c r="D1651" s="194" t="s">
        <v>1053</v>
      </c>
      <c r="E1651" s="194" t="s">
        <v>320</v>
      </c>
      <c r="F1651" s="194" t="s">
        <v>725</v>
      </c>
      <c r="G1651" s="184"/>
      <c r="H1651" s="285"/>
      <c r="I1651" s="285"/>
      <c r="J1651" s="208"/>
      <c r="K1651" s="209"/>
      <c r="N1651" s="28">
        <f t="shared" si="119"/>
        <v>0</v>
      </c>
    </row>
    <row r="1652" spans="1:14" ht="12.75" hidden="1" outlineLevel="1">
      <c r="A1652" s="420">
        <f>IF(C1652='Tong hop'!$B$6,1,0)</f>
        <v>0</v>
      </c>
      <c r="B1652" s="183"/>
      <c r="C1652" s="428"/>
      <c r="D1652" s="194" t="s">
        <v>1054</v>
      </c>
      <c r="E1652" s="194" t="s">
        <v>846</v>
      </c>
      <c r="F1652" s="194" t="s">
        <v>725</v>
      </c>
      <c r="G1652" s="184"/>
      <c r="H1652" s="285"/>
      <c r="I1652" s="285"/>
      <c r="J1652" s="208"/>
      <c r="K1652" s="209"/>
      <c r="N1652" s="28">
        <f t="shared" si="119"/>
        <v>0</v>
      </c>
    </row>
    <row r="1653" spans="1:14" ht="12.75" hidden="1" outlineLevel="1">
      <c r="A1653" s="420">
        <f>IF(C1653='Tong hop'!$B$6,1,0)</f>
        <v>0</v>
      </c>
      <c r="B1653" s="183"/>
      <c r="C1653" s="428"/>
      <c r="D1653" s="194" t="s">
        <v>1011</v>
      </c>
      <c r="E1653" s="194" t="s">
        <v>1048</v>
      </c>
      <c r="F1653" s="194" t="s">
        <v>976</v>
      </c>
      <c r="G1653" s="184"/>
      <c r="H1653" s="285"/>
      <c r="I1653" s="285"/>
      <c r="J1653" s="208"/>
      <c r="K1653" s="209"/>
      <c r="N1653" s="28">
        <f t="shared" si="119"/>
        <v>0</v>
      </c>
    </row>
    <row r="1654" spans="1:14" ht="12.75" hidden="1" outlineLevel="1">
      <c r="A1654" s="420">
        <f>IF(C1654='Tong hop'!$B$6,1,0)</f>
        <v>0</v>
      </c>
      <c r="B1654" s="183"/>
      <c r="C1654" s="428"/>
      <c r="D1654" s="194"/>
      <c r="E1654" s="194"/>
      <c r="F1654" s="194"/>
      <c r="G1654" s="184"/>
      <c r="H1654" s="285"/>
      <c r="I1654" s="285"/>
      <c r="J1654" s="208"/>
      <c r="K1654" s="209"/>
      <c r="N1654" s="28">
        <f t="shared" si="119"/>
        <v>0</v>
      </c>
    </row>
    <row r="1655" spans="1:14" ht="12.75" hidden="1" outlineLevel="1">
      <c r="A1655" s="420">
        <f>IF(C1655='Tong hop'!$B$6,1,0)</f>
        <v>0</v>
      </c>
      <c r="B1655" s="183"/>
      <c r="C1655" s="428"/>
      <c r="D1655" s="194" t="s">
        <v>1055</v>
      </c>
      <c r="E1655" s="194"/>
      <c r="F1655" s="194"/>
      <c r="G1655" s="184"/>
      <c r="H1655" s="285"/>
      <c r="I1655" s="285"/>
      <c r="J1655" s="208"/>
      <c r="K1655" s="209"/>
      <c r="N1655" s="28">
        <f t="shared" si="119"/>
        <v>0</v>
      </c>
    </row>
    <row r="1656" spans="1:14" ht="12.75" hidden="1" outlineLevel="1">
      <c r="A1656" s="420">
        <f>IF(C1656='Tong hop'!$B$6,1,0)</f>
        <v>0</v>
      </c>
      <c r="B1656" s="183"/>
      <c r="C1656" s="428"/>
      <c r="D1656" s="194" t="s">
        <v>1056</v>
      </c>
      <c r="E1656" s="194" t="s">
        <v>1057</v>
      </c>
      <c r="F1656" s="194"/>
      <c r="G1656" s="184"/>
      <c r="H1656" s="285"/>
      <c r="I1656" s="285"/>
      <c r="J1656" s="208"/>
      <c r="K1656" s="209"/>
      <c r="N1656" s="28">
        <f t="shared" si="119"/>
        <v>0</v>
      </c>
    </row>
    <row r="1657" spans="1:14" ht="12.75" hidden="1" outlineLevel="1">
      <c r="A1657" s="420">
        <f>IF(C1657='Tong hop'!$B$6,1,0)</f>
        <v>0</v>
      </c>
      <c r="B1657" s="183"/>
      <c r="C1657" s="428"/>
      <c r="D1657" s="194" t="s">
        <v>1058</v>
      </c>
      <c r="E1657" s="194" t="s">
        <v>1059</v>
      </c>
      <c r="F1657" s="194"/>
      <c r="G1657" s="184"/>
      <c r="H1657" s="285"/>
      <c r="I1657" s="285"/>
      <c r="J1657" s="208"/>
      <c r="K1657" s="209"/>
      <c r="N1657" s="28">
        <f t="shared" si="119"/>
        <v>0</v>
      </c>
    </row>
    <row r="1658" spans="1:14" ht="12.75" hidden="1" outlineLevel="1">
      <c r="A1658" s="420">
        <f>IF(C1658='Tong hop'!$B$6,1,0)</f>
        <v>0</v>
      </c>
      <c r="B1658" s="183"/>
      <c r="C1658" s="428"/>
      <c r="D1658" s="194" t="s">
        <v>1060</v>
      </c>
      <c r="E1658" s="194"/>
      <c r="F1658" s="194"/>
      <c r="G1658" s="184"/>
      <c r="H1658" s="285"/>
      <c r="I1658" s="285"/>
      <c r="J1658" s="208"/>
      <c r="K1658" s="209"/>
      <c r="N1658" s="28">
        <f t="shared" si="119"/>
        <v>0</v>
      </c>
    </row>
    <row r="1659" spans="1:14" ht="25.5" hidden="1" outlineLevel="1">
      <c r="A1659" s="420">
        <f>IF(C1659='Tong hop'!$B$6,1,0)</f>
        <v>0</v>
      </c>
      <c r="B1659" s="183"/>
      <c r="C1659" s="428"/>
      <c r="D1659" s="194" t="s">
        <v>1061</v>
      </c>
      <c r="E1659" s="194"/>
      <c r="F1659" s="194"/>
      <c r="G1659" s="184"/>
      <c r="H1659" s="285"/>
      <c r="I1659" s="285"/>
      <c r="J1659" s="208"/>
      <c r="K1659" s="209"/>
      <c r="N1659" s="28">
        <f t="shared" si="119"/>
        <v>0</v>
      </c>
    </row>
    <row r="1660" spans="1:14" ht="12.75" hidden="1" outlineLevel="1">
      <c r="A1660" s="420">
        <f>IF(C1660='Tong hop'!$B$6,1,0)</f>
        <v>0</v>
      </c>
      <c r="B1660" s="183"/>
      <c r="C1660" s="428"/>
      <c r="D1660" s="194"/>
      <c r="E1660" s="194"/>
      <c r="F1660" s="194"/>
      <c r="G1660" s="184"/>
      <c r="H1660" s="285"/>
      <c r="I1660" s="285"/>
      <c r="J1660" s="208"/>
      <c r="K1660" s="209"/>
      <c r="N1660" s="28">
        <f t="shared" si="119"/>
        <v>0</v>
      </c>
    </row>
    <row r="1661" spans="1:14" ht="12.75" hidden="1" outlineLevel="1">
      <c r="A1661" s="420">
        <f>IF(C1661='Tong hop'!$B$6,1,0)</f>
        <v>0</v>
      </c>
      <c r="B1661" s="183"/>
      <c r="C1661" s="428"/>
      <c r="D1661" s="194"/>
      <c r="E1661" s="194"/>
      <c r="F1661" s="194"/>
      <c r="G1661" s="184"/>
      <c r="H1661" s="285"/>
      <c r="I1661" s="285"/>
      <c r="J1661" s="208"/>
      <c r="K1661" s="209"/>
      <c r="N1661" s="28">
        <f t="shared" si="119"/>
        <v>0</v>
      </c>
    </row>
    <row r="1662" spans="1:14" ht="12.75" hidden="1" outlineLevel="1">
      <c r="A1662" s="420">
        <f>IF(C1662='Tong hop'!$B$6,1,0)</f>
        <v>0</v>
      </c>
      <c r="B1662" s="183"/>
      <c r="C1662" s="428"/>
      <c r="D1662" s="194"/>
      <c r="E1662" s="194" t="s">
        <v>1062</v>
      </c>
      <c r="F1662" s="194"/>
      <c r="G1662" s="184"/>
      <c r="H1662" s="285"/>
      <c r="I1662" s="285"/>
      <c r="J1662" s="208"/>
      <c r="K1662" s="209"/>
      <c r="N1662" s="28">
        <f t="shared" si="119"/>
        <v>0</v>
      </c>
    </row>
    <row r="1663" spans="1:14" ht="12.75" hidden="1" outlineLevel="1">
      <c r="A1663" s="420">
        <f>IF(C1663='Tong hop'!$B$6,1,0)</f>
        <v>0</v>
      </c>
      <c r="B1663" s="183"/>
      <c r="C1663" s="428"/>
      <c r="D1663" s="194" t="s">
        <v>1063</v>
      </c>
      <c r="E1663" s="194"/>
      <c r="F1663" s="194"/>
      <c r="G1663" s="184"/>
      <c r="H1663" s="285"/>
      <c r="I1663" s="285"/>
      <c r="J1663" s="208"/>
      <c r="K1663" s="209"/>
      <c r="N1663" s="28">
        <f t="shared" si="119"/>
        <v>0</v>
      </c>
    </row>
    <row r="1664" spans="1:14" ht="12.75" hidden="1" outlineLevel="1">
      <c r="A1664" s="420">
        <f>IF(C1664='Tong hop'!$B$6,1,0)</f>
        <v>0</v>
      </c>
      <c r="B1664" s="183"/>
      <c r="C1664" s="428"/>
      <c r="D1664" s="194"/>
      <c r="E1664" s="194"/>
      <c r="F1664" s="194"/>
      <c r="G1664" s="184"/>
      <c r="H1664" s="285"/>
      <c r="I1664" s="285"/>
      <c r="J1664" s="208"/>
      <c r="K1664" s="209"/>
      <c r="N1664" s="28">
        <f t="shared" si="119"/>
        <v>0</v>
      </c>
    </row>
    <row r="1665" spans="1:14" ht="12.75" hidden="1" outlineLevel="1">
      <c r="A1665" s="420">
        <f>IF(C1665='Tong hop'!$B$6,1,0)</f>
        <v>0</v>
      </c>
      <c r="B1665" s="183"/>
      <c r="C1665" s="428"/>
      <c r="D1665" s="194" t="s">
        <v>1064</v>
      </c>
      <c r="E1665" s="194"/>
      <c r="F1665" s="194"/>
      <c r="G1665" s="184"/>
      <c r="H1665" s="285"/>
      <c r="I1665" s="285"/>
      <c r="J1665" s="208"/>
      <c r="K1665" s="209"/>
      <c r="N1665" s="28">
        <f t="shared" si="119"/>
        <v>0</v>
      </c>
    </row>
    <row r="1666" spans="1:14" ht="12.75" hidden="1" outlineLevel="1">
      <c r="A1666" s="420">
        <f>IF(C1666='Tong hop'!$B$6,1,0)</f>
        <v>0</v>
      </c>
      <c r="B1666" s="183"/>
      <c r="C1666" s="428"/>
      <c r="D1666" s="194" t="s">
        <v>1065</v>
      </c>
      <c r="E1666" s="194"/>
      <c r="F1666" s="194"/>
      <c r="G1666" s="184"/>
      <c r="H1666" s="285"/>
      <c r="I1666" s="285"/>
      <c r="J1666" s="208"/>
      <c r="K1666" s="209"/>
      <c r="N1666" s="28">
        <f t="shared" si="119"/>
        <v>0</v>
      </c>
    </row>
    <row r="1667" spans="1:14" ht="12.75" hidden="1" outlineLevel="1">
      <c r="A1667" s="420">
        <f>IF(C1667='Tong hop'!$B$6,1,0)</f>
        <v>0</v>
      </c>
      <c r="B1667" s="183"/>
      <c r="C1667" s="428"/>
      <c r="D1667" s="194"/>
      <c r="E1667" s="194"/>
      <c r="F1667" s="194"/>
      <c r="G1667" s="184"/>
      <c r="H1667" s="285"/>
      <c r="I1667" s="285"/>
      <c r="J1667" s="208"/>
      <c r="K1667" s="209"/>
      <c r="N1667" s="28">
        <f t="shared" si="119"/>
        <v>0</v>
      </c>
    </row>
    <row r="1668" spans="1:14" ht="12.75" hidden="1" outlineLevel="1">
      <c r="A1668" s="420">
        <f>IF(C1668='Tong hop'!$B$6,1,0)</f>
        <v>0</v>
      </c>
      <c r="B1668" s="183"/>
      <c r="C1668" s="428"/>
      <c r="D1668" s="194"/>
      <c r="E1668" s="194"/>
      <c r="F1668" s="194"/>
      <c r="G1668" s="184"/>
      <c r="H1668" s="285"/>
      <c r="I1668" s="285"/>
      <c r="J1668" s="208"/>
      <c r="K1668" s="209"/>
      <c r="N1668" s="28">
        <f t="shared" si="119"/>
        <v>0</v>
      </c>
    </row>
    <row r="1669" spans="1:14" ht="12.75" hidden="1" outlineLevel="1">
      <c r="A1669" s="420">
        <f>IF(C1669='Tong hop'!$B$6,1,0)</f>
        <v>0</v>
      </c>
      <c r="B1669" s="183"/>
      <c r="C1669" s="428"/>
      <c r="D1669" s="179"/>
      <c r="E1669" s="194"/>
      <c r="F1669" s="194"/>
      <c r="G1669" s="184"/>
      <c r="H1669" s="285"/>
      <c r="I1669" s="285"/>
      <c r="J1669" s="208"/>
      <c r="K1669" s="209"/>
      <c r="N1669" s="28">
        <f t="shared" si="119"/>
        <v>0</v>
      </c>
    </row>
    <row r="1670" spans="1:14" ht="45" hidden="1" customHeight="1">
      <c r="A1670" s="420">
        <f>IF(C1670='Tong hop'!$B$6,1,0)</f>
        <v>0</v>
      </c>
      <c r="B1670" s="183">
        <v>4</v>
      </c>
      <c r="C1670" s="261" t="s">
        <v>39</v>
      </c>
      <c r="D1670" s="191" t="s">
        <v>1066</v>
      </c>
      <c r="E1670" s="428" t="s">
        <v>1067</v>
      </c>
      <c r="F1670" s="183" t="s">
        <v>3</v>
      </c>
      <c r="G1670" s="184">
        <v>74.447030501733977</v>
      </c>
      <c r="H1670" s="285"/>
      <c r="I1670" s="285"/>
      <c r="J1670" s="208"/>
      <c r="K1670" s="209"/>
      <c r="N1670" s="28">
        <f t="shared" si="119"/>
        <v>0</v>
      </c>
    </row>
    <row r="1671" spans="1:14" ht="12.75" hidden="1" outlineLevel="1">
      <c r="A1671" s="420">
        <f>IF(C1671='Tong hop'!$B$6,1,0)</f>
        <v>0</v>
      </c>
      <c r="B1671" s="183"/>
      <c r="C1671" s="428"/>
      <c r="D1671" s="179"/>
      <c r="E1671" s="191"/>
      <c r="F1671" s="183"/>
      <c r="G1671" s="184"/>
      <c r="H1671" s="285"/>
      <c r="I1671" s="285"/>
      <c r="J1671" s="208"/>
      <c r="K1671" s="209"/>
      <c r="N1671" s="28">
        <f t="shared" si="119"/>
        <v>0</v>
      </c>
    </row>
    <row r="1672" spans="1:14" ht="12.75" hidden="1" outlineLevel="1">
      <c r="A1672" s="420">
        <f>IF(C1672='Tong hop'!$B$6,1,0)</f>
        <v>0</v>
      </c>
      <c r="B1672" s="183"/>
      <c r="C1672" s="428"/>
      <c r="D1672" s="179" t="s">
        <v>596</v>
      </c>
      <c r="E1672" s="194"/>
      <c r="F1672" s="194"/>
      <c r="G1672" s="184"/>
      <c r="H1672" s="285"/>
      <c r="I1672" s="285"/>
      <c r="J1672" s="208"/>
      <c r="K1672" s="209"/>
      <c r="N1672" s="28">
        <f t="shared" si="119"/>
        <v>0</v>
      </c>
    </row>
    <row r="1673" spans="1:14" ht="12.75" hidden="1" outlineLevel="1">
      <c r="A1673" s="420">
        <f>IF(C1673='Tong hop'!$B$6,1,0)</f>
        <v>0</v>
      </c>
      <c r="B1673" s="183"/>
      <c r="C1673" s="428"/>
      <c r="D1673" s="179" t="s">
        <v>1068</v>
      </c>
      <c r="E1673" s="194"/>
      <c r="F1673" s="194"/>
      <c r="G1673" s="184"/>
      <c r="H1673" s="285"/>
      <c r="I1673" s="285"/>
      <c r="J1673" s="208"/>
      <c r="K1673" s="209"/>
      <c r="N1673" s="28">
        <f t="shared" si="119"/>
        <v>0</v>
      </c>
    </row>
    <row r="1674" spans="1:14" ht="12.75" hidden="1" outlineLevel="1">
      <c r="A1674" s="420">
        <f>IF(C1674='Tong hop'!$B$6,1,0)</f>
        <v>0</v>
      </c>
      <c r="B1674" s="183"/>
      <c r="C1674" s="428"/>
      <c r="D1674" s="179" t="s">
        <v>1069</v>
      </c>
      <c r="E1674" s="194"/>
      <c r="F1674" s="194"/>
      <c r="G1674" s="184"/>
      <c r="H1674" s="285"/>
      <c r="I1674" s="285"/>
      <c r="J1674" s="208"/>
      <c r="K1674" s="209"/>
      <c r="N1674" s="28">
        <f t="shared" si="119"/>
        <v>0</v>
      </c>
    </row>
    <row r="1675" spans="1:14" ht="12.75" hidden="1" outlineLevel="1">
      <c r="A1675" s="420">
        <f>IF(C1675='Tong hop'!$B$6,1,0)</f>
        <v>0</v>
      </c>
      <c r="B1675" s="183"/>
      <c r="C1675" s="428"/>
      <c r="D1675" s="179"/>
      <c r="E1675" s="194" t="s">
        <v>1070</v>
      </c>
      <c r="F1675" s="194"/>
      <c r="G1675" s="184"/>
      <c r="H1675" s="285"/>
      <c r="I1675" s="285"/>
      <c r="J1675" s="208"/>
      <c r="K1675" s="209"/>
      <c r="N1675" s="28">
        <f t="shared" si="119"/>
        <v>0</v>
      </c>
    </row>
    <row r="1676" spans="1:14" ht="12.75" hidden="1" outlineLevel="1">
      <c r="A1676" s="420">
        <f>IF(C1676='Tong hop'!$B$6,1,0)</f>
        <v>0</v>
      </c>
      <c r="B1676" s="183"/>
      <c r="C1676" s="428"/>
      <c r="D1676" s="179"/>
      <c r="E1676" s="194" t="s">
        <v>1071</v>
      </c>
      <c r="F1676" s="194"/>
      <c r="G1676" s="184"/>
      <c r="H1676" s="285"/>
      <c r="I1676" s="285"/>
      <c r="J1676" s="208"/>
      <c r="K1676" s="209"/>
      <c r="N1676" s="28">
        <f t="shared" si="119"/>
        <v>0</v>
      </c>
    </row>
    <row r="1677" spans="1:14" ht="12.75" hidden="1" outlineLevel="1">
      <c r="A1677" s="420">
        <f>IF(C1677='Tong hop'!$B$6,1,0)</f>
        <v>0</v>
      </c>
      <c r="B1677" s="183"/>
      <c r="C1677" s="428"/>
      <c r="D1677" s="179"/>
      <c r="E1677" s="194"/>
      <c r="F1677" s="194"/>
      <c r="G1677" s="184"/>
      <c r="H1677" s="285"/>
      <c r="I1677" s="285"/>
      <c r="J1677" s="208"/>
      <c r="K1677" s="209"/>
      <c r="N1677" s="28">
        <f t="shared" si="119"/>
        <v>0</v>
      </c>
    </row>
    <row r="1678" spans="1:14" ht="12.75" hidden="1" outlineLevel="1">
      <c r="A1678" s="420">
        <f>IF(C1678='Tong hop'!$B$6,1,0)</f>
        <v>0</v>
      </c>
      <c r="B1678" s="183"/>
      <c r="C1678" s="428"/>
      <c r="D1678" s="179" t="s">
        <v>844</v>
      </c>
      <c r="E1678" s="194" t="s">
        <v>1072</v>
      </c>
      <c r="F1678" s="194"/>
      <c r="G1678" s="184"/>
      <c r="H1678" s="285"/>
      <c r="I1678" s="285"/>
      <c r="J1678" s="208"/>
      <c r="K1678" s="209"/>
      <c r="N1678" s="28">
        <f t="shared" si="119"/>
        <v>0</v>
      </c>
    </row>
    <row r="1679" spans="1:14" ht="12.75" hidden="1" outlineLevel="1">
      <c r="A1679" s="420">
        <f>IF(C1679='Tong hop'!$B$6,1,0)</f>
        <v>0</v>
      </c>
      <c r="B1679" s="183"/>
      <c r="C1679" s="428"/>
      <c r="D1679" s="179"/>
      <c r="E1679" s="194" t="s">
        <v>863</v>
      </c>
      <c r="F1679" s="194"/>
      <c r="G1679" s="184"/>
      <c r="H1679" s="285"/>
      <c r="I1679" s="285"/>
      <c r="J1679" s="208"/>
      <c r="K1679" s="209"/>
      <c r="N1679" s="28">
        <f t="shared" si="119"/>
        <v>0</v>
      </c>
    </row>
    <row r="1680" spans="1:14" ht="12.75" hidden="1" outlineLevel="1">
      <c r="A1680" s="420">
        <f>IF(C1680='Tong hop'!$B$6,1,0)</f>
        <v>0</v>
      </c>
      <c r="B1680" s="183"/>
      <c r="C1680" s="428"/>
      <c r="D1680" s="179" t="s">
        <v>1073</v>
      </c>
      <c r="E1680" s="194"/>
      <c r="F1680" s="194"/>
      <c r="G1680" s="184"/>
      <c r="H1680" s="285"/>
      <c r="I1680" s="285"/>
      <c r="J1680" s="208"/>
      <c r="K1680" s="209"/>
      <c r="N1680" s="28">
        <f t="shared" si="119"/>
        <v>0</v>
      </c>
    </row>
    <row r="1681" spans="1:14" ht="12.75" hidden="1" outlineLevel="1">
      <c r="A1681" s="420">
        <f>IF(C1681='Tong hop'!$B$6,1,0)</f>
        <v>0</v>
      </c>
      <c r="B1681" s="183"/>
      <c r="C1681" s="428"/>
      <c r="D1681" s="179"/>
      <c r="E1681" s="194" t="s">
        <v>1070</v>
      </c>
      <c r="F1681" s="194"/>
      <c r="G1681" s="184"/>
      <c r="H1681" s="285"/>
      <c r="I1681" s="285"/>
      <c r="J1681" s="208"/>
      <c r="K1681" s="209"/>
      <c r="N1681" s="28">
        <f t="shared" si="119"/>
        <v>0</v>
      </c>
    </row>
    <row r="1682" spans="1:14" ht="12.75" hidden="1" outlineLevel="1">
      <c r="A1682" s="420">
        <f>IF(C1682='Tong hop'!$B$6,1,0)</f>
        <v>0</v>
      </c>
      <c r="B1682" s="183"/>
      <c r="C1682" s="428"/>
      <c r="D1682" s="179"/>
      <c r="E1682" s="194" t="s">
        <v>1071</v>
      </c>
      <c r="F1682" s="194"/>
      <c r="G1682" s="184"/>
      <c r="H1682" s="285"/>
      <c r="I1682" s="285"/>
      <c r="J1682" s="208"/>
      <c r="K1682" s="209"/>
      <c r="N1682" s="28">
        <f t="shared" si="119"/>
        <v>0</v>
      </c>
    </row>
    <row r="1683" spans="1:14" ht="12.75" hidden="1" outlineLevel="1">
      <c r="A1683" s="420">
        <f>IF(C1683='Tong hop'!$B$6,1,0)</f>
        <v>0</v>
      </c>
      <c r="B1683" s="183"/>
      <c r="C1683" s="428"/>
      <c r="D1683" s="179"/>
      <c r="E1683" s="194"/>
      <c r="F1683" s="194"/>
      <c r="G1683" s="184"/>
      <c r="H1683" s="285"/>
      <c r="I1683" s="285"/>
      <c r="J1683" s="208"/>
      <c r="K1683" s="209"/>
      <c r="N1683" s="28">
        <f t="shared" si="119"/>
        <v>0</v>
      </c>
    </row>
    <row r="1684" spans="1:14" ht="12.75" hidden="1" outlineLevel="1">
      <c r="A1684" s="420">
        <f>IF(C1684='Tong hop'!$B$6,1,0)</f>
        <v>0</v>
      </c>
      <c r="B1684" s="183"/>
      <c r="C1684" s="428"/>
      <c r="D1684" s="179"/>
      <c r="E1684" s="194"/>
      <c r="F1684" s="194"/>
      <c r="G1684" s="184"/>
      <c r="H1684" s="285"/>
      <c r="I1684" s="285"/>
      <c r="J1684" s="208"/>
      <c r="K1684" s="209"/>
      <c r="N1684" s="28">
        <f t="shared" si="119"/>
        <v>0</v>
      </c>
    </row>
    <row r="1685" spans="1:14" ht="12.75" hidden="1" outlineLevel="1">
      <c r="A1685" s="420">
        <f>IF(C1685='Tong hop'!$B$6,1,0)</f>
        <v>0</v>
      </c>
      <c r="B1685" s="183"/>
      <c r="C1685" s="428"/>
      <c r="D1685" s="179" t="s">
        <v>844</v>
      </c>
      <c r="E1685" s="194" t="s">
        <v>1072</v>
      </c>
      <c r="F1685" s="194"/>
      <c r="G1685" s="184"/>
      <c r="H1685" s="285"/>
      <c r="I1685" s="285"/>
      <c r="J1685" s="208"/>
      <c r="K1685" s="209"/>
      <c r="N1685" s="28">
        <f t="shared" si="119"/>
        <v>0</v>
      </c>
    </row>
    <row r="1686" spans="1:14" ht="12.75" hidden="1" outlineLevel="1">
      <c r="A1686" s="420">
        <f>IF(C1686='Tong hop'!$B$6,1,0)</f>
        <v>0</v>
      </c>
      <c r="B1686" s="183"/>
      <c r="C1686" s="428"/>
      <c r="D1686" s="179"/>
      <c r="E1686" s="194" t="s">
        <v>863</v>
      </c>
      <c r="F1686" s="194"/>
      <c r="G1686" s="184"/>
      <c r="H1686" s="285"/>
      <c r="I1686" s="285"/>
      <c r="J1686" s="208"/>
      <c r="K1686" s="209"/>
      <c r="N1686" s="28">
        <f t="shared" si="119"/>
        <v>0</v>
      </c>
    </row>
    <row r="1687" spans="1:14" ht="12.75" hidden="1" outlineLevel="1">
      <c r="A1687" s="420">
        <f>IF(C1687='Tong hop'!$B$6,1,0)</f>
        <v>0</v>
      </c>
      <c r="B1687" s="183"/>
      <c r="C1687" s="428"/>
      <c r="D1687" s="179" t="s">
        <v>1074</v>
      </c>
      <c r="E1687" s="194"/>
      <c r="F1687" s="194"/>
      <c r="G1687" s="184"/>
      <c r="H1687" s="285"/>
      <c r="I1687" s="285"/>
      <c r="J1687" s="208"/>
      <c r="K1687" s="209"/>
      <c r="N1687" s="28">
        <f t="shared" si="119"/>
        <v>0</v>
      </c>
    </row>
    <row r="1688" spans="1:14" ht="12.75" hidden="1" outlineLevel="1">
      <c r="A1688" s="420">
        <f>IF(C1688='Tong hop'!$B$6,1,0)</f>
        <v>0</v>
      </c>
      <c r="B1688" s="183"/>
      <c r="C1688" s="428"/>
      <c r="D1688" s="179" t="s">
        <v>1069</v>
      </c>
      <c r="E1688" s="194"/>
      <c r="F1688" s="194"/>
      <c r="G1688" s="184"/>
      <c r="H1688" s="285"/>
      <c r="I1688" s="285"/>
      <c r="J1688" s="208"/>
      <c r="K1688" s="209"/>
      <c r="N1688" s="28">
        <f t="shared" si="119"/>
        <v>0</v>
      </c>
    </row>
    <row r="1689" spans="1:14" ht="12.75" hidden="1" outlineLevel="1">
      <c r="A1689" s="420">
        <f>IF(C1689='Tong hop'!$B$6,1,0)</f>
        <v>0</v>
      </c>
      <c r="B1689" s="183"/>
      <c r="C1689" s="428"/>
      <c r="D1689" s="179"/>
      <c r="E1689" s="194" t="s">
        <v>1070</v>
      </c>
      <c r="F1689" s="194"/>
      <c r="G1689" s="184"/>
      <c r="H1689" s="285"/>
      <c r="I1689" s="285"/>
      <c r="J1689" s="208"/>
      <c r="K1689" s="209"/>
      <c r="N1689" s="28">
        <f t="shared" si="119"/>
        <v>0</v>
      </c>
    </row>
    <row r="1690" spans="1:14" ht="12.75" hidden="1" outlineLevel="1">
      <c r="A1690" s="420">
        <f>IF(C1690='Tong hop'!$B$6,1,0)</f>
        <v>0</v>
      </c>
      <c r="B1690" s="183"/>
      <c r="C1690" s="428"/>
      <c r="D1690" s="179"/>
      <c r="E1690" s="194" t="s">
        <v>1071</v>
      </c>
      <c r="F1690" s="194"/>
      <c r="G1690" s="184"/>
      <c r="H1690" s="285"/>
      <c r="I1690" s="285"/>
      <c r="J1690" s="208"/>
      <c r="K1690" s="209"/>
      <c r="N1690" s="28">
        <f t="shared" si="119"/>
        <v>0</v>
      </c>
    </row>
    <row r="1691" spans="1:14" ht="12.75" hidden="1" outlineLevel="1">
      <c r="A1691" s="420">
        <f>IF(C1691='Tong hop'!$B$6,1,0)</f>
        <v>0</v>
      </c>
      <c r="B1691" s="183"/>
      <c r="C1691" s="428"/>
      <c r="D1691" s="179"/>
      <c r="E1691" s="194"/>
      <c r="F1691" s="194"/>
      <c r="G1691" s="184"/>
      <c r="H1691" s="285"/>
      <c r="I1691" s="285"/>
      <c r="J1691" s="208"/>
      <c r="K1691" s="209"/>
      <c r="N1691" s="28">
        <f t="shared" si="119"/>
        <v>0</v>
      </c>
    </row>
    <row r="1692" spans="1:14" ht="12.75" hidden="1" outlineLevel="1">
      <c r="A1692" s="420">
        <f>IF(C1692='Tong hop'!$B$6,1,0)</f>
        <v>0</v>
      </c>
      <c r="B1692" s="183"/>
      <c r="C1692" s="428"/>
      <c r="D1692" s="179" t="s">
        <v>844</v>
      </c>
      <c r="E1692" s="194" t="s">
        <v>1072</v>
      </c>
      <c r="F1692" s="194"/>
      <c r="G1692" s="184"/>
      <c r="H1692" s="285"/>
      <c r="I1692" s="285"/>
      <c r="J1692" s="208"/>
      <c r="K1692" s="209"/>
      <c r="N1692" s="28">
        <f t="shared" ref="N1692:N1755" si="120">I1692-M1692</f>
        <v>0</v>
      </c>
    </row>
    <row r="1693" spans="1:14" ht="12.75" hidden="1" outlineLevel="1">
      <c r="A1693" s="420">
        <f>IF(C1693='Tong hop'!$B$6,1,0)</f>
        <v>0</v>
      </c>
      <c r="B1693" s="183"/>
      <c r="C1693" s="428"/>
      <c r="D1693" s="179"/>
      <c r="E1693" s="194" t="s">
        <v>863</v>
      </c>
      <c r="F1693" s="194"/>
      <c r="G1693" s="184"/>
      <c r="H1693" s="285"/>
      <c r="I1693" s="285"/>
      <c r="J1693" s="208"/>
      <c r="K1693" s="209"/>
      <c r="N1693" s="28">
        <f t="shared" si="120"/>
        <v>0</v>
      </c>
    </row>
    <row r="1694" spans="1:14" ht="12.75" hidden="1" outlineLevel="1">
      <c r="A1694" s="420">
        <f>IF(C1694='Tong hop'!$B$6,1,0)</f>
        <v>0</v>
      </c>
      <c r="B1694" s="183"/>
      <c r="C1694" s="428"/>
      <c r="D1694" s="179" t="s">
        <v>1073</v>
      </c>
      <c r="E1694" s="194"/>
      <c r="F1694" s="194"/>
      <c r="G1694" s="184"/>
      <c r="H1694" s="285"/>
      <c r="I1694" s="285"/>
      <c r="J1694" s="208"/>
      <c r="K1694" s="209"/>
      <c r="N1694" s="28">
        <f t="shared" si="120"/>
        <v>0</v>
      </c>
    </row>
    <row r="1695" spans="1:14" ht="12.75" hidden="1" outlineLevel="1">
      <c r="A1695" s="420">
        <f>IF(C1695='Tong hop'!$B$6,1,0)</f>
        <v>0</v>
      </c>
      <c r="B1695" s="183"/>
      <c r="C1695" s="428"/>
      <c r="D1695" s="179"/>
      <c r="E1695" s="194" t="s">
        <v>1070</v>
      </c>
      <c r="F1695" s="194"/>
      <c r="G1695" s="184"/>
      <c r="H1695" s="285"/>
      <c r="I1695" s="285"/>
      <c r="J1695" s="208"/>
      <c r="K1695" s="209"/>
      <c r="N1695" s="28">
        <f t="shared" si="120"/>
        <v>0</v>
      </c>
    </row>
    <row r="1696" spans="1:14" ht="12.75" hidden="1" outlineLevel="1">
      <c r="A1696" s="420">
        <f>IF(C1696='Tong hop'!$B$6,1,0)</f>
        <v>0</v>
      </c>
      <c r="B1696" s="183"/>
      <c r="C1696" s="428"/>
      <c r="D1696" s="179"/>
      <c r="E1696" s="194" t="s">
        <v>1071</v>
      </c>
      <c r="F1696" s="194"/>
      <c r="G1696" s="184"/>
      <c r="H1696" s="285"/>
      <c r="I1696" s="285"/>
      <c r="J1696" s="208"/>
      <c r="K1696" s="209"/>
      <c r="N1696" s="28">
        <f t="shared" si="120"/>
        <v>0</v>
      </c>
    </row>
    <row r="1697" spans="1:14" ht="12.75" hidden="1" outlineLevel="1">
      <c r="A1697" s="420">
        <f>IF(C1697='Tong hop'!$B$6,1,0)</f>
        <v>0</v>
      </c>
      <c r="B1697" s="183"/>
      <c r="C1697" s="428"/>
      <c r="D1697" s="179"/>
      <c r="E1697" s="194"/>
      <c r="F1697" s="194"/>
      <c r="G1697" s="184"/>
      <c r="H1697" s="285"/>
      <c r="I1697" s="285"/>
      <c r="J1697" s="208"/>
      <c r="K1697" s="209"/>
      <c r="N1697" s="28">
        <f t="shared" si="120"/>
        <v>0</v>
      </c>
    </row>
    <row r="1698" spans="1:14" ht="12.75" hidden="1" outlineLevel="1">
      <c r="A1698" s="420">
        <f>IF(C1698='Tong hop'!$B$6,1,0)</f>
        <v>0</v>
      </c>
      <c r="B1698" s="183"/>
      <c r="C1698" s="428"/>
      <c r="D1698" s="179"/>
      <c r="E1698" s="194"/>
      <c r="F1698" s="194"/>
      <c r="G1698" s="184"/>
      <c r="H1698" s="285"/>
      <c r="I1698" s="285"/>
      <c r="J1698" s="208"/>
      <c r="K1698" s="209"/>
      <c r="N1698" s="28">
        <f t="shared" si="120"/>
        <v>0</v>
      </c>
    </row>
    <row r="1699" spans="1:14" ht="12.75" hidden="1" outlineLevel="1">
      <c r="A1699" s="420">
        <f>IF(C1699='Tong hop'!$B$6,1,0)</f>
        <v>0</v>
      </c>
      <c r="B1699" s="183"/>
      <c r="C1699" s="428"/>
      <c r="D1699" s="179" t="s">
        <v>844</v>
      </c>
      <c r="E1699" s="194" t="s">
        <v>1072</v>
      </c>
      <c r="F1699" s="194"/>
      <c r="G1699" s="184"/>
      <c r="H1699" s="285"/>
      <c r="I1699" s="285"/>
      <c r="J1699" s="208"/>
      <c r="K1699" s="209"/>
      <c r="N1699" s="28">
        <f t="shared" si="120"/>
        <v>0</v>
      </c>
    </row>
    <row r="1700" spans="1:14" ht="12.75" hidden="1" outlineLevel="1">
      <c r="A1700" s="420">
        <f>IF(C1700='Tong hop'!$B$6,1,0)</f>
        <v>0</v>
      </c>
      <c r="B1700" s="183"/>
      <c r="C1700" s="428"/>
      <c r="D1700" s="179"/>
      <c r="E1700" s="194" t="s">
        <v>863</v>
      </c>
      <c r="F1700" s="194"/>
      <c r="G1700" s="184"/>
      <c r="H1700" s="285"/>
      <c r="I1700" s="285"/>
      <c r="J1700" s="208"/>
      <c r="K1700" s="209"/>
      <c r="N1700" s="28">
        <f t="shared" si="120"/>
        <v>0</v>
      </c>
    </row>
    <row r="1701" spans="1:14" ht="12.75" hidden="1" outlineLevel="1">
      <c r="A1701" s="420">
        <f>IF(C1701='Tong hop'!$B$6,1,0)</f>
        <v>0</v>
      </c>
      <c r="B1701" s="183"/>
      <c r="C1701" s="428"/>
      <c r="D1701" s="179" t="s">
        <v>1075</v>
      </c>
      <c r="E1701" s="194"/>
      <c r="F1701" s="194"/>
      <c r="G1701" s="184"/>
      <c r="H1701" s="285"/>
      <c r="I1701" s="285"/>
      <c r="J1701" s="208"/>
      <c r="K1701" s="209"/>
      <c r="N1701" s="28">
        <f t="shared" si="120"/>
        <v>0</v>
      </c>
    </row>
    <row r="1702" spans="1:14" ht="12.75" hidden="1" outlineLevel="1">
      <c r="A1702" s="420">
        <f>IF(C1702='Tong hop'!$B$6,1,0)</f>
        <v>0</v>
      </c>
      <c r="B1702" s="183"/>
      <c r="C1702" s="428"/>
      <c r="D1702" s="179" t="s">
        <v>1069</v>
      </c>
      <c r="E1702" s="194"/>
      <c r="F1702" s="194"/>
      <c r="G1702" s="184"/>
      <c r="H1702" s="285"/>
      <c r="I1702" s="285"/>
      <c r="J1702" s="208"/>
      <c r="K1702" s="209"/>
      <c r="N1702" s="28">
        <f t="shared" si="120"/>
        <v>0</v>
      </c>
    </row>
    <row r="1703" spans="1:14" ht="12.75" hidden="1" outlineLevel="1">
      <c r="A1703" s="420">
        <f>IF(C1703='Tong hop'!$B$6,1,0)</f>
        <v>0</v>
      </c>
      <c r="B1703" s="183"/>
      <c r="C1703" s="428"/>
      <c r="D1703" s="179"/>
      <c r="E1703" s="194" t="s">
        <v>1070</v>
      </c>
      <c r="F1703" s="194"/>
      <c r="G1703" s="184"/>
      <c r="H1703" s="285"/>
      <c r="I1703" s="285"/>
      <c r="J1703" s="208"/>
      <c r="K1703" s="209"/>
      <c r="N1703" s="28">
        <f t="shared" si="120"/>
        <v>0</v>
      </c>
    </row>
    <row r="1704" spans="1:14" ht="12.75" hidden="1" outlineLevel="1">
      <c r="A1704" s="420">
        <f>IF(C1704='Tong hop'!$B$6,1,0)</f>
        <v>0</v>
      </c>
      <c r="B1704" s="183"/>
      <c r="C1704" s="428"/>
      <c r="D1704" s="179"/>
      <c r="E1704" s="194" t="s">
        <v>1071</v>
      </c>
      <c r="F1704" s="194"/>
      <c r="G1704" s="184"/>
      <c r="H1704" s="285"/>
      <c r="I1704" s="285"/>
      <c r="J1704" s="208"/>
      <c r="K1704" s="209"/>
      <c r="N1704" s="28">
        <f t="shared" si="120"/>
        <v>0</v>
      </c>
    </row>
    <row r="1705" spans="1:14" ht="12.75" hidden="1" outlineLevel="1">
      <c r="A1705" s="420">
        <f>IF(C1705='Tong hop'!$B$6,1,0)</f>
        <v>0</v>
      </c>
      <c r="B1705" s="183"/>
      <c r="C1705" s="428"/>
      <c r="D1705" s="179"/>
      <c r="E1705" s="194"/>
      <c r="F1705" s="194"/>
      <c r="G1705" s="184"/>
      <c r="H1705" s="285"/>
      <c r="I1705" s="285"/>
      <c r="J1705" s="208"/>
      <c r="K1705" s="209"/>
      <c r="N1705" s="28">
        <f t="shared" si="120"/>
        <v>0</v>
      </c>
    </row>
    <row r="1706" spans="1:14" ht="12.75" hidden="1" outlineLevel="1">
      <c r="A1706" s="420">
        <f>IF(C1706='Tong hop'!$B$6,1,0)</f>
        <v>0</v>
      </c>
      <c r="B1706" s="183"/>
      <c r="C1706" s="428"/>
      <c r="D1706" s="179" t="s">
        <v>844</v>
      </c>
      <c r="E1706" s="194" t="s">
        <v>1072</v>
      </c>
      <c r="F1706" s="194"/>
      <c r="G1706" s="184"/>
      <c r="H1706" s="285"/>
      <c r="I1706" s="285"/>
      <c r="J1706" s="208"/>
      <c r="K1706" s="209"/>
      <c r="N1706" s="28">
        <f t="shared" si="120"/>
        <v>0</v>
      </c>
    </row>
    <row r="1707" spans="1:14" ht="12.75" hidden="1" outlineLevel="1">
      <c r="A1707" s="420">
        <f>IF(C1707='Tong hop'!$B$6,1,0)</f>
        <v>0</v>
      </c>
      <c r="B1707" s="183"/>
      <c r="C1707" s="428"/>
      <c r="D1707" s="179"/>
      <c r="E1707" s="194" t="s">
        <v>863</v>
      </c>
      <c r="F1707" s="194"/>
      <c r="G1707" s="184"/>
      <c r="H1707" s="285"/>
      <c r="I1707" s="285"/>
      <c r="J1707" s="208"/>
      <c r="K1707" s="209"/>
      <c r="N1707" s="28">
        <f t="shared" si="120"/>
        <v>0</v>
      </c>
    </row>
    <row r="1708" spans="1:14" ht="12.75" hidden="1" outlineLevel="1">
      <c r="A1708" s="420">
        <f>IF(C1708='Tong hop'!$B$6,1,0)</f>
        <v>0</v>
      </c>
      <c r="B1708" s="183"/>
      <c r="C1708" s="428"/>
      <c r="D1708" s="179" t="s">
        <v>1073</v>
      </c>
      <c r="E1708" s="194"/>
      <c r="F1708" s="194"/>
      <c r="G1708" s="184"/>
      <c r="H1708" s="285"/>
      <c r="I1708" s="285"/>
      <c r="J1708" s="208"/>
      <c r="K1708" s="209"/>
      <c r="N1708" s="28">
        <f t="shared" si="120"/>
        <v>0</v>
      </c>
    </row>
    <row r="1709" spans="1:14" ht="12.75" hidden="1" outlineLevel="1">
      <c r="A1709" s="420">
        <f>IF(C1709='Tong hop'!$B$6,1,0)</f>
        <v>0</v>
      </c>
      <c r="B1709" s="183"/>
      <c r="C1709" s="428"/>
      <c r="D1709" s="179"/>
      <c r="E1709" s="194" t="s">
        <v>1070</v>
      </c>
      <c r="F1709" s="194"/>
      <c r="G1709" s="184"/>
      <c r="H1709" s="285"/>
      <c r="I1709" s="285"/>
      <c r="J1709" s="208"/>
      <c r="K1709" s="209"/>
      <c r="N1709" s="28">
        <f t="shared" si="120"/>
        <v>0</v>
      </c>
    </row>
    <row r="1710" spans="1:14" ht="12.75" hidden="1" outlineLevel="1">
      <c r="A1710" s="420">
        <f>IF(C1710='Tong hop'!$B$6,1,0)</f>
        <v>0</v>
      </c>
      <c r="B1710" s="183"/>
      <c r="C1710" s="428"/>
      <c r="D1710" s="179"/>
      <c r="E1710" s="194"/>
      <c r="F1710" s="194"/>
      <c r="G1710" s="184"/>
      <c r="H1710" s="285"/>
      <c r="I1710" s="285"/>
      <c r="J1710" s="208"/>
      <c r="K1710" s="209"/>
      <c r="N1710" s="28">
        <f t="shared" si="120"/>
        <v>0</v>
      </c>
    </row>
    <row r="1711" spans="1:14" ht="12.75" hidden="1" outlineLevel="1">
      <c r="A1711" s="420">
        <f>IF(C1711='Tong hop'!$B$6,1,0)</f>
        <v>0</v>
      </c>
      <c r="B1711" s="183"/>
      <c r="C1711" s="428"/>
      <c r="D1711" s="179"/>
      <c r="E1711" s="194" t="s">
        <v>1071</v>
      </c>
      <c r="F1711" s="194"/>
      <c r="G1711" s="184"/>
      <c r="H1711" s="285"/>
      <c r="I1711" s="285"/>
      <c r="J1711" s="208"/>
      <c r="K1711" s="209"/>
      <c r="N1711" s="28">
        <f t="shared" si="120"/>
        <v>0</v>
      </c>
    </row>
    <row r="1712" spans="1:14" ht="12.75" hidden="1" outlineLevel="1">
      <c r="A1712" s="420">
        <f>IF(C1712='Tong hop'!$B$6,1,0)</f>
        <v>0</v>
      </c>
      <c r="B1712" s="183"/>
      <c r="C1712" s="428"/>
      <c r="D1712" s="179"/>
      <c r="E1712" s="194"/>
      <c r="F1712" s="194"/>
      <c r="G1712" s="184"/>
      <c r="H1712" s="285"/>
      <c r="I1712" s="285"/>
      <c r="J1712" s="208"/>
      <c r="K1712" s="209"/>
      <c r="N1712" s="28">
        <f t="shared" si="120"/>
        <v>0</v>
      </c>
    </row>
    <row r="1713" spans="1:14" ht="12.75" hidden="1" outlineLevel="1">
      <c r="A1713" s="420">
        <f>IF(C1713='Tong hop'!$B$6,1,0)</f>
        <v>0</v>
      </c>
      <c r="B1713" s="183"/>
      <c r="C1713" s="428"/>
      <c r="D1713" s="179" t="s">
        <v>844</v>
      </c>
      <c r="E1713" s="194" t="s">
        <v>1072</v>
      </c>
      <c r="F1713" s="194"/>
      <c r="G1713" s="184"/>
      <c r="H1713" s="285"/>
      <c r="I1713" s="285"/>
      <c r="J1713" s="208"/>
      <c r="K1713" s="209"/>
      <c r="N1713" s="28">
        <f t="shared" si="120"/>
        <v>0</v>
      </c>
    </row>
    <row r="1714" spans="1:14" ht="12.75" hidden="1" outlineLevel="1">
      <c r="A1714" s="420">
        <f>IF(C1714='Tong hop'!$B$6,1,0)</f>
        <v>0</v>
      </c>
      <c r="B1714" s="183"/>
      <c r="C1714" s="428"/>
      <c r="D1714" s="179"/>
      <c r="E1714" s="194" t="s">
        <v>863</v>
      </c>
      <c r="F1714" s="194"/>
      <c r="G1714" s="184"/>
      <c r="H1714" s="285"/>
      <c r="I1714" s="285"/>
      <c r="J1714" s="208"/>
      <c r="K1714" s="209"/>
      <c r="N1714" s="28">
        <f t="shared" si="120"/>
        <v>0</v>
      </c>
    </row>
    <row r="1715" spans="1:14" ht="12.75" hidden="1" outlineLevel="1">
      <c r="A1715" s="420">
        <f>IF(C1715='Tong hop'!$B$6,1,0)</f>
        <v>0</v>
      </c>
      <c r="B1715" s="183"/>
      <c r="C1715" s="428"/>
      <c r="D1715" s="179"/>
      <c r="E1715" s="194"/>
      <c r="F1715" s="194"/>
      <c r="G1715" s="184"/>
      <c r="H1715" s="285"/>
      <c r="I1715" s="285"/>
      <c r="J1715" s="208"/>
      <c r="K1715" s="209"/>
      <c r="N1715" s="28">
        <f t="shared" si="120"/>
        <v>0</v>
      </c>
    </row>
    <row r="1716" spans="1:14" ht="12.75" hidden="1" outlineLevel="1">
      <c r="A1716" s="420">
        <f>IF(C1716='Tong hop'!$B$6,1,0)</f>
        <v>0</v>
      </c>
      <c r="B1716" s="183"/>
      <c r="C1716" s="428"/>
      <c r="D1716" s="179" t="s">
        <v>1076</v>
      </c>
      <c r="E1716" s="194"/>
      <c r="F1716" s="194"/>
      <c r="G1716" s="184"/>
      <c r="H1716" s="285"/>
      <c r="I1716" s="285"/>
      <c r="J1716" s="208"/>
      <c r="K1716" s="209"/>
      <c r="N1716" s="28">
        <f t="shared" si="120"/>
        <v>0</v>
      </c>
    </row>
    <row r="1717" spans="1:14" ht="12.75" hidden="1" outlineLevel="1">
      <c r="A1717" s="420">
        <f>IF(C1717='Tong hop'!$B$6,1,0)</f>
        <v>0</v>
      </c>
      <c r="B1717" s="183"/>
      <c r="C1717" s="428"/>
      <c r="D1717" s="179" t="s">
        <v>1069</v>
      </c>
      <c r="E1717" s="194"/>
      <c r="F1717" s="194"/>
      <c r="G1717" s="184"/>
      <c r="H1717" s="285"/>
      <c r="I1717" s="285"/>
      <c r="J1717" s="208"/>
      <c r="K1717" s="209"/>
      <c r="N1717" s="28">
        <f t="shared" si="120"/>
        <v>0</v>
      </c>
    </row>
    <row r="1718" spans="1:14" ht="12.75" hidden="1" outlineLevel="1">
      <c r="A1718" s="420">
        <f>IF(C1718='Tong hop'!$B$6,1,0)</f>
        <v>0</v>
      </c>
      <c r="B1718" s="183"/>
      <c r="C1718" s="428"/>
      <c r="D1718" s="179"/>
      <c r="E1718" s="194" t="s">
        <v>1070</v>
      </c>
      <c r="F1718" s="194"/>
      <c r="G1718" s="184"/>
      <c r="H1718" s="285"/>
      <c r="I1718" s="285"/>
      <c r="J1718" s="208"/>
      <c r="K1718" s="209"/>
      <c r="N1718" s="28">
        <f t="shared" si="120"/>
        <v>0</v>
      </c>
    </row>
    <row r="1719" spans="1:14" ht="12.75" hidden="1" outlineLevel="1">
      <c r="A1719" s="420">
        <f>IF(C1719='Tong hop'!$B$6,1,0)</f>
        <v>0</v>
      </c>
      <c r="B1719" s="183"/>
      <c r="C1719" s="428"/>
      <c r="D1719" s="179"/>
      <c r="E1719" s="194" t="s">
        <v>1071</v>
      </c>
      <c r="F1719" s="194"/>
      <c r="G1719" s="184"/>
      <c r="H1719" s="285"/>
      <c r="I1719" s="285"/>
      <c r="J1719" s="208"/>
      <c r="K1719" s="209"/>
      <c r="N1719" s="28">
        <f t="shared" si="120"/>
        <v>0</v>
      </c>
    </row>
    <row r="1720" spans="1:14" ht="12.75" hidden="1" outlineLevel="1">
      <c r="A1720" s="420">
        <f>IF(C1720='Tong hop'!$B$6,1,0)</f>
        <v>0</v>
      </c>
      <c r="B1720" s="183"/>
      <c r="C1720" s="428"/>
      <c r="D1720" s="179"/>
      <c r="E1720" s="194"/>
      <c r="F1720" s="194"/>
      <c r="G1720" s="184"/>
      <c r="H1720" s="285"/>
      <c r="I1720" s="285"/>
      <c r="J1720" s="208"/>
      <c r="K1720" s="209"/>
      <c r="N1720" s="28">
        <f t="shared" si="120"/>
        <v>0</v>
      </c>
    </row>
    <row r="1721" spans="1:14" ht="12.75" hidden="1" outlineLevel="1">
      <c r="A1721" s="420">
        <f>IF(C1721='Tong hop'!$B$6,1,0)</f>
        <v>0</v>
      </c>
      <c r="B1721" s="183"/>
      <c r="C1721" s="428"/>
      <c r="D1721" s="179"/>
      <c r="E1721" s="194"/>
      <c r="F1721" s="194"/>
      <c r="G1721" s="184"/>
      <c r="H1721" s="285"/>
      <c r="I1721" s="285"/>
      <c r="J1721" s="208"/>
      <c r="K1721" s="209"/>
      <c r="N1721" s="28">
        <f t="shared" si="120"/>
        <v>0</v>
      </c>
    </row>
    <row r="1722" spans="1:14" ht="12.75" hidden="1" outlineLevel="1">
      <c r="A1722" s="420">
        <f>IF(C1722='Tong hop'!$B$6,1,0)</f>
        <v>0</v>
      </c>
      <c r="B1722" s="183"/>
      <c r="C1722" s="428"/>
      <c r="D1722" s="179" t="s">
        <v>844</v>
      </c>
      <c r="E1722" s="194" t="s">
        <v>1072</v>
      </c>
      <c r="F1722" s="194"/>
      <c r="G1722" s="184"/>
      <c r="H1722" s="285"/>
      <c r="I1722" s="285"/>
      <c r="J1722" s="208"/>
      <c r="K1722" s="209"/>
      <c r="N1722" s="28">
        <f t="shared" si="120"/>
        <v>0</v>
      </c>
    </row>
    <row r="1723" spans="1:14" ht="12.75" hidden="1" outlineLevel="1">
      <c r="A1723" s="420">
        <f>IF(C1723='Tong hop'!$B$6,1,0)</f>
        <v>0</v>
      </c>
      <c r="B1723" s="183"/>
      <c r="C1723" s="428"/>
      <c r="D1723" s="179"/>
      <c r="E1723" s="194" t="s">
        <v>863</v>
      </c>
      <c r="F1723" s="194"/>
      <c r="G1723" s="184"/>
      <c r="H1723" s="285"/>
      <c r="I1723" s="285"/>
      <c r="J1723" s="208"/>
      <c r="K1723" s="209"/>
      <c r="N1723" s="28">
        <f t="shared" si="120"/>
        <v>0</v>
      </c>
    </row>
    <row r="1724" spans="1:14" ht="12.75" hidden="1" outlineLevel="1">
      <c r="A1724" s="420">
        <f>IF(C1724='Tong hop'!$B$6,1,0)</f>
        <v>0</v>
      </c>
      <c r="B1724" s="183"/>
      <c r="C1724" s="428"/>
      <c r="D1724" s="179" t="s">
        <v>1073</v>
      </c>
      <c r="E1724" s="194"/>
      <c r="F1724" s="194"/>
      <c r="G1724" s="184"/>
      <c r="H1724" s="285"/>
      <c r="I1724" s="285"/>
      <c r="J1724" s="208"/>
      <c r="K1724" s="209"/>
      <c r="N1724" s="28">
        <f t="shared" si="120"/>
        <v>0</v>
      </c>
    </row>
    <row r="1725" spans="1:14" ht="12.75" hidden="1" outlineLevel="1">
      <c r="A1725" s="420">
        <f>IF(C1725='Tong hop'!$B$6,1,0)</f>
        <v>0</v>
      </c>
      <c r="B1725" s="183"/>
      <c r="C1725" s="428"/>
      <c r="D1725" s="179"/>
      <c r="E1725" s="194" t="s">
        <v>1070</v>
      </c>
      <c r="F1725" s="194"/>
      <c r="G1725" s="184"/>
      <c r="H1725" s="285"/>
      <c r="I1725" s="285"/>
      <c r="J1725" s="208"/>
      <c r="K1725" s="209"/>
      <c r="N1725" s="28">
        <f t="shared" si="120"/>
        <v>0</v>
      </c>
    </row>
    <row r="1726" spans="1:14" ht="12.75" hidden="1" outlineLevel="1">
      <c r="A1726" s="420">
        <f>IF(C1726='Tong hop'!$B$6,1,0)</f>
        <v>0</v>
      </c>
      <c r="B1726" s="183"/>
      <c r="C1726" s="428"/>
      <c r="D1726" s="179"/>
      <c r="E1726" s="194"/>
      <c r="F1726" s="194"/>
      <c r="G1726" s="184"/>
      <c r="H1726" s="285"/>
      <c r="I1726" s="285"/>
      <c r="J1726" s="208"/>
      <c r="K1726" s="209"/>
      <c r="N1726" s="28">
        <f t="shared" si="120"/>
        <v>0</v>
      </c>
    </row>
    <row r="1727" spans="1:14" ht="12.75" hidden="1" outlineLevel="1">
      <c r="A1727" s="420">
        <f>IF(C1727='Tong hop'!$B$6,1,0)</f>
        <v>0</v>
      </c>
      <c r="B1727" s="183"/>
      <c r="C1727" s="428"/>
      <c r="D1727" s="179"/>
      <c r="E1727" s="194" t="s">
        <v>1071</v>
      </c>
      <c r="F1727" s="194"/>
      <c r="G1727" s="184"/>
      <c r="H1727" s="285"/>
      <c r="I1727" s="285"/>
      <c r="J1727" s="208"/>
      <c r="K1727" s="209"/>
      <c r="N1727" s="28">
        <f t="shared" si="120"/>
        <v>0</v>
      </c>
    </row>
    <row r="1728" spans="1:14" ht="12.75" hidden="1" outlineLevel="1">
      <c r="A1728" s="420">
        <f>IF(C1728='Tong hop'!$B$6,1,0)</f>
        <v>0</v>
      </c>
      <c r="B1728" s="183"/>
      <c r="C1728" s="428"/>
      <c r="D1728" s="179"/>
      <c r="E1728" s="194"/>
      <c r="F1728" s="194"/>
      <c r="G1728" s="184"/>
      <c r="H1728" s="285"/>
      <c r="I1728" s="285"/>
      <c r="J1728" s="208"/>
      <c r="K1728" s="209"/>
      <c r="N1728" s="28">
        <f t="shared" si="120"/>
        <v>0</v>
      </c>
    </row>
    <row r="1729" spans="1:14" ht="12.75" hidden="1" outlineLevel="1">
      <c r="A1729" s="420">
        <f>IF(C1729='Tong hop'!$B$6,1,0)</f>
        <v>0</v>
      </c>
      <c r="B1729" s="183"/>
      <c r="C1729" s="428"/>
      <c r="D1729" s="179"/>
      <c r="E1729" s="194"/>
      <c r="F1729" s="194"/>
      <c r="G1729" s="184"/>
      <c r="H1729" s="285"/>
      <c r="I1729" s="285"/>
      <c r="J1729" s="208"/>
      <c r="K1729" s="209"/>
      <c r="N1729" s="28">
        <f t="shared" si="120"/>
        <v>0</v>
      </c>
    </row>
    <row r="1730" spans="1:14" ht="12.75" hidden="1" outlineLevel="1">
      <c r="A1730" s="420">
        <f>IF(C1730='Tong hop'!$B$6,1,0)</f>
        <v>0</v>
      </c>
      <c r="B1730" s="183"/>
      <c r="C1730" s="428"/>
      <c r="D1730" s="179" t="s">
        <v>844</v>
      </c>
      <c r="E1730" s="194" t="s">
        <v>1072</v>
      </c>
      <c r="F1730" s="194"/>
      <c r="G1730" s="184"/>
      <c r="H1730" s="285"/>
      <c r="I1730" s="285"/>
      <c r="J1730" s="208"/>
      <c r="K1730" s="209"/>
      <c r="N1730" s="28">
        <f t="shared" si="120"/>
        <v>0</v>
      </c>
    </row>
    <row r="1731" spans="1:14" ht="12.75" hidden="1" outlineLevel="1">
      <c r="A1731" s="420">
        <f>IF(C1731='Tong hop'!$B$6,1,0)</f>
        <v>0</v>
      </c>
      <c r="B1731" s="183"/>
      <c r="C1731" s="428"/>
      <c r="D1731" s="179"/>
      <c r="E1731" s="194" t="s">
        <v>863</v>
      </c>
      <c r="F1731" s="194"/>
      <c r="G1731" s="184"/>
      <c r="H1731" s="285"/>
      <c r="I1731" s="285"/>
      <c r="J1731" s="208"/>
      <c r="K1731" s="209"/>
      <c r="N1731" s="28">
        <f t="shared" si="120"/>
        <v>0</v>
      </c>
    </row>
    <row r="1732" spans="1:14" ht="12.75" hidden="1" outlineLevel="1">
      <c r="A1732" s="420">
        <f>IF(C1732='Tong hop'!$B$6,1,0)</f>
        <v>0</v>
      </c>
      <c r="B1732" s="183"/>
      <c r="C1732" s="428"/>
      <c r="D1732" s="179" t="s">
        <v>1077</v>
      </c>
      <c r="E1732" s="194"/>
      <c r="F1732" s="194"/>
      <c r="G1732" s="184"/>
      <c r="H1732" s="285"/>
      <c r="I1732" s="285"/>
      <c r="J1732" s="208"/>
      <c r="K1732" s="209"/>
      <c r="N1732" s="28">
        <f t="shared" si="120"/>
        <v>0</v>
      </c>
    </row>
    <row r="1733" spans="1:14" ht="12.75" hidden="1" outlineLevel="1">
      <c r="A1733" s="420">
        <f>IF(C1733='Tong hop'!$B$6,1,0)</f>
        <v>0</v>
      </c>
      <c r="B1733" s="183"/>
      <c r="C1733" s="428"/>
      <c r="D1733" s="179"/>
      <c r="E1733" s="194"/>
      <c r="F1733" s="194"/>
      <c r="G1733" s="184"/>
      <c r="H1733" s="285"/>
      <c r="I1733" s="285"/>
      <c r="J1733" s="208"/>
      <c r="K1733" s="209"/>
      <c r="N1733" s="28">
        <f t="shared" si="120"/>
        <v>0</v>
      </c>
    </row>
    <row r="1734" spans="1:14" ht="12.75" hidden="1" outlineLevel="1">
      <c r="A1734" s="420">
        <f>IF(C1734='Tong hop'!$B$6,1,0)</f>
        <v>0</v>
      </c>
      <c r="B1734" s="183"/>
      <c r="C1734" s="428"/>
      <c r="D1734" s="179"/>
      <c r="E1734" s="194"/>
      <c r="F1734" s="194"/>
      <c r="G1734" s="184"/>
      <c r="H1734" s="285"/>
      <c r="I1734" s="285"/>
      <c r="J1734" s="208"/>
      <c r="K1734" s="209"/>
      <c r="N1734" s="28">
        <f t="shared" si="120"/>
        <v>0</v>
      </c>
    </row>
    <row r="1735" spans="1:14" ht="45" hidden="1" customHeight="1">
      <c r="A1735" s="420">
        <f>IF(C1735='Tong hop'!$B$6,1,0)</f>
        <v>0</v>
      </c>
      <c r="B1735" s="183">
        <v>5</v>
      </c>
      <c r="C1735" s="261" t="s">
        <v>37</v>
      </c>
      <c r="D1735" s="191" t="s">
        <v>1078</v>
      </c>
      <c r="E1735" s="428" t="s">
        <v>1079</v>
      </c>
      <c r="F1735" s="183" t="s">
        <v>3</v>
      </c>
      <c r="G1735" s="184">
        <v>283.94</v>
      </c>
      <c r="H1735" s="285"/>
      <c r="I1735" s="285"/>
      <c r="J1735" s="208"/>
      <c r="K1735" s="209"/>
      <c r="N1735" s="28">
        <f t="shared" si="120"/>
        <v>0</v>
      </c>
    </row>
    <row r="1736" spans="1:14" ht="12.75" hidden="1" outlineLevel="1">
      <c r="A1736" s="420">
        <f>IF(C1736='Tong hop'!$B$6,1,0)</f>
        <v>0</v>
      </c>
      <c r="B1736" s="183"/>
      <c r="C1736" s="428"/>
      <c r="D1736" s="526" t="s">
        <v>1080</v>
      </c>
      <c r="E1736" s="179"/>
      <c r="F1736" s="179"/>
      <c r="G1736" s="184"/>
      <c r="H1736" s="285"/>
      <c r="I1736" s="285"/>
      <c r="J1736" s="208"/>
      <c r="K1736" s="209"/>
      <c r="N1736" s="28">
        <f t="shared" si="120"/>
        <v>0</v>
      </c>
    </row>
    <row r="1737" spans="1:14" ht="12.75" hidden="1" outlineLevel="1">
      <c r="A1737" s="420">
        <f>IF(C1737='Tong hop'!$B$6,1,0)</f>
        <v>0</v>
      </c>
      <c r="B1737" s="183"/>
      <c r="C1737" s="428"/>
      <c r="D1737" s="179" t="s">
        <v>409</v>
      </c>
      <c r="E1737" s="179">
        <v>0</v>
      </c>
      <c r="F1737" s="179">
        <v>0</v>
      </c>
      <c r="G1737" s="184"/>
      <c r="H1737" s="285"/>
      <c r="I1737" s="285"/>
      <c r="J1737" s="208"/>
      <c r="K1737" s="209"/>
      <c r="N1737" s="28">
        <f t="shared" si="120"/>
        <v>0</v>
      </c>
    </row>
    <row r="1738" spans="1:14" ht="12.75" hidden="1" outlineLevel="1">
      <c r="A1738" s="420">
        <f>IF(C1738='Tong hop'!$B$6,1,0)</f>
        <v>0</v>
      </c>
      <c r="B1738" s="183"/>
      <c r="C1738" s="428"/>
      <c r="D1738" s="179">
        <v>0</v>
      </c>
      <c r="E1738" s="179" t="s">
        <v>1081</v>
      </c>
      <c r="F1738" s="179">
        <v>0</v>
      </c>
      <c r="G1738" s="184"/>
      <c r="H1738" s="285"/>
      <c r="I1738" s="285"/>
      <c r="J1738" s="208"/>
      <c r="K1738" s="209"/>
      <c r="N1738" s="28">
        <f t="shared" si="120"/>
        <v>0</v>
      </c>
    </row>
    <row r="1739" spans="1:14" ht="12.75" hidden="1" outlineLevel="1">
      <c r="A1739" s="420">
        <f>IF(C1739='Tong hop'!$B$6,1,0)</f>
        <v>0</v>
      </c>
      <c r="B1739" s="183"/>
      <c r="C1739" s="428"/>
      <c r="D1739" s="179">
        <v>0</v>
      </c>
      <c r="E1739" s="179"/>
      <c r="F1739" s="179">
        <v>0</v>
      </c>
      <c r="G1739" s="184"/>
      <c r="H1739" s="285"/>
      <c r="I1739" s="285"/>
      <c r="J1739" s="208"/>
      <c r="K1739" s="209"/>
      <c r="N1739" s="28">
        <f t="shared" si="120"/>
        <v>0</v>
      </c>
    </row>
    <row r="1740" spans="1:14" ht="12.75" hidden="1" outlineLevel="1">
      <c r="A1740" s="420">
        <f>IF(C1740='Tong hop'!$B$6,1,0)</f>
        <v>0</v>
      </c>
      <c r="B1740" s="183"/>
      <c r="C1740" s="428"/>
      <c r="D1740" s="179">
        <v>0</v>
      </c>
      <c r="E1740" s="179"/>
      <c r="F1740" s="179">
        <v>0</v>
      </c>
      <c r="G1740" s="184"/>
      <c r="H1740" s="285"/>
      <c r="I1740" s="285"/>
      <c r="J1740" s="208"/>
      <c r="K1740" s="209"/>
      <c r="N1740" s="28">
        <f t="shared" si="120"/>
        <v>0</v>
      </c>
    </row>
    <row r="1741" spans="1:14" ht="12.75" hidden="1" outlineLevel="1">
      <c r="A1741" s="420">
        <f>IF(C1741='Tong hop'!$B$6,1,0)</f>
        <v>0</v>
      </c>
      <c r="B1741" s="183"/>
      <c r="C1741" s="428"/>
      <c r="D1741" s="179">
        <v>0</v>
      </c>
      <c r="E1741" s="179"/>
      <c r="F1741" s="179">
        <v>0</v>
      </c>
      <c r="G1741" s="184"/>
      <c r="H1741" s="285"/>
      <c r="I1741" s="285"/>
      <c r="J1741" s="208"/>
      <c r="K1741" s="209"/>
      <c r="N1741" s="28">
        <f t="shared" si="120"/>
        <v>0</v>
      </c>
    </row>
    <row r="1742" spans="1:14" ht="12.75" hidden="1" outlineLevel="1">
      <c r="A1742" s="420">
        <f>IF(C1742='Tong hop'!$B$6,1,0)</f>
        <v>0</v>
      </c>
      <c r="B1742" s="183"/>
      <c r="C1742" s="428"/>
      <c r="D1742" s="179" t="s">
        <v>1082</v>
      </c>
      <c r="E1742" s="179" t="s">
        <v>1083</v>
      </c>
      <c r="F1742" s="179">
        <v>0</v>
      </c>
      <c r="G1742" s="184"/>
      <c r="H1742" s="285"/>
      <c r="I1742" s="285"/>
      <c r="J1742" s="208"/>
      <c r="K1742" s="209"/>
      <c r="N1742" s="28">
        <f t="shared" si="120"/>
        <v>0</v>
      </c>
    </row>
    <row r="1743" spans="1:14" ht="12.75" hidden="1" outlineLevel="1">
      <c r="A1743" s="420">
        <f>IF(C1743='Tong hop'!$B$6,1,0)</f>
        <v>0</v>
      </c>
      <c r="B1743" s="183"/>
      <c r="C1743" s="428"/>
      <c r="D1743" s="179"/>
      <c r="E1743" s="179"/>
      <c r="F1743" s="179">
        <v>0</v>
      </c>
      <c r="G1743" s="184"/>
      <c r="H1743" s="285"/>
      <c r="I1743" s="285"/>
      <c r="J1743" s="208"/>
      <c r="K1743" s="209"/>
      <c r="N1743" s="28">
        <f t="shared" si="120"/>
        <v>0</v>
      </c>
    </row>
    <row r="1744" spans="1:14" ht="12.75" hidden="1" outlineLevel="1">
      <c r="A1744" s="420">
        <f>IF(C1744='Tong hop'!$B$6,1,0)</f>
        <v>0</v>
      </c>
      <c r="B1744" s="183"/>
      <c r="C1744" s="428"/>
      <c r="D1744" s="179"/>
      <c r="E1744" s="179"/>
      <c r="F1744" s="179">
        <v>0</v>
      </c>
      <c r="G1744" s="184"/>
      <c r="H1744" s="285"/>
      <c r="I1744" s="285"/>
      <c r="J1744" s="208"/>
      <c r="K1744" s="209"/>
      <c r="N1744" s="28">
        <f t="shared" si="120"/>
        <v>0</v>
      </c>
    </row>
    <row r="1745" spans="1:14" ht="12.75" hidden="1" outlineLevel="1">
      <c r="A1745" s="420">
        <f>IF(C1745='Tong hop'!$B$6,1,0)</f>
        <v>0</v>
      </c>
      <c r="B1745" s="183"/>
      <c r="C1745" s="428"/>
      <c r="D1745" s="179"/>
      <c r="E1745" s="179"/>
      <c r="F1745" s="179">
        <v>0</v>
      </c>
      <c r="G1745" s="184"/>
      <c r="H1745" s="285"/>
      <c r="I1745" s="285"/>
      <c r="J1745" s="208"/>
      <c r="K1745" s="209"/>
      <c r="N1745" s="28">
        <f t="shared" si="120"/>
        <v>0</v>
      </c>
    </row>
    <row r="1746" spans="1:14" ht="12.75" hidden="1" outlineLevel="1">
      <c r="A1746" s="420">
        <f>IF(C1746='Tong hop'!$B$6,1,0)</f>
        <v>0</v>
      </c>
      <c r="B1746" s="183"/>
      <c r="C1746" s="428"/>
      <c r="D1746" s="179" t="s">
        <v>399</v>
      </c>
      <c r="E1746" s="179"/>
      <c r="F1746" s="179"/>
      <c r="G1746" s="184"/>
      <c r="H1746" s="285"/>
      <c r="I1746" s="285"/>
      <c r="J1746" s="208"/>
      <c r="K1746" s="209"/>
      <c r="N1746" s="28">
        <f t="shared" si="120"/>
        <v>0</v>
      </c>
    </row>
    <row r="1747" spans="1:14" ht="12.75" hidden="1" outlineLevel="1">
      <c r="A1747" s="420">
        <f>IF(C1747='Tong hop'!$B$6,1,0)</f>
        <v>0</v>
      </c>
      <c r="B1747" s="183"/>
      <c r="C1747" s="428"/>
      <c r="D1747" s="179"/>
      <c r="E1747" s="179" t="s">
        <v>1084</v>
      </c>
      <c r="F1747" s="179"/>
      <c r="G1747" s="184"/>
      <c r="H1747" s="285"/>
      <c r="I1747" s="285"/>
      <c r="J1747" s="208"/>
      <c r="K1747" s="209"/>
      <c r="N1747" s="28">
        <f t="shared" si="120"/>
        <v>0</v>
      </c>
    </row>
    <row r="1748" spans="1:14" ht="12.75" hidden="1" outlineLevel="1">
      <c r="A1748" s="420">
        <f>IF(C1748='Tong hop'!$B$6,1,0)</f>
        <v>0</v>
      </c>
      <c r="B1748" s="183"/>
      <c r="C1748" s="428"/>
      <c r="D1748" s="179"/>
      <c r="E1748" s="179"/>
      <c r="F1748" s="179"/>
      <c r="G1748" s="184"/>
      <c r="H1748" s="285"/>
      <c r="I1748" s="285"/>
      <c r="J1748" s="208"/>
      <c r="K1748" s="209"/>
      <c r="N1748" s="28">
        <f t="shared" si="120"/>
        <v>0</v>
      </c>
    </row>
    <row r="1749" spans="1:14" ht="12.75" hidden="1" outlineLevel="1">
      <c r="A1749" s="420">
        <f>IF(C1749='Tong hop'!$B$6,1,0)</f>
        <v>0</v>
      </c>
      <c r="B1749" s="183"/>
      <c r="C1749" s="428"/>
      <c r="D1749" s="179"/>
      <c r="E1749" s="179"/>
      <c r="F1749" s="179"/>
      <c r="G1749" s="184"/>
      <c r="H1749" s="285"/>
      <c r="I1749" s="285"/>
      <c r="J1749" s="208"/>
      <c r="K1749" s="209"/>
      <c r="N1749" s="28">
        <f t="shared" si="120"/>
        <v>0</v>
      </c>
    </row>
    <row r="1750" spans="1:14" ht="12.75" hidden="1" outlineLevel="1">
      <c r="A1750" s="420">
        <f>IF(C1750='Tong hop'!$B$6,1,0)</f>
        <v>0</v>
      </c>
      <c r="B1750" s="183"/>
      <c r="C1750" s="428"/>
      <c r="D1750" s="179"/>
      <c r="E1750" s="179"/>
      <c r="F1750" s="179"/>
      <c r="G1750" s="184"/>
      <c r="H1750" s="285"/>
      <c r="I1750" s="285"/>
      <c r="J1750" s="208"/>
      <c r="K1750" s="209"/>
      <c r="N1750" s="28">
        <f t="shared" si="120"/>
        <v>0</v>
      </c>
    </row>
    <row r="1751" spans="1:14" ht="12.75" hidden="1" outlineLevel="1">
      <c r="A1751" s="420">
        <f>IF(C1751='Tong hop'!$B$6,1,0)</f>
        <v>0</v>
      </c>
      <c r="B1751" s="183"/>
      <c r="C1751" s="428"/>
      <c r="D1751" s="179"/>
      <c r="E1751" s="179"/>
      <c r="F1751" s="179">
        <v>0</v>
      </c>
      <c r="G1751" s="184"/>
      <c r="H1751" s="285"/>
      <c r="I1751" s="285"/>
      <c r="J1751" s="208"/>
      <c r="K1751" s="209"/>
      <c r="N1751" s="28">
        <f t="shared" si="120"/>
        <v>0</v>
      </c>
    </row>
    <row r="1752" spans="1:14" ht="12.75" hidden="1" outlineLevel="1">
      <c r="A1752" s="420">
        <f>IF(C1752='Tong hop'!$B$6,1,0)</f>
        <v>0</v>
      </c>
      <c r="B1752" s="183"/>
      <c r="C1752" s="428"/>
      <c r="D1752" s="179"/>
      <c r="E1752" s="179" t="s">
        <v>1085</v>
      </c>
      <c r="F1752" s="179"/>
      <c r="G1752" s="184"/>
      <c r="H1752" s="285"/>
      <c r="I1752" s="285"/>
      <c r="J1752" s="208"/>
      <c r="K1752" s="209"/>
      <c r="N1752" s="28">
        <f t="shared" si="120"/>
        <v>0</v>
      </c>
    </row>
    <row r="1753" spans="1:14" ht="12.75" hidden="1" outlineLevel="1">
      <c r="A1753" s="420">
        <f>IF(C1753='Tong hop'!$B$6,1,0)</f>
        <v>0</v>
      </c>
      <c r="B1753" s="183"/>
      <c r="C1753" s="428"/>
      <c r="D1753" s="179"/>
      <c r="E1753" s="179"/>
      <c r="F1753" s="179"/>
      <c r="G1753" s="184"/>
      <c r="H1753" s="285"/>
      <c r="I1753" s="285"/>
      <c r="J1753" s="208"/>
      <c r="K1753" s="209"/>
      <c r="N1753" s="28">
        <f t="shared" si="120"/>
        <v>0</v>
      </c>
    </row>
    <row r="1754" spans="1:14" ht="12.75" hidden="1" outlineLevel="1">
      <c r="A1754" s="420">
        <f>IF(C1754='Tong hop'!$B$6,1,0)</f>
        <v>0</v>
      </c>
      <c r="B1754" s="183"/>
      <c r="C1754" s="428"/>
      <c r="D1754" s="179"/>
      <c r="E1754" s="179"/>
      <c r="F1754" s="179"/>
      <c r="G1754" s="184"/>
      <c r="H1754" s="285"/>
      <c r="I1754" s="285"/>
      <c r="J1754" s="208"/>
      <c r="K1754" s="209"/>
      <c r="N1754" s="28">
        <f t="shared" si="120"/>
        <v>0</v>
      </c>
    </row>
    <row r="1755" spans="1:14" ht="12.75" hidden="1" outlineLevel="1">
      <c r="A1755" s="420">
        <f>IF(C1755='Tong hop'!$B$6,1,0)</f>
        <v>0</v>
      </c>
      <c r="B1755" s="183"/>
      <c r="C1755" s="428"/>
      <c r="D1755" s="179"/>
      <c r="E1755" s="179"/>
      <c r="F1755" s="179"/>
      <c r="G1755" s="184"/>
      <c r="H1755" s="285"/>
      <c r="I1755" s="285"/>
      <c r="J1755" s="208"/>
      <c r="K1755" s="209"/>
      <c r="N1755" s="28">
        <f t="shared" si="120"/>
        <v>0</v>
      </c>
    </row>
    <row r="1756" spans="1:14" ht="12.75" hidden="1" outlineLevel="1">
      <c r="A1756" s="420">
        <f>IF(C1756='Tong hop'!$B$6,1,0)</f>
        <v>0</v>
      </c>
      <c r="B1756" s="183"/>
      <c r="C1756" s="428"/>
      <c r="D1756" s="179"/>
      <c r="E1756" s="179"/>
      <c r="F1756" s="179"/>
      <c r="G1756" s="184"/>
      <c r="H1756" s="285"/>
      <c r="I1756" s="285"/>
      <c r="J1756" s="208"/>
      <c r="K1756" s="209"/>
      <c r="N1756" s="28">
        <f t="shared" ref="N1756:N1811" si="121">I1756-M1756</f>
        <v>0</v>
      </c>
    </row>
    <row r="1757" spans="1:14" ht="12.75" hidden="1" outlineLevel="1">
      <c r="A1757" s="420">
        <f>IF(C1757='Tong hop'!$B$6,1,0)</f>
        <v>0</v>
      </c>
      <c r="B1757" s="183"/>
      <c r="C1757" s="428"/>
      <c r="D1757" s="179" t="s">
        <v>400</v>
      </c>
      <c r="E1757" s="179"/>
      <c r="F1757" s="179"/>
      <c r="G1757" s="184"/>
      <c r="H1757" s="285"/>
      <c r="I1757" s="285"/>
      <c r="J1757" s="208"/>
      <c r="K1757" s="209"/>
      <c r="N1757" s="28">
        <f t="shared" si="121"/>
        <v>0</v>
      </c>
    </row>
    <row r="1758" spans="1:14" ht="12.75" hidden="1" outlineLevel="1">
      <c r="A1758" s="420">
        <f>IF(C1758='Tong hop'!$B$6,1,0)</f>
        <v>0</v>
      </c>
      <c r="B1758" s="183"/>
      <c r="C1758" s="428"/>
      <c r="D1758" s="179"/>
      <c r="E1758" s="179" t="s">
        <v>1084</v>
      </c>
      <c r="F1758" s="179"/>
      <c r="G1758" s="184"/>
      <c r="H1758" s="285"/>
      <c r="I1758" s="285"/>
      <c r="J1758" s="208"/>
      <c r="K1758" s="209"/>
      <c r="N1758" s="28">
        <f t="shared" si="121"/>
        <v>0</v>
      </c>
    </row>
    <row r="1759" spans="1:14" ht="12.75" hidden="1" outlineLevel="1">
      <c r="A1759" s="420">
        <f>IF(C1759='Tong hop'!$B$6,1,0)</f>
        <v>0</v>
      </c>
      <c r="B1759" s="183"/>
      <c r="C1759" s="428"/>
      <c r="D1759" s="179"/>
      <c r="E1759" s="179"/>
      <c r="F1759" s="179"/>
      <c r="G1759" s="184"/>
      <c r="H1759" s="285"/>
      <c r="I1759" s="285"/>
      <c r="J1759" s="208"/>
      <c r="K1759" s="209"/>
      <c r="N1759" s="28">
        <f t="shared" si="121"/>
        <v>0</v>
      </c>
    </row>
    <row r="1760" spans="1:14" ht="12.75" hidden="1" outlineLevel="1">
      <c r="A1760" s="420">
        <f>IF(C1760='Tong hop'!$B$6,1,0)</f>
        <v>0</v>
      </c>
      <c r="B1760" s="183"/>
      <c r="C1760" s="428"/>
      <c r="D1760" s="179"/>
      <c r="E1760" s="179"/>
      <c r="F1760" s="179"/>
      <c r="G1760" s="184"/>
      <c r="H1760" s="285"/>
      <c r="I1760" s="285"/>
      <c r="J1760" s="208"/>
      <c r="K1760" s="209"/>
      <c r="N1760" s="28">
        <f t="shared" si="121"/>
        <v>0</v>
      </c>
    </row>
    <row r="1761" spans="1:14" ht="12.75" hidden="1" outlineLevel="1">
      <c r="A1761" s="420">
        <f>IF(C1761='Tong hop'!$B$6,1,0)</f>
        <v>0</v>
      </c>
      <c r="B1761" s="183"/>
      <c r="C1761" s="428"/>
      <c r="D1761" s="179"/>
      <c r="E1761" s="179"/>
      <c r="F1761" s="179"/>
      <c r="G1761" s="184"/>
      <c r="H1761" s="285"/>
      <c r="I1761" s="285"/>
      <c r="J1761" s="208"/>
      <c r="K1761" s="209"/>
      <c r="N1761" s="28">
        <f t="shared" si="121"/>
        <v>0</v>
      </c>
    </row>
    <row r="1762" spans="1:14" ht="12.75" hidden="1" outlineLevel="1">
      <c r="A1762" s="420">
        <f>IF(C1762='Tong hop'!$B$6,1,0)</f>
        <v>0</v>
      </c>
      <c r="B1762" s="183"/>
      <c r="C1762" s="428"/>
      <c r="D1762" s="179"/>
      <c r="E1762" s="179"/>
      <c r="F1762" s="179">
        <v>0</v>
      </c>
      <c r="G1762" s="184"/>
      <c r="H1762" s="285"/>
      <c r="I1762" s="285"/>
      <c r="J1762" s="208"/>
      <c r="K1762" s="209"/>
      <c r="N1762" s="28">
        <f t="shared" si="121"/>
        <v>0</v>
      </c>
    </row>
    <row r="1763" spans="1:14" ht="12.75" hidden="1" outlineLevel="1">
      <c r="A1763" s="420">
        <f>IF(C1763='Tong hop'!$B$6,1,0)</f>
        <v>0</v>
      </c>
      <c r="B1763" s="183"/>
      <c r="C1763" s="428"/>
      <c r="D1763" s="179"/>
      <c r="E1763" s="179" t="s">
        <v>1085</v>
      </c>
      <c r="F1763" s="179"/>
      <c r="G1763" s="184"/>
      <c r="H1763" s="285"/>
      <c r="I1763" s="285"/>
      <c r="J1763" s="208"/>
      <c r="K1763" s="209"/>
      <c r="N1763" s="28">
        <f t="shared" si="121"/>
        <v>0</v>
      </c>
    </row>
    <row r="1764" spans="1:14" ht="12.75" hidden="1" outlineLevel="1">
      <c r="A1764" s="420">
        <f>IF(C1764='Tong hop'!$B$6,1,0)</f>
        <v>0</v>
      </c>
      <c r="B1764" s="183"/>
      <c r="C1764" s="428"/>
      <c r="D1764" s="179"/>
      <c r="E1764" s="179"/>
      <c r="F1764" s="179"/>
      <c r="G1764" s="184"/>
      <c r="H1764" s="285"/>
      <c r="I1764" s="285"/>
      <c r="J1764" s="208"/>
      <c r="K1764" s="209"/>
      <c r="N1764" s="28">
        <f t="shared" si="121"/>
        <v>0</v>
      </c>
    </row>
    <row r="1765" spans="1:14" ht="12.75" hidden="1" outlineLevel="1">
      <c r="A1765" s="420">
        <f>IF(C1765='Tong hop'!$B$6,1,0)</f>
        <v>0</v>
      </c>
      <c r="B1765" s="183"/>
      <c r="C1765" s="428"/>
      <c r="D1765" s="179"/>
      <c r="E1765" s="179"/>
      <c r="F1765" s="179"/>
      <c r="G1765" s="184"/>
      <c r="H1765" s="285"/>
      <c r="I1765" s="285"/>
      <c r="J1765" s="208"/>
      <c r="K1765" s="209"/>
      <c r="N1765" s="28">
        <f t="shared" si="121"/>
        <v>0</v>
      </c>
    </row>
    <row r="1766" spans="1:14" ht="12.75" hidden="1" outlineLevel="1">
      <c r="A1766" s="420">
        <f>IF(C1766='Tong hop'!$B$6,1,0)</f>
        <v>0</v>
      </c>
      <c r="B1766" s="183"/>
      <c r="C1766" s="428"/>
      <c r="D1766" s="179"/>
      <c r="E1766" s="179"/>
      <c r="F1766" s="179"/>
      <c r="G1766" s="184"/>
      <c r="H1766" s="285"/>
      <c r="I1766" s="285"/>
      <c r="J1766" s="208"/>
      <c r="K1766" s="209"/>
      <c r="N1766" s="28">
        <f t="shared" si="121"/>
        <v>0</v>
      </c>
    </row>
    <row r="1767" spans="1:14" ht="12.75" hidden="1" outlineLevel="1">
      <c r="A1767" s="420">
        <f>IF(C1767='Tong hop'!$B$6,1,0)</f>
        <v>0</v>
      </c>
      <c r="B1767" s="183"/>
      <c r="C1767" s="428"/>
      <c r="D1767" s="179"/>
      <c r="E1767" s="179"/>
      <c r="F1767" s="179"/>
      <c r="G1767" s="184"/>
      <c r="H1767" s="285"/>
      <c r="I1767" s="285"/>
      <c r="J1767" s="208"/>
      <c r="K1767" s="209"/>
      <c r="N1767" s="28">
        <f t="shared" si="121"/>
        <v>0</v>
      </c>
    </row>
    <row r="1768" spans="1:14" ht="12.75" hidden="1" outlineLevel="1">
      <c r="A1768" s="420">
        <f>IF(C1768='Tong hop'!$B$6,1,0)</f>
        <v>0</v>
      </c>
      <c r="B1768" s="183"/>
      <c r="C1768" s="428"/>
      <c r="D1768" s="179" t="s">
        <v>1086</v>
      </c>
      <c r="E1768" s="179"/>
      <c r="F1768" s="179"/>
      <c r="G1768" s="184"/>
      <c r="H1768" s="285"/>
      <c r="I1768" s="285"/>
      <c r="J1768" s="208"/>
      <c r="K1768" s="209"/>
      <c r="N1768" s="28">
        <f t="shared" si="121"/>
        <v>0</v>
      </c>
    </row>
    <row r="1769" spans="1:14" ht="12.75" hidden="1" outlineLevel="1">
      <c r="A1769" s="420">
        <f>IF(C1769='Tong hop'!$B$6,1,0)</f>
        <v>0</v>
      </c>
      <c r="B1769" s="183"/>
      <c r="C1769" s="428"/>
      <c r="D1769" s="179" t="s">
        <v>409</v>
      </c>
      <c r="E1769" s="179"/>
      <c r="F1769" s="179"/>
      <c r="G1769" s="184"/>
      <c r="H1769" s="285"/>
      <c r="I1769" s="285"/>
      <c r="J1769" s="208"/>
      <c r="K1769" s="209"/>
      <c r="N1769" s="28">
        <f t="shared" si="121"/>
        <v>0</v>
      </c>
    </row>
    <row r="1770" spans="1:14" ht="12.75" hidden="1" outlineLevel="1">
      <c r="A1770" s="420">
        <f>IF(C1770='Tong hop'!$B$6,1,0)</f>
        <v>0</v>
      </c>
      <c r="B1770" s="183"/>
      <c r="C1770" s="428"/>
      <c r="D1770" s="179"/>
      <c r="E1770" s="179" t="s">
        <v>1087</v>
      </c>
      <c r="F1770" s="179"/>
      <c r="G1770" s="184"/>
      <c r="H1770" s="285"/>
      <c r="I1770" s="285"/>
      <c r="J1770" s="208"/>
      <c r="K1770" s="209"/>
      <c r="N1770" s="28">
        <f t="shared" si="121"/>
        <v>0</v>
      </c>
    </row>
    <row r="1771" spans="1:14" ht="12.75" hidden="1" outlineLevel="1">
      <c r="A1771" s="420">
        <f>IF(C1771='Tong hop'!$B$6,1,0)</f>
        <v>0</v>
      </c>
      <c r="B1771" s="183"/>
      <c r="C1771" s="428"/>
      <c r="D1771" s="179"/>
      <c r="E1771" s="179" t="s">
        <v>1088</v>
      </c>
      <c r="F1771" s="179"/>
      <c r="G1771" s="184"/>
      <c r="H1771" s="285"/>
      <c r="I1771" s="285"/>
      <c r="J1771" s="208"/>
      <c r="K1771" s="209"/>
      <c r="N1771" s="28">
        <f t="shared" si="121"/>
        <v>0</v>
      </c>
    </row>
    <row r="1772" spans="1:14" ht="12.75" hidden="1" outlineLevel="1">
      <c r="A1772" s="420">
        <f>IF(C1772='Tong hop'!$B$6,1,0)</f>
        <v>0</v>
      </c>
      <c r="B1772" s="183"/>
      <c r="C1772" s="428"/>
      <c r="D1772" s="179"/>
      <c r="E1772" s="179" t="s">
        <v>1089</v>
      </c>
      <c r="F1772" s="179"/>
      <c r="G1772" s="184"/>
      <c r="H1772" s="285"/>
      <c r="I1772" s="285"/>
      <c r="J1772" s="208"/>
      <c r="K1772" s="209"/>
      <c r="N1772" s="28">
        <f t="shared" si="121"/>
        <v>0</v>
      </c>
    </row>
    <row r="1773" spans="1:14" ht="12.75" hidden="1" outlineLevel="1">
      <c r="A1773" s="420">
        <f>IF(C1773='Tong hop'!$B$6,1,0)</f>
        <v>0</v>
      </c>
      <c r="B1773" s="183"/>
      <c r="C1773" s="428"/>
      <c r="D1773" s="179"/>
      <c r="E1773" s="179" t="s">
        <v>1090</v>
      </c>
      <c r="F1773" s="179"/>
      <c r="G1773" s="184"/>
      <c r="H1773" s="285"/>
      <c r="I1773" s="285"/>
      <c r="J1773" s="208"/>
      <c r="K1773" s="209"/>
      <c r="N1773" s="28">
        <f t="shared" si="121"/>
        <v>0</v>
      </c>
    </row>
    <row r="1774" spans="1:14" ht="12.75" hidden="1" outlineLevel="1">
      <c r="A1774" s="420">
        <f>IF(C1774='Tong hop'!$B$6,1,0)</f>
        <v>0</v>
      </c>
      <c r="B1774" s="183"/>
      <c r="C1774" s="428"/>
      <c r="D1774" s="179"/>
      <c r="E1774" s="179" t="s">
        <v>1091</v>
      </c>
      <c r="F1774" s="179"/>
      <c r="G1774" s="184"/>
      <c r="H1774" s="285"/>
      <c r="I1774" s="285"/>
      <c r="J1774" s="208"/>
      <c r="K1774" s="209"/>
      <c r="N1774" s="28">
        <f t="shared" si="121"/>
        <v>0</v>
      </c>
    </row>
    <row r="1775" spans="1:14" ht="12.75" hidden="1" outlineLevel="1">
      <c r="A1775" s="420">
        <f>IF(C1775='Tong hop'!$B$6,1,0)</f>
        <v>0</v>
      </c>
      <c r="B1775" s="183"/>
      <c r="C1775" s="428"/>
      <c r="D1775" s="179"/>
      <c r="E1775" s="179" t="s">
        <v>1092</v>
      </c>
      <c r="F1775" s="179"/>
      <c r="G1775" s="184"/>
      <c r="H1775" s="285"/>
      <c r="I1775" s="285"/>
      <c r="J1775" s="208"/>
      <c r="K1775" s="209"/>
      <c r="N1775" s="28">
        <f t="shared" si="121"/>
        <v>0</v>
      </c>
    </row>
    <row r="1776" spans="1:14" ht="12.75" hidden="1" outlineLevel="1">
      <c r="A1776" s="420">
        <f>IF(C1776='Tong hop'!$B$6,1,0)</f>
        <v>0</v>
      </c>
      <c r="B1776" s="183"/>
      <c r="C1776" s="428"/>
      <c r="D1776" s="179"/>
      <c r="E1776" s="179"/>
      <c r="F1776" s="179"/>
      <c r="G1776" s="184"/>
      <c r="H1776" s="285"/>
      <c r="I1776" s="285"/>
      <c r="J1776" s="208"/>
      <c r="K1776" s="209"/>
      <c r="N1776" s="28">
        <f t="shared" si="121"/>
        <v>0</v>
      </c>
    </row>
    <row r="1777" spans="1:14" ht="12.75" hidden="1" outlineLevel="1">
      <c r="A1777" s="420">
        <f>IF(C1777='Tong hop'!$B$6,1,0)</f>
        <v>0</v>
      </c>
      <c r="B1777" s="183"/>
      <c r="C1777" s="428"/>
      <c r="D1777" s="179"/>
      <c r="E1777" s="179" t="s">
        <v>1092</v>
      </c>
      <c r="F1777" s="179"/>
      <c r="G1777" s="184"/>
      <c r="H1777" s="285"/>
      <c r="I1777" s="285"/>
      <c r="J1777" s="208"/>
      <c r="K1777" s="209"/>
      <c r="N1777" s="28">
        <f t="shared" si="121"/>
        <v>0</v>
      </c>
    </row>
    <row r="1778" spans="1:14" ht="12.75" hidden="1" outlineLevel="1">
      <c r="A1778" s="420">
        <f>IF(C1778='Tong hop'!$B$6,1,0)</f>
        <v>0</v>
      </c>
      <c r="B1778" s="183"/>
      <c r="C1778" s="428"/>
      <c r="D1778" s="179"/>
      <c r="E1778" s="179" t="s">
        <v>1093</v>
      </c>
      <c r="F1778" s="179"/>
      <c r="G1778" s="184"/>
      <c r="H1778" s="285"/>
      <c r="I1778" s="285"/>
      <c r="J1778" s="208"/>
      <c r="K1778" s="209"/>
      <c r="N1778" s="28">
        <f t="shared" si="121"/>
        <v>0</v>
      </c>
    </row>
    <row r="1779" spans="1:14" ht="12.75" hidden="1" outlineLevel="1">
      <c r="A1779" s="420">
        <f>IF(C1779='Tong hop'!$B$6,1,0)</f>
        <v>0</v>
      </c>
      <c r="B1779" s="183"/>
      <c r="C1779" s="428"/>
      <c r="D1779" s="179" t="s">
        <v>1094</v>
      </c>
      <c r="E1779" s="179"/>
      <c r="F1779" s="179"/>
      <c r="G1779" s="184"/>
      <c r="H1779" s="285"/>
      <c r="I1779" s="285"/>
      <c r="J1779" s="208"/>
      <c r="K1779" s="209"/>
      <c r="N1779" s="28">
        <f t="shared" si="121"/>
        <v>0</v>
      </c>
    </row>
    <row r="1780" spans="1:14" ht="12.75" hidden="1" outlineLevel="1">
      <c r="A1780" s="420">
        <f>IF(C1780='Tong hop'!$B$6,1,0)</f>
        <v>0</v>
      </c>
      <c r="B1780" s="183"/>
      <c r="C1780" s="428"/>
      <c r="D1780" s="179"/>
      <c r="E1780" s="179" t="s">
        <v>1092</v>
      </c>
      <c r="F1780" s="179"/>
      <c r="G1780" s="184"/>
      <c r="H1780" s="285"/>
      <c r="I1780" s="285"/>
      <c r="J1780" s="208"/>
      <c r="K1780" s="209"/>
      <c r="N1780" s="28">
        <f t="shared" si="121"/>
        <v>0</v>
      </c>
    </row>
    <row r="1781" spans="1:14" ht="12.75" hidden="1" outlineLevel="1">
      <c r="A1781" s="420">
        <f>IF(C1781='Tong hop'!$B$6,1,0)</f>
        <v>0</v>
      </c>
      <c r="B1781" s="183"/>
      <c r="C1781" s="428"/>
      <c r="D1781" s="179"/>
      <c r="E1781" s="179" t="s">
        <v>1093</v>
      </c>
      <c r="F1781" s="179"/>
      <c r="G1781" s="184"/>
      <c r="H1781" s="285"/>
      <c r="I1781" s="285"/>
      <c r="J1781" s="208"/>
      <c r="K1781" s="209"/>
      <c r="N1781" s="28">
        <f t="shared" si="121"/>
        <v>0</v>
      </c>
    </row>
    <row r="1782" spans="1:14" ht="12.75" hidden="1" outlineLevel="1">
      <c r="A1782" s="420">
        <f>IF(C1782='Tong hop'!$B$6,1,0)</f>
        <v>0</v>
      </c>
      <c r="B1782" s="183"/>
      <c r="C1782" s="428"/>
      <c r="D1782" s="179" t="s">
        <v>1095</v>
      </c>
      <c r="E1782" s="179"/>
      <c r="F1782" s="179"/>
      <c r="G1782" s="184"/>
      <c r="H1782" s="285"/>
      <c r="I1782" s="285"/>
      <c r="J1782" s="208"/>
      <c r="K1782" s="209"/>
      <c r="N1782" s="28">
        <f t="shared" si="121"/>
        <v>0</v>
      </c>
    </row>
    <row r="1783" spans="1:14" ht="12.75" hidden="1" outlineLevel="1">
      <c r="A1783" s="420">
        <f>IF(C1783='Tong hop'!$B$6,1,0)</f>
        <v>0</v>
      </c>
      <c r="B1783" s="183"/>
      <c r="C1783" s="428"/>
      <c r="D1783" s="179"/>
      <c r="E1783" s="179" t="s">
        <v>1096</v>
      </c>
      <c r="F1783" s="179"/>
      <c r="G1783" s="184"/>
      <c r="H1783" s="285"/>
      <c r="I1783" s="285"/>
      <c r="J1783" s="208"/>
      <c r="K1783" s="209"/>
      <c r="N1783" s="28">
        <f t="shared" si="121"/>
        <v>0</v>
      </c>
    </row>
    <row r="1784" spans="1:14" ht="12.75" hidden="1" outlineLevel="1">
      <c r="A1784" s="420">
        <f>IF(C1784='Tong hop'!$B$6,1,0)</f>
        <v>0</v>
      </c>
      <c r="B1784" s="183"/>
      <c r="C1784" s="428"/>
      <c r="D1784" s="179"/>
      <c r="E1784" s="179" t="s">
        <v>1097</v>
      </c>
      <c r="F1784" s="179"/>
      <c r="G1784" s="184"/>
      <c r="H1784" s="285"/>
      <c r="I1784" s="285"/>
      <c r="J1784" s="208"/>
      <c r="K1784" s="209"/>
      <c r="N1784" s="28">
        <f t="shared" si="121"/>
        <v>0</v>
      </c>
    </row>
    <row r="1785" spans="1:14" ht="12.75" hidden="1" outlineLevel="1">
      <c r="A1785" s="420">
        <f>IF(C1785='Tong hop'!$B$6,1,0)</f>
        <v>0</v>
      </c>
      <c r="B1785" s="183"/>
      <c r="C1785" s="428"/>
      <c r="D1785" s="179"/>
      <c r="E1785" s="179" t="s">
        <v>1098</v>
      </c>
      <c r="F1785" s="179"/>
      <c r="G1785" s="184"/>
      <c r="H1785" s="285"/>
      <c r="I1785" s="285"/>
      <c r="J1785" s="208"/>
      <c r="K1785" s="209"/>
      <c r="N1785" s="28">
        <f t="shared" si="121"/>
        <v>0</v>
      </c>
    </row>
    <row r="1786" spans="1:14" ht="12.75" hidden="1" outlineLevel="1">
      <c r="A1786" s="420">
        <f>IF(C1786='Tong hop'!$B$6,1,0)</f>
        <v>0</v>
      </c>
      <c r="B1786" s="183"/>
      <c r="C1786" s="428"/>
      <c r="D1786" s="179"/>
      <c r="E1786" s="179"/>
      <c r="F1786" s="179"/>
      <c r="G1786" s="184"/>
      <c r="H1786" s="285"/>
      <c r="I1786" s="285"/>
      <c r="J1786" s="208"/>
      <c r="K1786" s="209"/>
      <c r="N1786" s="28">
        <f t="shared" si="121"/>
        <v>0</v>
      </c>
    </row>
    <row r="1787" spans="1:14" ht="12.75" hidden="1" outlineLevel="1">
      <c r="A1787" s="420">
        <f>IF(C1787='Tong hop'!$B$6,1,0)</f>
        <v>0</v>
      </c>
      <c r="B1787" s="183"/>
      <c r="C1787" s="428"/>
      <c r="D1787" s="179"/>
      <c r="E1787" s="179" t="s">
        <v>1099</v>
      </c>
      <c r="F1787" s="179"/>
      <c r="G1787" s="184"/>
      <c r="H1787" s="285"/>
      <c r="I1787" s="285"/>
      <c r="J1787" s="208"/>
      <c r="K1787" s="209"/>
      <c r="N1787" s="28">
        <f t="shared" si="121"/>
        <v>0</v>
      </c>
    </row>
    <row r="1788" spans="1:14" ht="12.75" hidden="1" outlineLevel="1">
      <c r="A1788" s="420">
        <f>IF(C1788='Tong hop'!$B$6,1,0)</f>
        <v>0</v>
      </c>
      <c r="B1788" s="183"/>
      <c r="C1788" s="428"/>
      <c r="D1788" s="179"/>
      <c r="E1788" s="179" t="s">
        <v>1100</v>
      </c>
      <c r="F1788" s="179"/>
      <c r="G1788" s="184"/>
      <c r="H1788" s="285"/>
      <c r="I1788" s="285"/>
      <c r="J1788" s="208"/>
      <c r="K1788" s="209"/>
      <c r="N1788" s="28">
        <f t="shared" si="121"/>
        <v>0</v>
      </c>
    </row>
    <row r="1789" spans="1:14" ht="12.75" hidden="1" outlineLevel="1">
      <c r="A1789" s="420">
        <f>IF(C1789='Tong hop'!$B$6,1,0)</f>
        <v>0</v>
      </c>
      <c r="B1789" s="183"/>
      <c r="C1789" s="428"/>
      <c r="D1789" s="179"/>
      <c r="E1789" s="179" t="s">
        <v>1101</v>
      </c>
      <c r="F1789" s="179"/>
      <c r="G1789" s="184"/>
      <c r="H1789" s="285"/>
      <c r="I1789" s="285"/>
      <c r="J1789" s="208"/>
      <c r="K1789" s="209"/>
      <c r="N1789" s="28">
        <f t="shared" si="121"/>
        <v>0</v>
      </c>
    </row>
    <row r="1790" spans="1:14" ht="12.75" hidden="1" outlineLevel="1">
      <c r="A1790" s="420">
        <f>IF(C1790='Tong hop'!$B$6,1,0)</f>
        <v>0</v>
      </c>
      <c r="B1790" s="183"/>
      <c r="C1790" s="428"/>
      <c r="D1790" s="179"/>
      <c r="E1790" s="179"/>
      <c r="F1790" s="179"/>
      <c r="G1790" s="184"/>
      <c r="H1790" s="285"/>
      <c r="I1790" s="285"/>
      <c r="J1790" s="208"/>
      <c r="K1790" s="209"/>
      <c r="N1790" s="28">
        <f t="shared" si="121"/>
        <v>0</v>
      </c>
    </row>
    <row r="1791" spans="1:14" ht="12.75" hidden="1" outlineLevel="1">
      <c r="A1791" s="420">
        <f>IF(C1791='Tong hop'!$B$6,1,0)</f>
        <v>0</v>
      </c>
      <c r="B1791" s="183"/>
      <c r="C1791" s="428"/>
      <c r="D1791" s="179"/>
      <c r="E1791" s="179"/>
      <c r="F1791" s="179"/>
      <c r="G1791" s="184"/>
      <c r="H1791" s="285"/>
      <c r="I1791" s="285"/>
      <c r="J1791" s="208"/>
      <c r="K1791" s="209"/>
      <c r="N1791" s="28">
        <f t="shared" si="121"/>
        <v>0</v>
      </c>
    </row>
    <row r="1792" spans="1:14" ht="12.75" hidden="1" outlineLevel="1">
      <c r="A1792" s="420">
        <f>IF(C1792='Tong hop'!$B$6,1,0)</f>
        <v>0</v>
      </c>
      <c r="B1792" s="183"/>
      <c r="C1792" s="428"/>
      <c r="D1792" s="179"/>
      <c r="E1792" s="179" t="s">
        <v>1102</v>
      </c>
      <c r="F1792" s="179"/>
      <c r="G1792" s="184"/>
      <c r="H1792" s="285"/>
      <c r="I1792" s="285"/>
      <c r="J1792" s="208"/>
      <c r="K1792" s="209"/>
      <c r="N1792" s="28">
        <f t="shared" si="121"/>
        <v>0</v>
      </c>
    </row>
    <row r="1793" spans="1:14" ht="12.75" hidden="1" outlineLevel="1">
      <c r="A1793" s="420">
        <f>IF(C1793='Tong hop'!$B$6,1,0)</f>
        <v>0</v>
      </c>
      <c r="B1793" s="183"/>
      <c r="C1793" s="428"/>
      <c r="D1793" s="179"/>
      <c r="E1793" s="179"/>
      <c r="F1793" s="179"/>
      <c r="G1793" s="184"/>
      <c r="H1793" s="285"/>
      <c r="I1793" s="285"/>
      <c r="J1793" s="208"/>
      <c r="K1793" s="209"/>
      <c r="N1793" s="28">
        <f t="shared" si="121"/>
        <v>0</v>
      </c>
    </row>
    <row r="1794" spans="1:14" ht="12.75" hidden="1" outlineLevel="1">
      <c r="A1794" s="420">
        <f>IF(C1794='Tong hop'!$B$6,1,0)</f>
        <v>0</v>
      </c>
      <c r="B1794" s="183"/>
      <c r="C1794" s="428"/>
      <c r="D1794" s="179"/>
      <c r="E1794" s="179" t="s">
        <v>1103</v>
      </c>
      <c r="F1794" s="179"/>
      <c r="G1794" s="184"/>
      <c r="H1794" s="285"/>
      <c r="I1794" s="285"/>
      <c r="J1794" s="208"/>
      <c r="K1794" s="209"/>
      <c r="N1794" s="28">
        <f t="shared" si="121"/>
        <v>0</v>
      </c>
    </row>
    <row r="1795" spans="1:14" ht="12.75" hidden="1" outlineLevel="1">
      <c r="A1795" s="420">
        <f>IF(C1795='Tong hop'!$B$6,1,0)</f>
        <v>0</v>
      </c>
      <c r="B1795" s="183"/>
      <c r="C1795" s="428"/>
      <c r="D1795" s="179" t="s">
        <v>1104</v>
      </c>
      <c r="E1795" s="179"/>
      <c r="F1795" s="179"/>
      <c r="G1795" s="184"/>
      <c r="H1795" s="285"/>
      <c r="I1795" s="285"/>
      <c r="J1795" s="208"/>
      <c r="K1795" s="209"/>
      <c r="N1795" s="28">
        <f t="shared" si="121"/>
        <v>0</v>
      </c>
    </row>
    <row r="1796" spans="1:14" ht="12.75" hidden="1" outlineLevel="1">
      <c r="A1796" s="420">
        <f>IF(C1796='Tong hop'!$B$6,1,0)</f>
        <v>0</v>
      </c>
      <c r="B1796" s="183"/>
      <c r="C1796" s="428"/>
      <c r="D1796" s="179"/>
      <c r="E1796" s="179" t="s">
        <v>1096</v>
      </c>
      <c r="F1796" s="179"/>
      <c r="G1796" s="184"/>
      <c r="H1796" s="285"/>
      <c r="I1796" s="285"/>
      <c r="J1796" s="208"/>
      <c r="K1796" s="209"/>
      <c r="N1796" s="28">
        <f t="shared" si="121"/>
        <v>0</v>
      </c>
    </row>
    <row r="1797" spans="1:14" ht="12.75" hidden="1" outlineLevel="1">
      <c r="A1797" s="420">
        <f>IF(C1797='Tong hop'!$B$6,1,0)</f>
        <v>0</v>
      </c>
      <c r="B1797" s="183"/>
      <c r="C1797" s="428"/>
      <c r="D1797" s="179"/>
      <c r="E1797" s="179" t="s">
        <v>1097</v>
      </c>
      <c r="F1797" s="179"/>
      <c r="G1797" s="184"/>
      <c r="H1797" s="285"/>
      <c r="I1797" s="285"/>
      <c r="J1797" s="208"/>
      <c r="K1797" s="209"/>
      <c r="N1797" s="28">
        <f t="shared" si="121"/>
        <v>0</v>
      </c>
    </row>
    <row r="1798" spans="1:14" ht="12.75" hidden="1" outlineLevel="1">
      <c r="A1798" s="420">
        <f>IF(C1798='Tong hop'!$B$6,1,0)</f>
        <v>0</v>
      </c>
      <c r="B1798" s="183"/>
      <c r="C1798" s="428"/>
      <c r="D1798" s="179"/>
      <c r="E1798" s="179" t="s">
        <v>1098</v>
      </c>
      <c r="F1798" s="179"/>
      <c r="G1798" s="184"/>
      <c r="H1798" s="285"/>
      <c r="I1798" s="285"/>
      <c r="J1798" s="208"/>
      <c r="K1798" s="209"/>
      <c r="N1798" s="28">
        <f t="shared" si="121"/>
        <v>0</v>
      </c>
    </row>
    <row r="1799" spans="1:14" ht="12.75" hidden="1" outlineLevel="1">
      <c r="A1799" s="420">
        <f>IF(C1799='Tong hop'!$B$6,1,0)</f>
        <v>0</v>
      </c>
      <c r="B1799" s="183"/>
      <c r="C1799" s="428"/>
      <c r="D1799" s="179"/>
      <c r="E1799" s="179"/>
      <c r="F1799" s="179"/>
      <c r="G1799" s="184"/>
      <c r="H1799" s="285"/>
      <c r="I1799" s="285"/>
      <c r="J1799" s="208"/>
      <c r="K1799" s="209"/>
      <c r="N1799" s="28">
        <f t="shared" si="121"/>
        <v>0</v>
      </c>
    </row>
    <row r="1800" spans="1:14" ht="12.75" hidden="1" outlineLevel="1">
      <c r="A1800" s="420">
        <f>IF(C1800='Tong hop'!$B$6,1,0)</f>
        <v>0</v>
      </c>
      <c r="B1800" s="183"/>
      <c r="C1800" s="428"/>
      <c r="D1800" s="179"/>
      <c r="E1800" s="179" t="s">
        <v>1099</v>
      </c>
      <c r="F1800" s="179"/>
      <c r="G1800" s="184"/>
      <c r="H1800" s="285"/>
      <c r="I1800" s="285"/>
      <c r="J1800" s="208"/>
      <c r="K1800" s="209"/>
      <c r="N1800" s="28">
        <f t="shared" si="121"/>
        <v>0</v>
      </c>
    </row>
    <row r="1801" spans="1:14" ht="12.75" hidden="1" outlineLevel="1">
      <c r="A1801" s="420">
        <f>IF(C1801='Tong hop'!$B$6,1,0)</f>
        <v>0</v>
      </c>
      <c r="B1801" s="183"/>
      <c r="C1801" s="428"/>
      <c r="D1801" s="179"/>
      <c r="E1801" s="179" t="s">
        <v>1100</v>
      </c>
      <c r="F1801" s="179"/>
      <c r="G1801" s="184"/>
      <c r="H1801" s="285"/>
      <c r="I1801" s="285"/>
      <c r="J1801" s="208"/>
      <c r="K1801" s="209"/>
      <c r="N1801" s="28">
        <f t="shared" si="121"/>
        <v>0</v>
      </c>
    </row>
    <row r="1802" spans="1:14" ht="12.75" hidden="1" outlineLevel="1">
      <c r="A1802" s="420">
        <f>IF(C1802='Tong hop'!$B$6,1,0)</f>
        <v>0</v>
      </c>
      <c r="B1802" s="183"/>
      <c r="C1802" s="428"/>
      <c r="D1802" s="179"/>
      <c r="E1802" s="179" t="s">
        <v>1101</v>
      </c>
      <c r="F1802" s="179"/>
      <c r="G1802" s="184"/>
      <c r="H1802" s="285"/>
      <c r="I1802" s="285"/>
      <c r="J1802" s="208"/>
      <c r="K1802" s="209"/>
      <c r="N1802" s="28">
        <f t="shared" si="121"/>
        <v>0</v>
      </c>
    </row>
    <row r="1803" spans="1:14" ht="12.75" hidden="1" outlineLevel="1">
      <c r="A1803" s="420">
        <f>IF(C1803='Tong hop'!$B$6,1,0)</f>
        <v>0</v>
      </c>
      <c r="B1803" s="183"/>
      <c r="C1803" s="428"/>
      <c r="D1803" s="179"/>
      <c r="E1803" s="179"/>
      <c r="F1803" s="179"/>
      <c r="G1803" s="184"/>
      <c r="H1803" s="285"/>
      <c r="I1803" s="285"/>
      <c r="J1803" s="208"/>
      <c r="K1803" s="209"/>
      <c r="N1803" s="28">
        <f t="shared" si="121"/>
        <v>0</v>
      </c>
    </row>
    <row r="1804" spans="1:14" ht="12.75" hidden="1" outlineLevel="1">
      <c r="A1804" s="420">
        <f>IF(C1804='Tong hop'!$B$6,1,0)</f>
        <v>0</v>
      </c>
      <c r="B1804" s="183"/>
      <c r="C1804" s="428"/>
      <c r="D1804" s="179"/>
      <c r="E1804" s="179"/>
      <c r="F1804" s="179"/>
      <c r="G1804" s="184"/>
      <c r="H1804" s="285"/>
      <c r="I1804" s="285"/>
      <c r="J1804" s="208"/>
      <c r="K1804" s="209"/>
      <c r="N1804" s="28">
        <f t="shared" si="121"/>
        <v>0</v>
      </c>
    </row>
    <row r="1805" spans="1:14" ht="12.75" hidden="1" outlineLevel="1">
      <c r="A1805" s="420">
        <f>IF(C1805='Tong hop'!$B$6,1,0)</f>
        <v>0</v>
      </c>
      <c r="B1805" s="183"/>
      <c r="C1805" s="428"/>
      <c r="D1805" s="179"/>
      <c r="E1805" s="179" t="s">
        <v>1102</v>
      </c>
      <c r="F1805" s="179"/>
      <c r="G1805" s="184"/>
      <c r="H1805" s="285"/>
      <c r="I1805" s="285"/>
      <c r="J1805" s="208"/>
      <c r="K1805" s="209"/>
      <c r="N1805" s="28">
        <f t="shared" si="121"/>
        <v>0</v>
      </c>
    </row>
    <row r="1806" spans="1:14" ht="12.75" hidden="1" outlineLevel="1">
      <c r="A1806" s="420">
        <f>IF(C1806='Tong hop'!$B$6,1,0)</f>
        <v>0</v>
      </c>
      <c r="B1806" s="183"/>
      <c r="C1806" s="428"/>
      <c r="D1806" s="179"/>
      <c r="E1806" s="179"/>
      <c r="F1806" s="179"/>
      <c r="G1806" s="184"/>
      <c r="H1806" s="285"/>
      <c r="I1806" s="285"/>
      <c r="J1806" s="208"/>
      <c r="K1806" s="209"/>
      <c r="N1806" s="28">
        <f t="shared" si="121"/>
        <v>0</v>
      </c>
    </row>
    <row r="1807" spans="1:14" ht="12.75" hidden="1" outlineLevel="1">
      <c r="A1807" s="420">
        <f>IF(C1807='Tong hop'!$B$6,1,0)</f>
        <v>0</v>
      </c>
      <c r="B1807" s="183"/>
      <c r="C1807" s="428"/>
      <c r="D1807" s="179"/>
      <c r="E1807" s="179" t="s">
        <v>1103</v>
      </c>
      <c r="F1807" s="179"/>
      <c r="G1807" s="184"/>
      <c r="H1807" s="285"/>
      <c r="I1807" s="285"/>
      <c r="J1807" s="208"/>
      <c r="K1807" s="209"/>
      <c r="N1807" s="28">
        <f t="shared" si="121"/>
        <v>0</v>
      </c>
    </row>
    <row r="1808" spans="1:14" ht="12.75" hidden="1" outlineLevel="1">
      <c r="A1808" s="420">
        <f>IF(C1808='Tong hop'!$B$6,1,0)</f>
        <v>0</v>
      </c>
      <c r="B1808" s="183"/>
      <c r="C1808" s="428"/>
      <c r="D1808" s="179"/>
      <c r="E1808" s="179" t="s">
        <v>1105</v>
      </c>
      <c r="F1808" s="179"/>
      <c r="G1808" s="184"/>
      <c r="H1808" s="285"/>
      <c r="I1808" s="285"/>
      <c r="J1808" s="208"/>
      <c r="K1808" s="209"/>
      <c r="N1808" s="28">
        <f t="shared" si="121"/>
        <v>0</v>
      </c>
    </row>
    <row r="1809" spans="1:14" ht="12.75" hidden="1" outlineLevel="1">
      <c r="A1809" s="420">
        <f>IF(C1809='Tong hop'!$B$6,1,0)</f>
        <v>0</v>
      </c>
      <c r="B1809" s="183"/>
      <c r="C1809" s="428"/>
      <c r="D1809" s="179" t="s">
        <v>1106</v>
      </c>
      <c r="E1809" s="179"/>
      <c r="F1809" s="179"/>
      <c r="G1809" s="184"/>
      <c r="H1809" s="285"/>
      <c r="I1809" s="285"/>
      <c r="J1809" s="208"/>
      <c r="K1809" s="209"/>
      <c r="N1809" s="28">
        <f t="shared" si="121"/>
        <v>0</v>
      </c>
    </row>
    <row r="1810" spans="1:14" ht="12.75" hidden="1" outlineLevel="1">
      <c r="A1810" s="420">
        <f>IF(C1810='Tong hop'!$B$6,1,0)</f>
        <v>0</v>
      </c>
      <c r="B1810" s="183"/>
      <c r="C1810" s="428"/>
      <c r="D1810" s="191"/>
      <c r="E1810" s="191"/>
      <c r="F1810" s="183"/>
      <c r="G1810" s="184"/>
      <c r="H1810" s="285"/>
      <c r="I1810" s="285"/>
      <c r="J1810" s="208"/>
      <c r="K1810" s="209"/>
      <c r="N1810" s="28">
        <f t="shared" si="121"/>
        <v>0</v>
      </c>
    </row>
    <row r="1811" spans="1:14" ht="45" hidden="1" customHeight="1">
      <c r="A1811" s="420">
        <f>IF(C1811='Tong hop'!$B$6,1,0)</f>
        <v>0</v>
      </c>
      <c r="B1811" s="183">
        <v>6</v>
      </c>
      <c r="C1811" s="261" t="s">
        <v>36</v>
      </c>
      <c r="D1811" s="191" t="s">
        <v>1107</v>
      </c>
      <c r="E1811" s="428" t="s">
        <v>1108</v>
      </c>
      <c r="F1811" s="183" t="s">
        <v>3</v>
      </c>
      <c r="G1811" s="184">
        <v>205.57</v>
      </c>
      <c r="H1811" s="285"/>
      <c r="I1811" s="285"/>
      <c r="J1811" s="208"/>
      <c r="K1811" s="209"/>
      <c r="N1811" s="28">
        <f t="shared" si="121"/>
        <v>0</v>
      </c>
    </row>
    <row r="1812" spans="1:14" ht="12.75" hidden="1" outlineLevel="1">
      <c r="A1812" s="420">
        <f>IF(C1812='Tong hop'!$B$6,1,0)</f>
        <v>0</v>
      </c>
      <c r="B1812" s="183"/>
      <c r="C1812" s="428"/>
      <c r="D1812" s="191" t="s">
        <v>588</v>
      </c>
      <c r="E1812" s="191"/>
      <c r="F1812" s="191"/>
      <c r="G1812" s="184"/>
      <c r="H1812" s="285"/>
      <c r="I1812" s="285"/>
      <c r="J1812" s="208"/>
      <c r="K1812" s="209"/>
    </row>
    <row r="1813" spans="1:14" ht="12.75" hidden="1" outlineLevel="1">
      <c r="A1813" s="420">
        <f>IF(C1813='Tong hop'!$B$6,1,0)</f>
        <v>0</v>
      </c>
      <c r="B1813" s="183"/>
      <c r="C1813" s="428"/>
      <c r="D1813" s="191" t="s">
        <v>661</v>
      </c>
      <c r="E1813" s="191"/>
      <c r="F1813" s="191"/>
      <c r="G1813" s="184"/>
      <c r="H1813" s="285"/>
      <c r="I1813" s="285"/>
      <c r="J1813" s="208"/>
      <c r="K1813" s="209"/>
    </row>
    <row r="1814" spans="1:14" ht="12.75" hidden="1" outlineLevel="1">
      <c r="A1814" s="420">
        <f>IF(C1814='Tong hop'!$B$6,1,0)</f>
        <v>0</v>
      </c>
      <c r="B1814" s="183"/>
      <c r="C1814" s="428"/>
      <c r="D1814" s="191" t="s">
        <v>1109</v>
      </c>
      <c r="E1814" s="191"/>
      <c r="F1814" s="191"/>
      <c r="G1814" s="184"/>
      <c r="H1814" s="285"/>
      <c r="I1814" s="285"/>
      <c r="J1814" s="208"/>
      <c r="K1814" s="209"/>
    </row>
    <row r="1815" spans="1:14" ht="12.75" hidden="1" outlineLevel="1">
      <c r="A1815" s="420">
        <f>IF(C1815='Tong hop'!$B$6,1,0)</f>
        <v>0</v>
      </c>
      <c r="B1815" s="183"/>
      <c r="C1815" s="428"/>
      <c r="D1815" s="191" t="s">
        <v>1110</v>
      </c>
      <c r="E1815" s="191"/>
      <c r="F1815" s="191"/>
      <c r="G1815" s="184"/>
      <c r="H1815" s="285"/>
      <c r="I1815" s="285"/>
      <c r="J1815" s="208"/>
      <c r="K1815" s="209"/>
    </row>
    <row r="1816" spans="1:14" ht="12.75" hidden="1" outlineLevel="1">
      <c r="A1816" s="420">
        <f>IF(C1816='Tong hop'!$B$6,1,0)</f>
        <v>0</v>
      </c>
      <c r="B1816" s="183"/>
      <c r="C1816" s="428"/>
      <c r="D1816" s="191" t="s">
        <v>1111</v>
      </c>
      <c r="E1816" s="191"/>
      <c r="F1816" s="191"/>
      <c r="G1816" s="184"/>
      <c r="H1816" s="285"/>
      <c r="I1816" s="285"/>
      <c r="J1816" s="208"/>
      <c r="K1816" s="209"/>
    </row>
    <row r="1817" spans="1:14" ht="12.75" hidden="1" outlineLevel="1">
      <c r="A1817" s="420">
        <f>IF(C1817='Tong hop'!$B$6,1,0)</f>
        <v>0</v>
      </c>
      <c r="B1817" s="183"/>
      <c r="C1817" s="428"/>
      <c r="D1817" s="191" t="s">
        <v>1112</v>
      </c>
      <c r="E1817" s="191"/>
      <c r="F1817" s="191"/>
      <c r="G1817" s="184"/>
      <c r="H1817" s="285"/>
      <c r="I1817" s="285"/>
      <c r="J1817" s="208"/>
      <c r="K1817" s="209"/>
    </row>
    <row r="1818" spans="1:14" ht="12.75" hidden="1" outlineLevel="1">
      <c r="A1818" s="420">
        <f>IF(C1818='Tong hop'!$B$6,1,0)</f>
        <v>0</v>
      </c>
      <c r="B1818" s="183"/>
      <c r="C1818" s="428"/>
      <c r="D1818" s="191" t="s">
        <v>1113</v>
      </c>
      <c r="E1818" s="191"/>
      <c r="F1818" s="191"/>
      <c r="G1818" s="184"/>
      <c r="H1818" s="285"/>
      <c r="I1818" s="285"/>
      <c r="J1818" s="208"/>
      <c r="K1818" s="209"/>
    </row>
    <row r="1819" spans="1:14" ht="12.75" hidden="1" outlineLevel="1">
      <c r="A1819" s="420">
        <f>IF(C1819='Tong hop'!$B$6,1,0)</f>
        <v>0</v>
      </c>
      <c r="B1819" s="183"/>
      <c r="C1819" s="428"/>
      <c r="D1819" s="191" t="s">
        <v>1114</v>
      </c>
      <c r="E1819" s="191"/>
      <c r="F1819" s="191"/>
      <c r="G1819" s="184"/>
      <c r="H1819" s="285"/>
      <c r="I1819" s="285"/>
      <c r="J1819" s="208"/>
      <c r="K1819" s="209"/>
    </row>
    <row r="1820" spans="1:14" ht="12.75" hidden="1" outlineLevel="1">
      <c r="A1820" s="420">
        <f>IF(C1820='Tong hop'!$B$6,1,0)</f>
        <v>0</v>
      </c>
      <c r="B1820" s="183"/>
      <c r="C1820" s="428"/>
      <c r="D1820" s="191" t="s">
        <v>1115</v>
      </c>
      <c r="E1820" s="191"/>
      <c r="F1820" s="191"/>
      <c r="G1820" s="184"/>
      <c r="H1820" s="285"/>
      <c r="I1820" s="285"/>
      <c r="J1820" s="208"/>
      <c r="K1820" s="209"/>
    </row>
    <row r="1821" spans="1:14" ht="12.75" hidden="1" outlineLevel="1">
      <c r="A1821" s="420">
        <f>IF(C1821='Tong hop'!$B$6,1,0)</f>
        <v>0</v>
      </c>
      <c r="B1821" s="183"/>
      <c r="C1821" s="428"/>
      <c r="D1821" s="191" t="s">
        <v>1116</v>
      </c>
      <c r="E1821" s="191"/>
      <c r="F1821" s="191"/>
      <c r="G1821" s="184"/>
      <c r="H1821" s="285"/>
      <c r="I1821" s="285"/>
      <c r="J1821" s="208"/>
      <c r="K1821" s="209"/>
    </row>
    <row r="1822" spans="1:14" ht="12.75" hidden="1" outlineLevel="1">
      <c r="A1822" s="420">
        <f>IF(C1822='Tong hop'!$B$6,1,0)</f>
        <v>0</v>
      </c>
      <c r="B1822" s="183"/>
      <c r="C1822" s="428"/>
      <c r="D1822" s="191" t="s">
        <v>1110</v>
      </c>
      <c r="E1822" s="191"/>
      <c r="F1822" s="191"/>
      <c r="G1822" s="184"/>
      <c r="H1822" s="285"/>
      <c r="I1822" s="285"/>
      <c r="J1822" s="208"/>
      <c r="K1822" s="209"/>
    </row>
    <row r="1823" spans="1:14" ht="12.75" hidden="1" outlineLevel="1">
      <c r="A1823" s="420">
        <f>IF(C1823='Tong hop'!$B$6,1,0)</f>
        <v>0</v>
      </c>
      <c r="B1823" s="183"/>
      <c r="C1823" s="428"/>
      <c r="D1823" s="191" t="s">
        <v>1111</v>
      </c>
      <c r="E1823" s="191"/>
      <c r="F1823" s="191"/>
      <c r="G1823" s="184"/>
      <c r="H1823" s="285"/>
      <c r="I1823" s="285"/>
      <c r="J1823" s="208"/>
      <c r="K1823" s="209"/>
    </row>
    <row r="1824" spans="1:14" ht="12.75" hidden="1" outlineLevel="1">
      <c r="A1824" s="420">
        <f>IF(C1824='Tong hop'!$B$6,1,0)</f>
        <v>0</v>
      </c>
      <c r="B1824" s="183"/>
      <c r="C1824" s="428"/>
      <c r="D1824" s="191" t="s">
        <v>1117</v>
      </c>
      <c r="E1824" s="191"/>
      <c r="F1824" s="191"/>
      <c r="G1824" s="184"/>
      <c r="H1824" s="285"/>
      <c r="I1824" s="285"/>
      <c r="J1824" s="208"/>
      <c r="K1824" s="209"/>
    </row>
    <row r="1825" spans="1:11" ht="12.75" hidden="1" outlineLevel="1">
      <c r="A1825" s="420">
        <f>IF(C1825='Tong hop'!$B$6,1,0)</f>
        <v>0</v>
      </c>
      <c r="B1825" s="183"/>
      <c r="C1825" s="428"/>
      <c r="D1825" s="191" t="s">
        <v>1118</v>
      </c>
      <c r="E1825" s="191"/>
      <c r="F1825" s="191"/>
      <c r="G1825" s="184"/>
      <c r="H1825" s="285"/>
      <c r="I1825" s="285"/>
      <c r="J1825" s="208"/>
      <c r="K1825" s="209"/>
    </row>
    <row r="1826" spans="1:11" ht="12.75" hidden="1" outlineLevel="1">
      <c r="A1826" s="420">
        <f>IF(C1826='Tong hop'!$B$6,1,0)</f>
        <v>0</v>
      </c>
      <c r="B1826" s="183"/>
      <c r="C1826" s="428"/>
      <c r="D1826" s="191" t="s">
        <v>1119</v>
      </c>
      <c r="E1826" s="191"/>
      <c r="F1826" s="191"/>
      <c r="G1826" s="184"/>
      <c r="H1826" s="285"/>
      <c r="I1826" s="285"/>
      <c r="J1826" s="208"/>
      <c r="K1826" s="209"/>
    </row>
    <row r="1827" spans="1:11" ht="12.75" hidden="1" outlineLevel="1">
      <c r="A1827" s="420">
        <f>IF(C1827='Tong hop'!$B$6,1,0)</f>
        <v>0</v>
      </c>
      <c r="B1827" s="183"/>
      <c r="C1827" s="428"/>
      <c r="D1827" s="191" t="s">
        <v>1112</v>
      </c>
      <c r="E1827" s="191"/>
      <c r="F1827" s="191"/>
      <c r="G1827" s="184"/>
      <c r="H1827" s="285"/>
      <c r="I1827" s="285"/>
      <c r="J1827" s="208"/>
      <c r="K1827" s="209"/>
    </row>
    <row r="1828" spans="1:11" ht="12.75" hidden="1" outlineLevel="1">
      <c r="A1828" s="420">
        <f>IF(C1828='Tong hop'!$B$6,1,0)</f>
        <v>0</v>
      </c>
      <c r="B1828" s="183"/>
      <c r="C1828" s="428"/>
      <c r="D1828" s="191" t="s">
        <v>1120</v>
      </c>
      <c r="E1828" s="191"/>
      <c r="F1828" s="191"/>
      <c r="G1828" s="184"/>
      <c r="H1828" s="285"/>
      <c r="I1828" s="285"/>
      <c r="J1828" s="208"/>
      <c r="K1828" s="209"/>
    </row>
    <row r="1829" spans="1:11" ht="12.75" hidden="1" outlineLevel="1">
      <c r="A1829" s="420">
        <f>IF(C1829='Tong hop'!$B$6,1,0)</f>
        <v>0</v>
      </c>
      <c r="B1829" s="183"/>
      <c r="C1829" s="428"/>
      <c r="D1829" s="191" t="s">
        <v>1121</v>
      </c>
      <c r="E1829" s="191"/>
      <c r="F1829" s="191"/>
      <c r="G1829" s="184"/>
      <c r="H1829" s="285"/>
      <c r="I1829" s="285"/>
      <c r="J1829" s="208"/>
      <c r="K1829" s="209"/>
    </row>
    <row r="1830" spans="1:11" ht="20.25" hidden="1" customHeight="1" outlineLevel="1">
      <c r="A1830" s="420">
        <f>IF(C1830='Tong hop'!$B$6,1,0)</f>
        <v>0</v>
      </c>
      <c r="B1830" s="183"/>
      <c r="C1830" s="428"/>
      <c r="D1830" s="191" t="s">
        <v>1122</v>
      </c>
      <c r="E1830" s="191"/>
      <c r="F1830" s="191"/>
      <c r="G1830" s="184"/>
      <c r="H1830" s="285"/>
      <c r="I1830" s="285"/>
      <c r="J1830" s="208"/>
      <c r="K1830" s="209"/>
    </row>
    <row r="1831" spans="1:11" ht="12.75" hidden="1" outlineLevel="1">
      <c r="A1831" s="420">
        <f>IF(C1831='Tong hop'!$B$6,1,0)</f>
        <v>0</v>
      </c>
      <c r="B1831" s="183"/>
      <c r="C1831" s="428"/>
      <c r="D1831" s="191" t="s">
        <v>1123</v>
      </c>
      <c r="E1831" s="191"/>
      <c r="F1831" s="191"/>
      <c r="G1831" s="184"/>
      <c r="H1831" s="285"/>
      <c r="I1831" s="285"/>
      <c r="J1831" s="208"/>
      <c r="K1831" s="209"/>
    </row>
    <row r="1832" spans="1:11" ht="12.75" hidden="1" outlineLevel="1">
      <c r="A1832" s="420">
        <f>IF(C1832='Tong hop'!$B$6,1,0)</f>
        <v>0</v>
      </c>
      <c r="B1832" s="183"/>
      <c r="C1832" s="428"/>
      <c r="D1832" s="191" t="s">
        <v>1124</v>
      </c>
      <c r="E1832" s="191"/>
      <c r="F1832" s="191"/>
      <c r="G1832" s="184"/>
      <c r="H1832" s="285"/>
      <c r="I1832" s="285"/>
      <c r="J1832" s="208"/>
      <c r="K1832" s="209"/>
    </row>
    <row r="1833" spans="1:11" ht="12.75" hidden="1" outlineLevel="1">
      <c r="A1833" s="420">
        <f>IF(C1833='Tong hop'!$B$6,1,0)</f>
        <v>0</v>
      </c>
      <c r="B1833" s="183"/>
      <c r="C1833" s="428"/>
      <c r="D1833" s="191" t="s">
        <v>1125</v>
      </c>
      <c r="E1833" s="191"/>
      <c r="F1833" s="191"/>
      <c r="G1833" s="184"/>
      <c r="H1833" s="285"/>
      <c r="I1833" s="285"/>
      <c r="J1833" s="208"/>
      <c r="K1833" s="209"/>
    </row>
    <row r="1834" spans="1:11" ht="12.75" hidden="1" outlineLevel="1">
      <c r="A1834" s="420">
        <f>IF(C1834='Tong hop'!$B$6,1,0)</f>
        <v>0</v>
      </c>
      <c r="B1834" s="183"/>
      <c r="C1834" s="428"/>
      <c r="D1834" s="191" t="s">
        <v>1110</v>
      </c>
      <c r="E1834" s="191"/>
      <c r="F1834" s="191"/>
      <c r="G1834" s="184"/>
      <c r="H1834" s="285"/>
      <c r="I1834" s="285"/>
      <c r="J1834" s="208"/>
      <c r="K1834" s="209"/>
    </row>
    <row r="1835" spans="1:11" ht="12.75" hidden="1" outlineLevel="1">
      <c r="A1835" s="420">
        <f>IF(C1835='Tong hop'!$B$6,1,0)</f>
        <v>0</v>
      </c>
      <c r="B1835" s="183"/>
      <c r="C1835" s="428"/>
      <c r="D1835" s="191" t="s">
        <v>1111</v>
      </c>
      <c r="E1835" s="191"/>
      <c r="F1835" s="191"/>
      <c r="G1835" s="184"/>
      <c r="H1835" s="285"/>
      <c r="I1835" s="285"/>
      <c r="J1835" s="208"/>
      <c r="K1835" s="209"/>
    </row>
    <row r="1836" spans="1:11" ht="12.75" hidden="1" outlineLevel="1">
      <c r="A1836" s="420">
        <f>IF(C1836='Tong hop'!$B$6,1,0)</f>
        <v>0</v>
      </c>
      <c r="B1836" s="183"/>
      <c r="C1836" s="428"/>
      <c r="D1836" s="191" t="s">
        <v>1117</v>
      </c>
      <c r="E1836" s="191"/>
      <c r="F1836" s="191"/>
      <c r="G1836" s="184"/>
      <c r="H1836" s="285"/>
      <c r="I1836" s="285"/>
      <c r="J1836" s="208"/>
      <c r="K1836" s="209"/>
    </row>
    <row r="1837" spans="1:11" ht="12.75" hidden="1" outlineLevel="1">
      <c r="A1837" s="420">
        <f>IF(C1837='Tong hop'!$B$6,1,0)</f>
        <v>0</v>
      </c>
      <c r="B1837" s="183"/>
      <c r="C1837" s="428"/>
      <c r="D1837" s="191" t="s">
        <v>1118</v>
      </c>
      <c r="E1837" s="191"/>
      <c r="F1837" s="191"/>
      <c r="G1837" s="184"/>
      <c r="H1837" s="285"/>
      <c r="I1837" s="285"/>
      <c r="J1837" s="208"/>
      <c r="K1837" s="209"/>
    </row>
    <row r="1838" spans="1:11" ht="12.75" hidden="1" outlineLevel="1">
      <c r="A1838" s="420">
        <f>IF(C1838='Tong hop'!$B$6,1,0)</f>
        <v>0</v>
      </c>
      <c r="B1838" s="183"/>
      <c r="C1838" s="428"/>
      <c r="D1838" s="191" t="s">
        <v>1119</v>
      </c>
      <c r="E1838" s="191"/>
      <c r="F1838" s="191"/>
      <c r="G1838" s="184"/>
      <c r="H1838" s="285"/>
      <c r="I1838" s="285"/>
      <c r="J1838" s="208"/>
      <c r="K1838" s="209"/>
    </row>
    <row r="1839" spans="1:11" ht="12.75" hidden="1" outlineLevel="1">
      <c r="A1839" s="420">
        <f>IF(C1839='Tong hop'!$B$6,1,0)</f>
        <v>0</v>
      </c>
      <c r="B1839" s="183"/>
      <c r="C1839" s="428"/>
      <c r="D1839" s="191" t="s">
        <v>1112</v>
      </c>
      <c r="E1839" s="191"/>
      <c r="F1839" s="191"/>
      <c r="G1839" s="184"/>
      <c r="H1839" s="285"/>
      <c r="I1839" s="285"/>
      <c r="J1839" s="208"/>
      <c r="K1839" s="209"/>
    </row>
    <row r="1840" spans="1:11" ht="12.75" hidden="1" outlineLevel="1">
      <c r="A1840" s="420">
        <f>IF(C1840='Tong hop'!$B$6,1,0)</f>
        <v>0</v>
      </c>
      <c r="B1840" s="183"/>
      <c r="C1840" s="428"/>
      <c r="D1840" s="191" t="s">
        <v>1120</v>
      </c>
      <c r="E1840" s="191"/>
      <c r="F1840" s="191"/>
      <c r="G1840" s="184"/>
      <c r="H1840" s="285"/>
      <c r="I1840" s="285"/>
      <c r="J1840" s="208"/>
      <c r="K1840" s="209"/>
    </row>
    <row r="1841" spans="1:11" ht="12.75" hidden="1" outlineLevel="1">
      <c r="A1841" s="420">
        <f>IF(C1841='Tong hop'!$B$6,1,0)</f>
        <v>0</v>
      </c>
      <c r="B1841" s="183"/>
      <c r="C1841" s="428"/>
      <c r="D1841" s="191" t="s">
        <v>1126</v>
      </c>
      <c r="E1841" s="191"/>
      <c r="F1841" s="191"/>
      <c r="G1841" s="184"/>
      <c r="H1841" s="285"/>
      <c r="I1841" s="285"/>
      <c r="J1841" s="208"/>
      <c r="K1841" s="209"/>
    </row>
    <row r="1842" spans="1:11" ht="12.75" hidden="1" outlineLevel="1">
      <c r="A1842" s="420">
        <f>IF(C1842='Tong hop'!$B$6,1,0)</f>
        <v>0</v>
      </c>
      <c r="B1842" s="183"/>
      <c r="C1842" s="428"/>
      <c r="D1842" s="191" t="s">
        <v>1127</v>
      </c>
      <c r="E1842" s="191"/>
      <c r="F1842" s="191"/>
      <c r="G1842" s="184"/>
      <c r="H1842" s="285"/>
      <c r="I1842" s="285"/>
      <c r="J1842" s="208"/>
      <c r="K1842" s="209"/>
    </row>
    <row r="1843" spans="1:11" ht="12.75" hidden="1" outlineLevel="1">
      <c r="A1843" s="420">
        <f>IF(C1843='Tong hop'!$B$6,1,0)</f>
        <v>0</v>
      </c>
      <c r="B1843" s="183"/>
      <c r="C1843" s="428"/>
      <c r="D1843" s="191" t="s">
        <v>1128</v>
      </c>
      <c r="E1843" s="191"/>
      <c r="F1843" s="191"/>
      <c r="G1843" s="184"/>
      <c r="H1843" s="285"/>
      <c r="I1843" s="285"/>
      <c r="J1843" s="208"/>
      <c r="K1843" s="209"/>
    </row>
    <row r="1844" spans="1:11" ht="12.75" hidden="1" outlineLevel="1">
      <c r="A1844" s="420">
        <f>IF(C1844='Tong hop'!$B$6,1,0)</f>
        <v>0</v>
      </c>
      <c r="B1844" s="183"/>
      <c r="C1844" s="428"/>
      <c r="D1844" s="191" t="s">
        <v>1129</v>
      </c>
      <c r="E1844" s="191"/>
      <c r="F1844" s="191"/>
      <c r="G1844" s="184"/>
      <c r="H1844" s="285"/>
      <c r="I1844" s="285"/>
      <c r="J1844" s="208"/>
      <c r="K1844" s="209"/>
    </row>
    <row r="1845" spans="1:11" ht="12.75" hidden="1" outlineLevel="1">
      <c r="A1845" s="420">
        <f>IF(C1845='Tong hop'!$B$6,1,0)</f>
        <v>0</v>
      </c>
      <c r="B1845" s="183"/>
      <c r="C1845" s="428"/>
      <c r="D1845" s="179"/>
      <c r="E1845" s="194"/>
      <c r="F1845" s="194"/>
      <c r="G1845" s="184"/>
      <c r="H1845" s="285"/>
      <c r="I1845" s="285"/>
      <c r="J1845" s="208"/>
      <c r="K1845" s="209"/>
    </row>
    <row r="1846" spans="1:11" ht="12.75" hidden="1" outlineLevel="1">
      <c r="A1846" s="420">
        <f>IF(C1846='Tong hop'!$B$6,1,0)</f>
        <v>0</v>
      </c>
      <c r="B1846" s="183"/>
      <c r="C1846" s="428"/>
      <c r="D1846" s="179" t="s">
        <v>659</v>
      </c>
      <c r="E1846" s="194"/>
      <c r="F1846" s="194"/>
      <c r="G1846" s="184"/>
      <c r="H1846" s="285"/>
      <c r="I1846" s="285"/>
      <c r="J1846" s="208"/>
      <c r="K1846" s="209"/>
    </row>
    <row r="1847" spans="1:11" ht="12.75" hidden="1" outlineLevel="1">
      <c r="A1847" s="420">
        <f>IF(C1847='Tong hop'!$B$6,1,0)</f>
        <v>0</v>
      </c>
      <c r="B1847" s="183"/>
      <c r="C1847" s="428"/>
      <c r="D1847" s="179" t="s">
        <v>1109</v>
      </c>
      <c r="E1847" s="194"/>
      <c r="F1847" s="194"/>
      <c r="G1847" s="184"/>
      <c r="H1847" s="285"/>
      <c r="I1847" s="285"/>
      <c r="J1847" s="208"/>
      <c r="K1847" s="209"/>
    </row>
    <row r="1848" spans="1:11" ht="12.75" hidden="1" outlineLevel="1">
      <c r="A1848" s="420">
        <f>IF(C1848='Tong hop'!$B$6,1,0)</f>
        <v>0</v>
      </c>
      <c r="B1848" s="183"/>
      <c r="C1848" s="428"/>
      <c r="D1848" s="179" t="s">
        <v>1130</v>
      </c>
      <c r="E1848" s="194"/>
      <c r="F1848" s="194"/>
      <c r="G1848" s="184"/>
      <c r="H1848" s="285"/>
      <c r="I1848" s="285"/>
      <c r="J1848" s="208"/>
      <c r="K1848" s="209"/>
    </row>
    <row r="1849" spans="1:11" ht="12.75" hidden="1" outlineLevel="1">
      <c r="A1849" s="420">
        <f>IF(C1849='Tong hop'!$B$6,1,0)</f>
        <v>0</v>
      </c>
      <c r="B1849" s="183"/>
      <c r="C1849" s="428"/>
      <c r="D1849" s="179" t="s">
        <v>1131</v>
      </c>
      <c r="E1849" s="194"/>
      <c r="F1849" s="194"/>
      <c r="G1849" s="184"/>
      <c r="H1849" s="285"/>
      <c r="I1849" s="285"/>
      <c r="J1849" s="208"/>
      <c r="K1849" s="209"/>
    </row>
    <row r="1850" spans="1:11" ht="12.75" hidden="1" outlineLevel="1">
      <c r="A1850" s="420">
        <f>IF(C1850='Tong hop'!$B$6,1,0)</f>
        <v>0</v>
      </c>
      <c r="B1850" s="183"/>
      <c r="C1850" s="428"/>
      <c r="D1850" s="179" t="s">
        <v>1132</v>
      </c>
      <c r="E1850" s="194"/>
      <c r="F1850" s="194"/>
      <c r="G1850" s="184"/>
      <c r="H1850" s="285"/>
      <c r="I1850" s="285"/>
      <c r="J1850" s="208"/>
      <c r="K1850" s="209"/>
    </row>
    <row r="1851" spans="1:11" ht="12.75" hidden="1" outlineLevel="1">
      <c r="A1851" s="420">
        <f>IF(C1851='Tong hop'!$B$6,1,0)</f>
        <v>0</v>
      </c>
      <c r="B1851" s="183"/>
      <c r="C1851" s="428"/>
      <c r="D1851" s="179" t="s">
        <v>1133</v>
      </c>
      <c r="E1851" s="194"/>
      <c r="F1851" s="194"/>
      <c r="G1851" s="184"/>
      <c r="H1851" s="285"/>
      <c r="I1851" s="285"/>
      <c r="J1851" s="208"/>
      <c r="K1851" s="209"/>
    </row>
    <row r="1852" spans="1:11" ht="12.75" hidden="1" outlineLevel="1">
      <c r="A1852" s="420">
        <f>IF(C1852='Tong hop'!$B$6,1,0)</f>
        <v>0</v>
      </c>
      <c r="B1852" s="183"/>
      <c r="C1852" s="428"/>
      <c r="D1852" s="179" t="s">
        <v>1134</v>
      </c>
      <c r="E1852" s="194"/>
      <c r="F1852" s="194"/>
      <c r="G1852" s="184"/>
      <c r="H1852" s="285"/>
      <c r="I1852" s="285"/>
      <c r="J1852" s="208"/>
      <c r="K1852" s="209"/>
    </row>
    <row r="1853" spans="1:11" ht="12.75" hidden="1" outlineLevel="1">
      <c r="A1853" s="420">
        <f>IF(C1853='Tong hop'!$B$6,1,0)</f>
        <v>0</v>
      </c>
      <c r="B1853" s="183"/>
      <c r="C1853" s="428"/>
      <c r="D1853" s="179" t="s">
        <v>1135</v>
      </c>
      <c r="E1853" s="194"/>
      <c r="F1853" s="194"/>
      <c r="G1853" s="184"/>
      <c r="H1853" s="285"/>
      <c r="I1853" s="285"/>
      <c r="J1853" s="208"/>
      <c r="K1853" s="209"/>
    </row>
    <row r="1854" spans="1:11" ht="12.75" hidden="1" outlineLevel="1">
      <c r="A1854" s="420">
        <f>IF(C1854='Tong hop'!$B$6,1,0)</f>
        <v>0</v>
      </c>
      <c r="B1854" s="183"/>
      <c r="C1854" s="428"/>
      <c r="D1854" s="179" t="s">
        <v>1136</v>
      </c>
      <c r="E1854" s="194"/>
      <c r="F1854" s="194"/>
      <c r="G1854" s="184"/>
      <c r="H1854" s="285"/>
      <c r="I1854" s="285"/>
      <c r="J1854" s="208"/>
      <c r="K1854" s="209"/>
    </row>
    <row r="1855" spans="1:11" ht="12.75" hidden="1" outlineLevel="1">
      <c r="A1855" s="420">
        <f>IF(C1855='Tong hop'!$B$6,1,0)</f>
        <v>0</v>
      </c>
      <c r="B1855" s="183"/>
      <c r="C1855" s="428"/>
      <c r="D1855" s="179" t="s">
        <v>1137</v>
      </c>
      <c r="E1855" s="194"/>
      <c r="F1855" s="194"/>
      <c r="G1855" s="184"/>
      <c r="H1855" s="285"/>
      <c r="I1855" s="285"/>
      <c r="J1855" s="208"/>
      <c r="K1855" s="209"/>
    </row>
    <row r="1856" spans="1:11" ht="12.75" hidden="1" outlineLevel="1">
      <c r="A1856" s="420">
        <f>IF(C1856='Tong hop'!$B$6,1,0)</f>
        <v>0</v>
      </c>
      <c r="B1856" s="183"/>
      <c r="C1856" s="428"/>
      <c r="D1856" s="179" t="s">
        <v>1138</v>
      </c>
      <c r="E1856" s="194"/>
      <c r="F1856" s="194"/>
      <c r="G1856" s="184"/>
      <c r="H1856" s="285"/>
      <c r="I1856" s="285"/>
      <c r="J1856" s="208"/>
      <c r="K1856" s="209"/>
    </row>
    <row r="1857" spans="1:11" ht="12.75" hidden="1" outlineLevel="1">
      <c r="A1857" s="420">
        <f>IF(C1857='Tong hop'!$B$6,1,0)</f>
        <v>0</v>
      </c>
      <c r="B1857" s="183"/>
      <c r="C1857" s="428"/>
      <c r="D1857" s="179" t="s">
        <v>1139</v>
      </c>
      <c r="E1857" s="194"/>
      <c r="F1857" s="194"/>
      <c r="G1857" s="184"/>
      <c r="H1857" s="285"/>
      <c r="I1857" s="285"/>
      <c r="J1857" s="208"/>
      <c r="K1857" s="209"/>
    </row>
    <row r="1858" spans="1:11" ht="12.75" hidden="1" outlineLevel="1">
      <c r="A1858" s="420">
        <f>IF(C1858='Tong hop'!$B$6,1,0)</f>
        <v>0</v>
      </c>
      <c r="B1858" s="183"/>
      <c r="C1858" s="428"/>
      <c r="D1858" s="179" t="s">
        <v>1140</v>
      </c>
      <c r="E1858" s="194"/>
      <c r="F1858" s="194"/>
      <c r="G1858" s="184"/>
      <c r="H1858" s="285"/>
      <c r="I1858" s="285"/>
      <c r="J1858" s="208"/>
      <c r="K1858" s="209"/>
    </row>
    <row r="1859" spans="1:11" ht="12.75" hidden="1" outlineLevel="1">
      <c r="A1859" s="420">
        <f>IF(C1859='Tong hop'!$B$6,1,0)</f>
        <v>0</v>
      </c>
      <c r="B1859" s="183"/>
      <c r="C1859" s="428"/>
      <c r="D1859" s="179" t="s">
        <v>1141</v>
      </c>
      <c r="E1859" s="194"/>
      <c r="F1859" s="194"/>
      <c r="G1859" s="184"/>
      <c r="H1859" s="285"/>
      <c r="I1859" s="285"/>
      <c r="J1859" s="208"/>
      <c r="K1859" s="209"/>
    </row>
    <row r="1860" spans="1:11" ht="12.75" hidden="1" outlineLevel="1">
      <c r="A1860" s="420">
        <f>IF(C1860='Tong hop'!$B$6,1,0)</f>
        <v>0</v>
      </c>
      <c r="B1860" s="183"/>
      <c r="C1860" s="428"/>
      <c r="D1860" s="179" t="s">
        <v>1142</v>
      </c>
      <c r="E1860" s="194"/>
      <c r="F1860" s="194"/>
      <c r="G1860" s="184"/>
      <c r="H1860" s="285"/>
      <c r="I1860" s="285"/>
      <c r="J1860" s="208"/>
      <c r="K1860" s="209"/>
    </row>
    <row r="1861" spans="1:11" ht="12.75" hidden="1" outlineLevel="1">
      <c r="A1861" s="420">
        <f>IF(C1861='Tong hop'!$B$6,1,0)</f>
        <v>0</v>
      </c>
      <c r="B1861" s="183"/>
      <c r="C1861" s="428"/>
      <c r="D1861" s="179" t="s">
        <v>1143</v>
      </c>
      <c r="E1861" s="194"/>
      <c r="F1861" s="194"/>
      <c r="G1861" s="184"/>
      <c r="H1861" s="285"/>
      <c r="I1861" s="285"/>
      <c r="J1861" s="208"/>
      <c r="K1861" s="209"/>
    </row>
    <row r="1862" spans="1:11" ht="12.75" hidden="1" outlineLevel="1">
      <c r="A1862" s="420">
        <f>IF(C1862='Tong hop'!$B$6,1,0)</f>
        <v>0</v>
      </c>
      <c r="B1862" s="183"/>
      <c r="C1862" s="428"/>
      <c r="D1862" s="179" t="s">
        <v>1144</v>
      </c>
      <c r="E1862" s="194"/>
      <c r="F1862" s="194"/>
      <c r="G1862" s="184"/>
      <c r="H1862" s="285"/>
      <c r="I1862" s="285"/>
      <c r="J1862" s="208"/>
      <c r="K1862" s="209"/>
    </row>
    <row r="1863" spans="1:11" ht="12.75" hidden="1" outlineLevel="1">
      <c r="A1863" s="420">
        <f>IF(C1863='Tong hop'!$B$6,1,0)</f>
        <v>0</v>
      </c>
      <c r="B1863" s="183"/>
      <c r="C1863" s="428"/>
      <c r="D1863" s="179" t="s">
        <v>1145</v>
      </c>
      <c r="E1863" s="194"/>
      <c r="F1863" s="194"/>
      <c r="G1863" s="184"/>
      <c r="H1863" s="285"/>
      <c r="I1863" s="285"/>
      <c r="J1863" s="208"/>
      <c r="K1863" s="209"/>
    </row>
    <row r="1864" spans="1:11" ht="12.75" hidden="1" outlineLevel="1">
      <c r="A1864" s="420">
        <f>IF(C1864='Tong hop'!$B$6,1,0)</f>
        <v>0</v>
      </c>
      <c r="B1864" s="183"/>
      <c r="C1864" s="428"/>
      <c r="D1864" s="179" t="s">
        <v>1116</v>
      </c>
      <c r="E1864" s="194"/>
      <c r="F1864" s="194"/>
      <c r="G1864" s="184"/>
      <c r="H1864" s="285"/>
      <c r="I1864" s="285"/>
      <c r="J1864" s="208"/>
      <c r="K1864" s="209"/>
    </row>
    <row r="1865" spans="1:11" ht="12.75" hidden="1" outlineLevel="1">
      <c r="A1865" s="420">
        <f>IF(C1865='Tong hop'!$B$6,1,0)</f>
        <v>0</v>
      </c>
      <c r="B1865" s="183"/>
      <c r="C1865" s="428"/>
      <c r="D1865" s="179" t="s">
        <v>1130</v>
      </c>
      <c r="E1865" s="194"/>
      <c r="F1865" s="194"/>
      <c r="G1865" s="184"/>
      <c r="H1865" s="285"/>
      <c r="I1865" s="285"/>
      <c r="J1865" s="208"/>
      <c r="K1865" s="209"/>
    </row>
    <row r="1866" spans="1:11" ht="12.75" hidden="1" outlineLevel="1">
      <c r="A1866" s="420">
        <f>IF(C1866='Tong hop'!$B$6,1,0)</f>
        <v>0</v>
      </c>
      <c r="B1866" s="183"/>
      <c r="C1866" s="428"/>
      <c r="D1866" s="179" t="s">
        <v>1131</v>
      </c>
      <c r="E1866" s="194"/>
      <c r="F1866" s="194"/>
      <c r="G1866" s="184"/>
      <c r="H1866" s="285"/>
      <c r="I1866" s="285"/>
      <c r="J1866" s="208"/>
      <c r="K1866" s="209"/>
    </row>
    <row r="1867" spans="1:11" ht="12.75" hidden="1" outlineLevel="1">
      <c r="A1867" s="420">
        <f>IF(C1867='Tong hop'!$B$6,1,0)</f>
        <v>0</v>
      </c>
      <c r="B1867" s="183"/>
      <c r="C1867" s="428"/>
      <c r="D1867" s="179" t="s">
        <v>1145</v>
      </c>
      <c r="E1867" s="194"/>
      <c r="F1867" s="194"/>
      <c r="G1867" s="184"/>
      <c r="H1867" s="285"/>
      <c r="I1867" s="285"/>
      <c r="J1867" s="208"/>
      <c r="K1867" s="209"/>
    </row>
    <row r="1868" spans="1:11" ht="12.75" hidden="1" outlineLevel="1">
      <c r="A1868" s="420">
        <f>IF(C1868='Tong hop'!$B$6,1,0)</f>
        <v>0</v>
      </c>
      <c r="B1868" s="183"/>
      <c r="C1868" s="428"/>
      <c r="D1868" s="179" t="s">
        <v>1146</v>
      </c>
      <c r="E1868" s="194"/>
      <c r="F1868" s="194"/>
      <c r="G1868" s="184"/>
      <c r="H1868" s="285"/>
      <c r="I1868" s="285"/>
      <c r="J1868" s="208"/>
      <c r="K1868" s="209"/>
    </row>
    <row r="1869" spans="1:11" ht="12.75" hidden="1" outlineLevel="1">
      <c r="A1869" s="420">
        <f>IF(C1869='Tong hop'!$B$6,1,0)</f>
        <v>0</v>
      </c>
      <c r="B1869" s="183"/>
      <c r="C1869" s="428"/>
      <c r="D1869" s="179" t="s">
        <v>1147</v>
      </c>
      <c r="E1869" s="194"/>
      <c r="F1869" s="194"/>
      <c r="G1869" s="184"/>
      <c r="H1869" s="285"/>
      <c r="I1869" s="285"/>
      <c r="J1869" s="208"/>
      <c r="K1869" s="209"/>
    </row>
    <row r="1870" spans="1:11" ht="12.75" hidden="1" outlineLevel="1">
      <c r="A1870" s="420">
        <f>IF(C1870='Tong hop'!$B$6,1,0)</f>
        <v>0</v>
      </c>
      <c r="B1870" s="183"/>
      <c r="C1870" s="428"/>
      <c r="D1870" s="179" t="s">
        <v>1148</v>
      </c>
      <c r="E1870" s="194"/>
      <c r="F1870" s="194"/>
      <c r="G1870" s="184"/>
      <c r="H1870" s="285"/>
      <c r="I1870" s="285"/>
      <c r="J1870" s="208"/>
      <c r="K1870" s="209"/>
    </row>
    <row r="1871" spans="1:11" ht="12.75" hidden="1" outlineLevel="1">
      <c r="A1871" s="420">
        <f>IF(C1871='Tong hop'!$B$6,1,0)</f>
        <v>0</v>
      </c>
      <c r="B1871" s="183"/>
      <c r="C1871" s="428"/>
      <c r="D1871" s="179" t="s">
        <v>1149</v>
      </c>
      <c r="E1871" s="194"/>
      <c r="F1871" s="194"/>
      <c r="G1871" s="184"/>
      <c r="H1871" s="285"/>
      <c r="I1871" s="285"/>
      <c r="J1871" s="208"/>
      <c r="K1871" s="209"/>
    </row>
    <row r="1872" spans="1:11" ht="12.75" hidden="1" outlineLevel="1">
      <c r="A1872" s="420">
        <f>IF(C1872='Tong hop'!$B$6,1,0)</f>
        <v>0</v>
      </c>
      <c r="B1872" s="183"/>
      <c r="C1872" s="428"/>
      <c r="D1872" s="179" t="s">
        <v>1125</v>
      </c>
      <c r="E1872" s="194"/>
      <c r="F1872" s="194"/>
      <c r="G1872" s="184"/>
      <c r="H1872" s="285"/>
      <c r="I1872" s="285"/>
      <c r="J1872" s="208"/>
      <c r="K1872" s="209"/>
    </row>
    <row r="1873" spans="1:11" ht="12.75" hidden="1" outlineLevel="1">
      <c r="A1873" s="420">
        <f>IF(C1873='Tong hop'!$B$6,1,0)</f>
        <v>0</v>
      </c>
      <c r="B1873" s="183"/>
      <c r="C1873" s="428"/>
      <c r="D1873" s="179" t="s">
        <v>1130</v>
      </c>
      <c r="E1873" s="194"/>
      <c r="F1873" s="194"/>
      <c r="G1873" s="184"/>
      <c r="H1873" s="285"/>
      <c r="I1873" s="285"/>
      <c r="J1873" s="208"/>
      <c r="K1873" s="209"/>
    </row>
    <row r="1874" spans="1:11" ht="12.75" hidden="1" outlineLevel="1">
      <c r="A1874" s="420">
        <f>IF(C1874='Tong hop'!$B$6,1,0)</f>
        <v>0</v>
      </c>
      <c r="B1874" s="183"/>
      <c r="C1874" s="428"/>
      <c r="D1874" s="179" t="s">
        <v>1131</v>
      </c>
      <c r="E1874" s="194"/>
      <c r="F1874" s="194"/>
      <c r="G1874" s="184"/>
      <c r="H1874" s="285"/>
      <c r="I1874" s="285"/>
      <c r="J1874" s="208"/>
      <c r="K1874" s="209"/>
    </row>
    <row r="1875" spans="1:11" ht="12.75" hidden="1" outlineLevel="1">
      <c r="A1875" s="420">
        <f>IF(C1875='Tong hop'!$B$6,1,0)</f>
        <v>0</v>
      </c>
      <c r="B1875" s="183"/>
      <c r="C1875" s="428"/>
      <c r="D1875" s="179" t="s">
        <v>1145</v>
      </c>
      <c r="E1875" s="194"/>
      <c r="F1875" s="194"/>
      <c r="G1875" s="184"/>
      <c r="H1875" s="285"/>
      <c r="I1875" s="285"/>
      <c r="J1875" s="208"/>
      <c r="K1875" s="209"/>
    </row>
    <row r="1876" spans="1:11" ht="12.75" hidden="1" outlineLevel="1">
      <c r="A1876" s="420">
        <f>IF(C1876='Tong hop'!$B$6,1,0)</f>
        <v>0</v>
      </c>
      <c r="B1876" s="183"/>
      <c r="C1876" s="428"/>
      <c r="D1876" s="179" t="s">
        <v>1146</v>
      </c>
      <c r="E1876" s="194"/>
      <c r="F1876" s="194"/>
      <c r="G1876" s="184"/>
      <c r="H1876" s="285"/>
      <c r="I1876" s="285"/>
      <c r="J1876" s="208"/>
      <c r="K1876" s="209"/>
    </row>
    <row r="1877" spans="1:11" ht="12.75" hidden="1" outlineLevel="1">
      <c r="A1877" s="420">
        <f>IF(C1877='Tong hop'!$B$6,1,0)</f>
        <v>0</v>
      </c>
      <c r="B1877" s="183"/>
      <c r="C1877" s="428"/>
      <c r="D1877" s="179" t="s">
        <v>1147</v>
      </c>
      <c r="E1877" s="194"/>
      <c r="F1877" s="194"/>
      <c r="G1877" s="184"/>
      <c r="H1877" s="285"/>
      <c r="I1877" s="285"/>
      <c r="J1877" s="208"/>
      <c r="K1877" s="209"/>
    </row>
    <row r="1878" spans="1:11" ht="12.75" hidden="1" outlineLevel="1">
      <c r="A1878" s="420">
        <f>IF(C1878='Tong hop'!$B$6,1,0)</f>
        <v>0</v>
      </c>
      <c r="B1878" s="183"/>
      <c r="C1878" s="428"/>
      <c r="D1878" s="179" t="s">
        <v>1148</v>
      </c>
      <c r="E1878" s="194"/>
      <c r="F1878" s="194"/>
      <c r="G1878" s="184"/>
      <c r="H1878" s="285"/>
      <c r="I1878" s="285"/>
      <c r="J1878" s="208"/>
      <c r="K1878" s="209"/>
    </row>
    <row r="1879" spans="1:11" ht="12.75" hidden="1" outlineLevel="1">
      <c r="A1879" s="420">
        <f>IF(C1879='Tong hop'!$B$6,1,0)</f>
        <v>0</v>
      </c>
      <c r="B1879" s="183"/>
      <c r="C1879" s="428"/>
      <c r="D1879" s="179" t="s">
        <v>1149</v>
      </c>
      <c r="E1879" s="194"/>
      <c r="F1879" s="194"/>
      <c r="G1879" s="184"/>
      <c r="H1879" s="285"/>
      <c r="I1879" s="285"/>
      <c r="J1879" s="208"/>
      <c r="K1879" s="209"/>
    </row>
    <row r="1880" spans="1:11" ht="12.75" hidden="1" outlineLevel="1">
      <c r="A1880" s="420">
        <f>IF(C1880='Tong hop'!$B$6,1,0)</f>
        <v>0</v>
      </c>
      <c r="B1880" s="183"/>
      <c r="C1880" s="428"/>
      <c r="D1880" s="179"/>
      <c r="E1880" s="194"/>
      <c r="F1880" s="194"/>
      <c r="G1880" s="184"/>
      <c r="H1880" s="285"/>
      <c r="I1880" s="285"/>
      <c r="J1880" s="208"/>
      <c r="K1880" s="209"/>
    </row>
    <row r="1881" spans="1:11" ht="12.75" hidden="1" outlineLevel="1">
      <c r="A1881" s="420">
        <f>IF(C1881='Tong hop'!$B$6,1,0)</f>
        <v>0</v>
      </c>
      <c r="B1881" s="183"/>
      <c r="C1881" s="428"/>
      <c r="D1881" s="179" t="s">
        <v>1150</v>
      </c>
      <c r="E1881" s="194"/>
      <c r="F1881" s="194"/>
      <c r="G1881" s="184"/>
      <c r="H1881" s="285"/>
      <c r="I1881" s="285"/>
      <c r="J1881" s="208"/>
      <c r="K1881" s="209"/>
    </row>
    <row r="1882" spans="1:11" ht="12.75" hidden="1" outlineLevel="1">
      <c r="A1882" s="420">
        <f>IF(C1882='Tong hop'!$B$6,1,0)</f>
        <v>0</v>
      </c>
      <c r="B1882" s="183"/>
      <c r="C1882" s="428"/>
      <c r="D1882" s="179" t="s">
        <v>1109</v>
      </c>
      <c r="E1882" s="194"/>
      <c r="F1882" s="194"/>
      <c r="G1882" s="184"/>
      <c r="H1882" s="285"/>
      <c r="I1882" s="285"/>
      <c r="J1882" s="208"/>
      <c r="K1882" s="209"/>
    </row>
    <row r="1883" spans="1:11" ht="12.75" hidden="1" outlineLevel="1">
      <c r="A1883" s="420">
        <f>IF(C1883='Tong hop'!$B$6,1,0)</f>
        <v>0</v>
      </c>
      <c r="B1883" s="183"/>
      <c r="C1883" s="428"/>
      <c r="D1883" s="179" t="s">
        <v>1151</v>
      </c>
      <c r="E1883" s="194"/>
      <c r="F1883" s="194"/>
      <c r="G1883" s="184"/>
      <c r="H1883" s="285"/>
      <c r="I1883" s="285"/>
      <c r="J1883" s="208"/>
      <c r="K1883" s="209"/>
    </row>
    <row r="1884" spans="1:11" ht="12.75" hidden="1" outlineLevel="1">
      <c r="A1884" s="420">
        <f>IF(C1884='Tong hop'!$B$6,1,0)</f>
        <v>0</v>
      </c>
      <c r="B1884" s="183"/>
      <c r="C1884" s="428"/>
      <c r="D1884" s="179" t="s">
        <v>1152</v>
      </c>
      <c r="E1884" s="194"/>
      <c r="F1884" s="194"/>
      <c r="G1884" s="184"/>
      <c r="H1884" s="285"/>
      <c r="I1884" s="285"/>
      <c r="J1884" s="208"/>
      <c r="K1884" s="209"/>
    </row>
    <row r="1885" spans="1:11" ht="12.75" hidden="1" outlineLevel="1">
      <c r="A1885" s="420">
        <f>IF(C1885='Tong hop'!$B$6,1,0)</f>
        <v>0</v>
      </c>
      <c r="B1885" s="183"/>
      <c r="C1885" s="428"/>
      <c r="D1885" s="179" t="s">
        <v>1153</v>
      </c>
      <c r="E1885" s="194"/>
      <c r="F1885" s="194"/>
      <c r="G1885" s="184"/>
      <c r="H1885" s="285"/>
      <c r="I1885" s="285"/>
      <c r="J1885" s="208"/>
      <c r="K1885" s="209"/>
    </row>
    <row r="1886" spans="1:11" ht="12.75" hidden="1" outlineLevel="1">
      <c r="A1886" s="420">
        <f>IF(C1886='Tong hop'!$B$6,1,0)</f>
        <v>0</v>
      </c>
      <c r="B1886" s="183"/>
      <c r="C1886" s="428"/>
      <c r="D1886" s="179" t="s">
        <v>1116</v>
      </c>
      <c r="E1886" s="194"/>
      <c r="F1886" s="194"/>
      <c r="G1886" s="184"/>
      <c r="H1886" s="285"/>
      <c r="I1886" s="285"/>
      <c r="J1886" s="208"/>
      <c r="K1886" s="209"/>
    </row>
    <row r="1887" spans="1:11" ht="12.75" hidden="1" outlineLevel="1">
      <c r="A1887" s="420">
        <f>IF(C1887='Tong hop'!$B$6,1,0)</f>
        <v>0</v>
      </c>
      <c r="B1887" s="183"/>
      <c r="C1887" s="428"/>
      <c r="D1887" s="179" t="s">
        <v>1154</v>
      </c>
      <c r="E1887" s="194"/>
      <c r="F1887" s="194"/>
      <c r="G1887" s="184"/>
      <c r="H1887" s="285"/>
      <c r="I1887" s="285"/>
      <c r="J1887" s="208"/>
      <c r="K1887" s="209"/>
    </row>
    <row r="1888" spans="1:11" ht="12.75" hidden="1" outlineLevel="1">
      <c r="A1888" s="420">
        <f>IF(C1888='Tong hop'!$B$6,1,0)</f>
        <v>0</v>
      </c>
      <c r="B1888" s="183"/>
      <c r="C1888" s="428"/>
      <c r="D1888" s="179" t="s">
        <v>1155</v>
      </c>
      <c r="E1888" s="194"/>
      <c r="F1888" s="194"/>
      <c r="G1888" s="184"/>
      <c r="H1888" s="285"/>
      <c r="I1888" s="285"/>
      <c r="J1888" s="208"/>
      <c r="K1888" s="209"/>
    </row>
    <row r="1889" spans="1:11" ht="12.75" hidden="1" outlineLevel="1">
      <c r="A1889" s="420">
        <f>IF(C1889='Tong hop'!$B$6,1,0)</f>
        <v>0</v>
      </c>
      <c r="B1889" s="183"/>
      <c r="C1889" s="428"/>
      <c r="D1889" s="179" t="s">
        <v>1156</v>
      </c>
      <c r="E1889" s="194"/>
      <c r="F1889" s="194"/>
      <c r="G1889" s="184"/>
      <c r="H1889" s="285"/>
      <c r="I1889" s="285"/>
      <c r="J1889" s="208"/>
      <c r="K1889" s="209"/>
    </row>
    <row r="1890" spans="1:11" ht="12.75" hidden="1" outlineLevel="1">
      <c r="A1890" s="420">
        <f>IF(C1890='Tong hop'!$B$6,1,0)</f>
        <v>0</v>
      </c>
      <c r="B1890" s="183"/>
      <c r="C1890" s="428"/>
      <c r="D1890" s="179" t="s">
        <v>1125</v>
      </c>
      <c r="E1890" s="194"/>
      <c r="F1890" s="194"/>
      <c r="G1890" s="184"/>
      <c r="H1890" s="285"/>
      <c r="I1890" s="285"/>
      <c r="J1890" s="208"/>
      <c r="K1890" s="209"/>
    </row>
    <row r="1891" spans="1:11" ht="12.75" hidden="1" outlineLevel="1">
      <c r="A1891" s="420">
        <f>IF(C1891='Tong hop'!$B$6,1,0)</f>
        <v>0</v>
      </c>
      <c r="B1891" s="183"/>
      <c r="C1891" s="428"/>
      <c r="D1891" s="179" t="s">
        <v>1154</v>
      </c>
      <c r="E1891" s="194"/>
      <c r="F1891" s="194"/>
      <c r="G1891" s="184"/>
      <c r="H1891" s="285"/>
      <c r="I1891" s="285"/>
      <c r="J1891" s="208"/>
      <c r="K1891" s="209"/>
    </row>
    <row r="1892" spans="1:11" ht="12.75" hidden="1" outlineLevel="1">
      <c r="A1892" s="420">
        <f>IF(C1892='Tong hop'!$B$6,1,0)</f>
        <v>0</v>
      </c>
      <c r="B1892" s="183"/>
      <c r="C1892" s="428"/>
      <c r="D1892" s="179" t="s">
        <v>1157</v>
      </c>
      <c r="E1892" s="194"/>
      <c r="F1892" s="194"/>
      <c r="G1892" s="184"/>
      <c r="H1892" s="285"/>
      <c r="I1892" s="285"/>
      <c r="J1892" s="208"/>
      <c r="K1892" s="209"/>
    </row>
    <row r="1893" spans="1:11" ht="12.75" hidden="1" outlineLevel="1">
      <c r="A1893" s="420">
        <f>IF(C1893='Tong hop'!$B$6,1,0)</f>
        <v>0</v>
      </c>
      <c r="B1893" s="183"/>
      <c r="C1893" s="428"/>
      <c r="D1893" s="179" t="s">
        <v>1155</v>
      </c>
      <c r="E1893" s="194"/>
      <c r="F1893" s="194"/>
      <c r="G1893" s="184"/>
      <c r="H1893" s="285"/>
      <c r="I1893" s="285"/>
      <c r="J1893" s="208"/>
      <c r="K1893" s="209"/>
    </row>
    <row r="1894" spans="1:11" ht="12.75" hidden="1" outlineLevel="1">
      <c r="A1894" s="420">
        <f>IF(C1894='Tong hop'!$B$6,1,0)</f>
        <v>0</v>
      </c>
      <c r="B1894" s="183"/>
      <c r="C1894" s="428"/>
      <c r="D1894" s="179" t="s">
        <v>1158</v>
      </c>
      <c r="E1894" s="194"/>
      <c r="F1894" s="194"/>
      <c r="G1894" s="184"/>
      <c r="H1894" s="285"/>
      <c r="I1894" s="285"/>
      <c r="J1894" s="208"/>
      <c r="K1894" s="209"/>
    </row>
    <row r="1895" spans="1:11" ht="12.75" hidden="1" outlineLevel="1">
      <c r="A1895" s="420">
        <f>IF(C1895='Tong hop'!$B$6,1,0)</f>
        <v>0</v>
      </c>
      <c r="B1895" s="183"/>
      <c r="C1895" s="428"/>
      <c r="D1895" s="179" t="s">
        <v>1159</v>
      </c>
      <c r="E1895" s="194"/>
      <c r="F1895" s="194"/>
      <c r="G1895" s="184"/>
      <c r="H1895" s="285"/>
      <c r="I1895" s="285"/>
      <c r="J1895" s="208"/>
      <c r="K1895" s="209"/>
    </row>
    <row r="1896" spans="1:11" ht="12.75" hidden="1" outlineLevel="1">
      <c r="A1896" s="420">
        <f>IF(C1896='Tong hop'!$B$6,1,0)</f>
        <v>0</v>
      </c>
      <c r="B1896" s="183"/>
      <c r="C1896" s="428"/>
      <c r="D1896" s="179" t="s">
        <v>1160</v>
      </c>
      <c r="E1896" s="194"/>
      <c r="F1896" s="194"/>
      <c r="G1896" s="184"/>
      <c r="H1896" s="285"/>
      <c r="I1896" s="285"/>
      <c r="J1896" s="208"/>
      <c r="K1896" s="209"/>
    </row>
    <row r="1897" spans="1:11" ht="12.75" hidden="1" outlineLevel="1">
      <c r="A1897" s="420">
        <f>IF(C1897='Tong hop'!$B$6,1,0)</f>
        <v>0</v>
      </c>
      <c r="B1897" s="183"/>
      <c r="C1897" s="428"/>
      <c r="D1897" s="179" t="s">
        <v>1160</v>
      </c>
      <c r="E1897" s="194"/>
      <c r="F1897" s="194"/>
      <c r="G1897" s="184"/>
      <c r="H1897" s="285"/>
      <c r="I1897" s="285"/>
      <c r="J1897" s="208"/>
      <c r="K1897" s="209"/>
    </row>
    <row r="1898" spans="1:11" ht="12.75" hidden="1" outlineLevel="1">
      <c r="A1898" s="420">
        <f>IF(C1898='Tong hop'!$B$6,1,0)</f>
        <v>0</v>
      </c>
      <c r="B1898" s="183"/>
      <c r="C1898" s="428"/>
      <c r="D1898" s="179" t="s">
        <v>1160</v>
      </c>
      <c r="E1898" s="194"/>
      <c r="F1898" s="194"/>
      <c r="G1898" s="184"/>
      <c r="H1898" s="285"/>
      <c r="I1898" s="285"/>
      <c r="J1898" s="208"/>
      <c r="K1898" s="209"/>
    </row>
    <row r="1899" spans="1:11" ht="12.75" hidden="1" outlineLevel="1">
      <c r="A1899" s="420">
        <f>IF(C1899='Tong hop'!$B$6,1,0)</f>
        <v>0</v>
      </c>
      <c r="B1899" s="183"/>
      <c r="C1899" s="428"/>
      <c r="D1899" s="179" t="s">
        <v>1159</v>
      </c>
      <c r="E1899" s="194"/>
      <c r="F1899" s="194"/>
      <c r="G1899" s="184"/>
      <c r="H1899" s="285"/>
      <c r="I1899" s="285"/>
      <c r="J1899" s="208"/>
      <c r="K1899" s="209"/>
    </row>
    <row r="1900" spans="1:11" ht="12.75" hidden="1" outlineLevel="1">
      <c r="A1900" s="420">
        <f>IF(C1900='Tong hop'!$B$6,1,0)</f>
        <v>0</v>
      </c>
      <c r="B1900" s="183"/>
      <c r="C1900" s="428"/>
      <c r="D1900" s="179" t="s">
        <v>1159</v>
      </c>
      <c r="E1900" s="194"/>
      <c r="F1900" s="194"/>
      <c r="G1900" s="184"/>
      <c r="H1900" s="285"/>
      <c r="I1900" s="285"/>
      <c r="J1900" s="208"/>
      <c r="K1900" s="209"/>
    </row>
    <row r="1901" spans="1:11" ht="12.75" hidden="1" outlineLevel="1">
      <c r="A1901" s="420">
        <f>IF(C1901='Tong hop'!$B$6,1,0)</f>
        <v>0</v>
      </c>
      <c r="B1901" s="183"/>
      <c r="C1901" s="428"/>
      <c r="D1901" s="179" t="s">
        <v>1386</v>
      </c>
      <c r="E1901" s="194"/>
      <c r="F1901" s="194"/>
      <c r="G1901" s="184"/>
      <c r="H1901" s="285"/>
      <c r="I1901" s="285"/>
      <c r="J1901" s="208"/>
      <c r="K1901" s="209"/>
    </row>
    <row r="1902" spans="1:11" ht="12.75" hidden="1" outlineLevel="1">
      <c r="A1902" s="420">
        <f>IF(C1902='Tong hop'!$B$6,1,0)</f>
        <v>0</v>
      </c>
      <c r="B1902" s="183"/>
      <c r="C1902" s="428"/>
      <c r="D1902" s="179" t="s">
        <v>1387</v>
      </c>
      <c r="E1902" s="194"/>
      <c r="F1902" s="194"/>
      <c r="G1902" s="184"/>
      <c r="H1902" s="285"/>
      <c r="I1902" s="285"/>
      <c r="J1902" s="208"/>
      <c r="K1902" s="209"/>
    </row>
    <row r="1903" spans="1:11" ht="12.75" hidden="1" outlineLevel="1">
      <c r="A1903" s="420">
        <f>IF(C1903='Tong hop'!$B$6,1,0)</f>
        <v>0</v>
      </c>
      <c r="B1903" s="183"/>
      <c r="C1903" s="428"/>
      <c r="D1903" s="179" t="s">
        <v>1388</v>
      </c>
      <c r="E1903" s="194"/>
      <c r="F1903" s="194"/>
      <c r="G1903" s="184"/>
      <c r="H1903" s="285"/>
      <c r="I1903" s="285"/>
      <c r="J1903" s="208"/>
      <c r="K1903" s="209"/>
    </row>
    <row r="1904" spans="1:11" ht="12.75" hidden="1" outlineLevel="1">
      <c r="A1904" s="420">
        <f>IF(C1904='Tong hop'!$B$6,1,0)</f>
        <v>0</v>
      </c>
      <c r="B1904" s="183"/>
      <c r="C1904" s="428"/>
      <c r="D1904" s="198" t="s">
        <v>1389</v>
      </c>
      <c r="E1904" s="194"/>
      <c r="F1904" s="194"/>
      <c r="G1904" s="184"/>
      <c r="H1904" s="285"/>
      <c r="I1904" s="285"/>
      <c r="J1904" s="208"/>
      <c r="K1904" s="209"/>
    </row>
    <row r="1905" spans="1:11" ht="12.75" hidden="1" outlineLevel="1">
      <c r="A1905" s="420">
        <f>IF(C1905='Tong hop'!$B$6,1,0)</f>
        <v>0</v>
      </c>
      <c r="B1905" s="183"/>
      <c r="C1905" s="428"/>
      <c r="D1905" s="179" t="str">
        <f>D1814</f>
        <v>LEVEL 1</v>
      </c>
      <c r="E1905" s="179">
        <f t="shared" ref="E1905:F1905" si="122">E1814</f>
        <v>0</v>
      </c>
      <c r="F1905" s="179">
        <f t="shared" si="122"/>
        <v>0</v>
      </c>
      <c r="G1905" s="184"/>
      <c r="H1905" s="285"/>
      <c r="I1905" s="285"/>
      <c r="J1905" s="208"/>
      <c r="K1905" s="209"/>
    </row>
    <row r="1906" spans="1:11" ht="12.75" hidden="1" outlineLevel="1">
      <c r="A1906" s="420">
        <f>IF(C1906='Tong hop'!$B$6,1,0)</f>
        <v>0</v>
      </c>
      <c r="B1906" s="183"/>
      <c r="C1906" s="428"/>
      <c r="D1906" s="179" t="str">
        <f t="shared" ref="D1906:F1906" si="123">D1815</f>
        <v>AW.1</v>
      </c>
      <c r="E1906" s="179">
        <f t="shared" si="123"/>
        <v>0</v>
      </c>
      <c r="F1906" s="179">
        <f t="shared" si="123"/>
        <v>0</v>
      </c>
      <c r="G1906" s="184"/>
      <c r="H1906" s="285"/>
      <c r="I1906" s="285"/>
      <c r="J1906" s="208"/>
      <c r="K1906" s="209"/>
    </row>
    <row r="1907" spans="1:11" ht="12.75" hidden="1" outlineLevel="1">
      <c r="A1907" s="420">
        <f>IF(C1907='Tong hop'!$B$6,1,0)</f>
        <v>0</v>
      </c>
      <c r="B1907" s="183"/>
      <c r="C1907" s="428"/>
      <c r="D1907" s="179" t="str">
        <f t="shared" ref="D1907:F1907" si="124">D1816</f>
        <v>AW.2</v>
      </c>
      <c r="E1907" s="179">
        <f t="shared" si="124"/>
        <v>0</v>
      </c>
      <c r="F1907" s="179">
        <f t="shared" si="124"/>
        <v>0</v>
      </c>
      <c r="G1907" s="184"/>
      <c r="H1907" s="285"/>
      <c r="I1907" s="285"/>
      <c r="J1907" s="208"/>
      <c r="K1907" s="209"/>
    </row>
    <row r="1908" spans="1:11" ht="12.75" hidden="1" outlineLevel="1">
      <c r="A1908" s="420">
        <f>IF(C1908='Tong hop'!$B$6,1,0)</f>
        <v>0</v>
      </c>
      <c r="B1908" s="183"/>
      <c r="C1908" s="428"/>
      <c r="D1908" s="179" t="str">
        <f t="shared" ref="D1908:F1908" si="125">D1817</f>
        <v>AW.4c</v>
      </c>
      <c r="E1908" s="179">
        <f t="shared" si="125"/>
        <v>0</v>
      </c>
      <c r="F1908" s="179">
        <f t="shared" si="125"/>
        <v>0</v>
      </c>
      <c r="G1908" s="184"/>
      <c r="H1908" s="285"/>
      <c r="I1908" s="285"/>
      <c r="J1908" s="208"/>
      <c r="K1908" s="209"/>
    </row>
    <row r="1909" spans="1:11" ht="12.75" hidden="1" outlineLevel="1">
      <c r="A1909" s="420">
        <f>IF(C1909='Tong hop'!$B$6,1,0)</f>
        <v>0</v>
      </c>
      <c r="B1909" s="183"/>
      <c r="C1909" s="428"/>
      <c r="D1909" s="179" t="str">
        <f t="shared" ref="D1909:F1909" si="126">D1818</f>
        <v>AW2</v>
      </c>
      <c r="E1909" s="179">
        <f t="shared" si="126"/>
        <v>0</v>
      </c>
      <c r="F1909" s="179">
        <f t="shared" si="126"/>
        <v>0</v>
      </c>
      <c r="G1909" s="184"/>
      <c r="H1909" s="285"/>
      <c r="I1909" s="285"/>
      <c r="J1909" s="208"/>
      <c r="K1909" s="209"/>
    </row>
    <row r="1910" spans="1:11" ht="12.75" hidden="1" outlineLevel="1">
      <c r="A1910" s="420">
        <f>IF(C1910='Tong hop'!$B$6,1,0)</f>
        <v>0</v>
      </c>
      <c r="B1910" s="183"/>
      <c r="C1910" s="428"/>
      <c r="D1910" s="179" t="str">
        <f t="shared" ref="D1910:F1910" si="127">D1819</f>
        <v>SW2</v>
      </c>
      <c r="E1910" s="179">
        <f t="shared" si="127"/>
        <v>0</v>
      </c>
      <c r="F1910" s="179">
        <f t="shared" si="127"/>
        <v>0</v>
      </c>
      <c r="G1910" s="184"/>
      <c r="H1910" s="285"/>
      <c r="I1910" s="285"/>
      <c r="J1910" s="208"/>
      <c r="K1910" s="209"/>
    </row>
    <row r="1911" spans="1:11" ht="12.75" hidden="1" outlineLevel="1">
      <c r="A1911" s="420">
        <f>IF(C1911='Tong hop'!$B$6,1,0)</f>
        <v>0</v>
      </c>
      <c r="B1911" s="183"/>
      <c r="C1911" s="428"/>
      <c r="D1911" s="179" t="str">
        <f t="shared" ref="D1911:F1911" si="128">D1820</f>
        <v>SW3a</v>
      </c>
      <c r="E1911" s="179">
        <f t="shared" si="128"/>
        <v>0</v>
      </c>
      <c r="F1911" s="179">
        <f t="shared" si="128"/>
        <v>0</v>
      </c>
      <c r="G1911" s="184"/>
      <c r="H1911" s="285"/>
      <c r="I1911" s="285"/>
      <c r="J1911" s="208"/>
      <c r="K1911" s="209"/>
    </row>
    <row r="1912" spans="1:11" ht="12.75" hidden="1" outlineLevel="1">
      <c r="A1912" s="420">
        <f>IF(C1912='Tong hop'!$B$6,1,0)</f>
        <v>0</v>
      </c>
      <c r="B1912" s="183"/>
      <c r="C1912" s="428"/>
      <c r="D1912" s="179" t="str">
        <f>D1821</f>
        <v>W-LEVEL 2</v>
      </c>
      <c r="E1912" s="179">
        <f t="shared" ref="E1912:F1912" si="129">E1821</f>
        <v>0</v>
      </c>
      <c r="F1912" s="179">
        <f t="shared" si="129"/>
        <v>0</v>
      </c>
      <c r="G1912" s="184"/>
      <c r="H1912" s="285"/>
      <c r="I1912" s="285"/>
      <c r="J1912" s="208"/>
      <c r="K1912" s="209"/>
    </row>
    <row r="1913" spans="1:11" ht="12.75" hidden="1" outlineLevel="1">
      <c r="A1913" s="420">
        <f>IF(C1913='Tong hop'!$B$6,1,0)</f>
        <v>0</v>
      </c>
      <c r="B1913" s="183"/>
      <c r="C1913" s="428"/>
      <c r="D1913" s="179" t="str">
        <f t="shared" ref="D1913:F1913" si="130">D1822</f>
        <v>AW.1</v>
      </c>
      <c r="E1913" s="179">
        <f t="shared" si="130"/>
        <v>0</v>
      </c>
      <c r="F1913" s="179">
        <f t="shared" si="130"/>
        <v>0</v>
      </c>
      <c r="G1913" s="184"/>
      <c r="H1913" s="285"/>
      <c r="I1913" s="285"/>
      <c r="J1913" s="208"/>
      <c r="K1913" s="209"/>
    </row>
    <row r="1914" spans="1:11" ht="12.75" hidden="1" outlineLevel="1">
      <c r="A1914" s="420">
        <f>IF(C1914='Tong hop'!$B$6,1,0)</f>
        <v>0</v>
      </c>
      <c r="B1914" s="183"/>
      <c r="C1914" s="428"/>
      <c r="D1914" s="179" t="str">
        <f t="shared" ref="D1914:F1914" si="131">D1823</f>
        <v>AW.2</v>
      </c>
      <c r="E1914" s="179">
        <f t="shared" si="131"/>
        <v>0</v>
      </c>
      <c r="F1914" s="179">
        <f t="shared" si="131"/>
        <v>0</v>
      </c>
      <c r="G1914" s="184"/>
      <c r="H1914" s="285"/>
      <c r="I1914" s="285"/>
      <c r="J1914" s="208"/>
      <c r="K1914" s="209"/>
    </row>
    <row r="1915" spans="1:11" ht="12.75" hidden="1" outlineLevel="1">
      <c r="A1915" s="420">
        <f>IF(C1915='Tong hop'!$B$6,1,0)</f>
        <v>0</v>
      </c>
      <c r="B1915" s="183"/>
      <c r="C1915" s="428"/>
      <c r="D1915" s="179" t="str">
        <f t="shared" ref="D1915:F1915" si="132">D1824</f>
        <v>AW.4</v>
      </c>
      <c r="E1915" s="179">
        <f t="shared" si="132"/>
        <v>0</v>
      </c>
      <c r="F1915" s="179">
        <f t="shared" si="132"/>
        <v>0</v>
      </c>
      <c r="G1915" s="184"/>
      <c r="H1915" s="285"/>
      <c r="I1915" s="285"/>
      <c r="J1915" s="208"/>
      <c r="K1915" s="209"/>
    </row>
    <row r="1916" spans="1:11" ht="12.75" hidden="1" outlineLevel="1">
      <c r="A1916" s="420">
        <f>IF(C1916='Tong hop'!$B$6,1,0)</f>
        <v>0</v>
      </c>
      <c r="B1916" s="183"/>
      <c r="C1916" s="428"/>
      <c r="D1916" s="179" t="str">
        <f>D1825</f>
        <v>AW.4a</v>
      </c>
      <c r="E1916" s="179">
        <f t="shared" ref="E1916:F1916" si="133">E1825</f>
        <v>0</v>
      </c>
      <c r="F1916" s="179">
        <f t="shared" si="133"/>
        <v>0</v>
      </c>
      <c r="G1916" s="184"/>
      <c r="H1916" s="285"/>
      <c r="I1916" s="285"/>
      <c r="J1916" s="208"/>
      <c r="K1916" s="209"/>
    </row>
    <row r="1917" spans="1:11" ht="12.75" hidden="1" outlineLevel="1">
      <c r="A1917" s="420">
        <f>IF(C1917='Tong hop'!$B$6,1,0)</f>
        <v>0</v>
      </c>
      <c r="B1917" s="183"/>
      <c r="C1917" s="428"/>
      <c r="D1917" s="179" t="str">
        <f t="shared" ref="D1917:F1917" si="134">D1826</f>
        <v>AW.4b</v>
      </c>
      <c r="E1917" s="179">
        <f t="shared" si="134"/>
        <v>0</v>
      </c>
      <c r="F1917" s="179">
        <f t="shared" si="134"/>
        <v>0</v>
      </c>
      <c r="G1917" s="184"/>
      <c r="H1917" s="285"/>
      <c r="I1917" s="285"/>
      <c r="J1917" s="208"/>
      <c r="K1917" s="209"/>
    </row>
    <row r="1918" spans="1:11" ht="12.75" hidden="1" outlineLevel="1">
      <c r="A1918" s="420">
        <f>IF(C1918='Tong hop'!$B$6,1,0)</f>
        <v>0</v>
      </c>
      <c r="B1918" s="183"/>
      <c r="C1918" s="428"/>
      <c r="D1918" s="179" t="str">
        <f t="shared" ref="D1918:F1918" si="135">D1827</f>
        <v>AW.4c</v>
      </c>
      <c r="E1918" s="179">
        <f t="shared" si="135"/>
        <v>0</v>
      </c>
      <c r="F1918" s="179">
        <f t="shared" si="135"/>
        <v>0</v>
      </c>
      <c r="G1918" s="184"/>
      <c r="H1918" s="285"/>
      <c r="I1918" s="285"/>
      <c r="J1918" s="208"/>
      <c r="K1918" s="209"/>
    </row>
    <row r="1919" spans="1:11" ht="12.75" hidden="1" outlineLevel="1">
      <c r="A1919" s="420">
        <f>IF(C1919='Tong hop'!$B$6,1,0)</f>
        <v>0</v>
      </c>
      <c r="B1919" s="183"/>
      <c r="C1919" s="428"/>
      <c r="D1919" s="179" t="str">
        <f t="shared" ref="D1919:F1919" si="136">D1828</f>
        <v>AW.4d</v>
      </c>
      <c r="E1919" s="179">
        <f t="shared" si="136"/>
        <v>0</v>
      </c>
      <c r="F1919" s="179">
        <f t="shared" si="136"/>
        <v>0</v>
      </c>
      <c r="G1919" s="184"/>
      <c r="H1919" s="285"/>
      <c r="I1919" s="285"/>
      <c r="J1919" s="208"/>
      <c r="K1919" s="209"/>
    </row>
    <row r="1920" spans="1:11" ht="12.75" hidden="1" outlineLevel="1">
      <c r="A1920" s="420">
        <f>IF(C1920='Tong hop'!$B$6,1,0)</f>
        <v>0</v>
      </c>
      <c r="B1920" s="183"/>
      <c r="C1920" s="428"/>
      <c r="D1920" s="179" t="str">
        <f>D1829</f>
        <v>SW1</v>
      </c>
      <c r="E1920" s="179">
        <f t="shared" ref="E1920:F1920" si="137">E1829</f>
        <v>0</v>
      </c>
      <c r="F1920" s="179">
        <f t="shared" si="137"/>
        <v>0</v>
      </c>
      <c r="G1920" s="184"/>
      <c r="H1920" s="285"/>
      <c r="I1920" s="285"/>
      <c r="J1920" s="208"/>
      <c r="K1920" s="209"/>
    </row>
    <row r="1921" spans="1:11" ht="12.75" hidden="1" outlineLevel="1">
      <c r="A1921" s="420">
        <f>IF(C1921='Tong hop'!$B$6,1,0)</f>
        <v>0</v>
      </c>
      <c r="B1921" s="183"/>
      <c r="C1921" s="428"/>
      <c r="D1921" s="179" t="str">
        <f t="shared" ref="D1921:F1921" si="138">D1830</f>
        <v>SW3</v>
      </c>
      <c r="E1921" s="179">
        <f t="shared" si="138"/>
        <v>0</v>
      </c>
      <c r="F1921" s="179">
        <f t="shared" si="138"/>
        <v>0</v>
      </c>
      <c r="G1921" s="184"/>
      <c r="H1921" s="285"/>
      <c r="I1921" s="285"/>
      <c r="J1921" s="208"/>
      <c r="K1921" s="209"/>
    </row>
    <row r="1922" spans="1:11" ht="12.75" hidden="1" outlineLevel="1">
      <c r="A1922" s="420">
        <f>IF(C1922='Tong hop'!$B$6,1,0)</f>
        <v>0</v>
      </c>
      <c r="B1922" s="183"/>
      <c r="C1922" s="428"/>
      <c r="D1922" s="179" t="str">
        <f t="shared" ref="D1922:F1922" si="139">D1831</f>
        <v>SW4</v>
      </c>
      <c r="E1922" s="179">
        <f t="shared" si="139"/>
        <v>0</v>
      </c>
      <c r="F1922" s="179">
        <f t="shared" si="139"/>
        <v>0</v>
      </c>
      <c r="G1922" s="184"/>
      <c r="H1922" s="285"/>
      <c r="I1922" s="285"/>
      <c r="J1922" s="208"/>
      <c r="K1922" s="209"/>
    </row>
    <row r="1923" spans="1:11" ht="12.75" hidden="1" outlineLevel="1">
      <c r="A1923" s="420">
        <f>IF(C1923='Tong hop'!$B$6,1,0)</f>
        <v>0</v>
      </c>
      <c r="B1923" s="183"/>
      <c r="C1923" s="428"/>
      <c r="D1923" s="179" t="str">
        <f>D1832</f>
        <v>SW6+7</v>
      </c>
      <c r="E1923" s="179">
        <f t="shared" ref="E1923:F1923" si="140">E1832</f>
        <v>0</v>
      </c>
      <c r="F1923" s="179">
        <f t="shared" si="140"/>
        <v>0</v>
      </c>
      <c r="G1923" s="184"/>
      <c r="H1923" s="285"/>
      <c r="I1923" s="285"/>
      <c r="J1923" s="208"/>
      <c r="K1923" s="209"/>
    </row>
    <row r="1924" spans="1:11" ht="12.75" hidden="1" outlineLevel="1">
      <c r="A1924" s="420">
        <f>IF(C1924='Tong hop'!$B$6,1,0)</f>
        <v>0</v>
      </c>
      <c r="B1924" s="183"/>
      <c r="C1924" s="428"/>
      <c r="D1924" s="179" t="str">
        <f t="shared" ref="D1924:F1924" si="141">D1833</f>
        <v>W-LEVEL 3</v>
      </c>
      <c r="E1924" s="179">
        <f t="shared" si="141"/>
        <v>0</v>
      </c>
      <c r="F1924" s="179">
        <f t="shared" si="141"/>
        <v>0</v>
      </c>
      <c r="G1924" s="184"/>
      <c r="H1924" s="285"/>
      <c r="I1924" s="285"/>
      <c r="J1924" s="208"/>
      <c r="K1924" s="209"/>
    </row>
    <row r="1925" spans="1:11" ht="12.75" hidden="1" outlineLevel="1">
      <c r="A1925" s="420">
        <f>IF(C1925='Tong hop'!$B$6,1,0)</f>
        <v>0</v>
      </c>
      <c r="B1925" s="183"/>
      <c r="C1925" s="428"/>
      <c r="D1925" s="179" t="str">
        <f t="shared" ref="D1925:F1925" si="142">D1834</f>
        <v>AW.1</v>
      </c>
      <c r="E1925" s="179">
        <f t="shared" si="142"/>
        <v>0</v>
      </c>
      <c r="F1925" s="179">
        <f t="shared" si="142"/>
        <v>0</v>
      </c>
      <c r="G1925" s="184"/>
      <c r="H1925" s="285"/>
      <c r="I1925" s="285"/>
      <c r="J1925" s="208"/>
      <c r="K1925" s="209"/>
    </row>
    <row r="1926" spans="1:11" ht="12.75" hidden="1" outlineLevel="1">
      <c r="A1926" s="420">
        <f>IF(C1926='Tong hop'!$B$6,1,0)</f>
        <v>0</v>
      </c>
      <c r="B1926" s="183"/>
      <c r="C1926" s="428"/>
      <c r="D1926" s="179" t="str">
        <f t="shared" ref="D1926:F1926" si="143">D1835</f>
        <v>AW.2</v>
      </c>
      <c r="E1926" s="179">
        <f t="shared" si="143"/>
        <v>0</v>
      </c>
      <c r="F1926" s="179">
        <f t="shared" si="143"/>
        <v>0</v>
      </c>
      <c r="G1926" s="184"/>
      <c r="H1926" s="285"/>
      <c r="I1926" s="285"/>
      <c r="J1926" s="208"/>
      <c r="K1926" s="209"/>
    </row>
    <row r="1927" spans="1:11" ht="12.75" hidden="1" outlineLevel="1">
      <c r="A1927" s="420">
        <f>IF(C1927='Tong hop'!$B$6,1,0)</f>
        <v>0</v>
      </c>
      <c r="B1927" s="183"/>
      <c r="C1927" s="428"/>
      <c r="D1927" s="179" t="str">
        <f>D1836</f>
        <v>AW.4</v>
      </c>
      <c r="E1927" s="179">
        <f t="shared" ref="E1927:F1927" si="144">E1836</f>
        <v>0</v>
      </c>
      <c r="F1927" s="179">
        <f t="shared" si="144"/>
        <v>0</v>
      </c>
      <c r="G1927" s="184"/>
      <c r="H1927" s="285"/>
      <c r="I1927" s="285"/>
      <c r="J1927" s="208"/>
      <c r="K1927" s="209"/>
    </row>
    <row r="1928" spans="1:11" ht="12.75" hidden="1" outlineLevel="1">
      <c r="A1928" s="420">
        <f>IF(C1928='Tong hop'!$B$6,1,0)</f>
        <v>0</v>
      </c>
      <c r="B1928" s="183"/>
      <c r="C1928" s="428"/>
      <c r="D1928" s="179" t="str">
        <f t="shared" ref="D1928:F1928" si="145">D1837</f>
        <v>AW.4a</v>
      </c>
      <c r="E1928" s="179">
        <f t="shared" si="145"/>
        <v>0</v>
      </c>
      <c r="F1928" s="179">
        <f t="shared" si="145"/>
        <v>0</v>
      </c>
      <c r="G1928" s="184"/>
      <c r="H1928" s="285"/>
      <c r="I1928" s="285"/>
      <c r="J1928" s="208"/>
      <c r="K1928" s="209"/>
    </row>
    <row r="1929" spans="1:11" ht="12.75" hidden="1" outlineLevel="1">
      <c r="A1929" s="420">
        <f>IF(C1929='Tong hop'!$B$6,1,0)</f>
        <v>0</v>
      </c>
      <c r="B1929" s="183"/>
      <c r="C1929" s="428"/>
      <c r="D1929" s="179" t="str">
        <f>D1838</f>
        <v>AW.4b</v>
      </c>
      <c r="E1929" s="179">
        <f t="shared" ref="E1929:F1929" si="146">E1838</f>
        <v>0</v>
      </c>
      <c r="F1929" s="179">
        <f t="shared" si="146"/>
        <v>0</v>
      </c>
      <c r="G1929" s="184"/>
      <c r="H1929" s="285"/>
      <c r="I1929" s="285"/>
      <c r="J1929" s="208"/>
      <c r="K1929" s="209"/>
    </row>
    <row r="1930" spans="1:11" ht="12.75" hidden="1" outlineLevel="1">
      <c r="A1930" s="420">
        <f>IF(C1930='Tong hop'!$B$6,1,0)</f>
        <v>0</v>
      </c>
      <c r="B1930" s="183"/>
      <c r="C1930" s="428"/>
      <c r="D1930" s="179" t="str">
        <f t="shared" ref="D1930:F1930" si="147">D1839</f>
        <v>AW.4c</v>
      </c>
      <c r="E1930" s="179">
        <f t="shared" si="147"/>
        <v>0</v>
      </c>
      <c r="F1930" s="179">
        <f t="shared" si="147"/>
        <v>0</v>
      </c>
      <c r="G1930" s="184"/>
      <c r="H1930" s="285"/>
      <c r="I1930" s="285"/>
      <c r="J1930" s="208"/>
      <c r="K1930" s="209"/>
    </row>
    <row r="1931" spans="1:11" ht="12.75" hidden="1" outlineLevel="1">
      <c r="A1931" s="420">
        <f>IF(C1931='Tong hop'!$B$6,1,0)</f>
        <v>0</v>
      </c>
      <c r="B1931" s="183"/>
      <c r="C1931" s="428"/>
      <c r="D1931" s="179" t="str">
        <f t="shared" ref="D1931:F1931" si="148">D1840</f>
        <v>AW.4d</v>
      </c>
      <c r="E1931" s="179">
        <f t="shared" si="148"/>
        <v>0</v>
      </c>
      <c r="F1931" s="179">
        <f t="shared" si="148"/>
        <v>0</v>
      </c>
      <c r="G1931" s="184"/>
      <c r="H1931" s="285"/>
      <c r="I1931" s="285"/>
      <c r="J1931" s="208"/>
      <c r="K1931" s="209"/>
    </row>
    <row r="1932" spans="1:11" ht="12.75" hidden="1" outlineLevel="1">
      <c r="A1932" s="420">
        <f>IF(C1932='Tong hop'!$B$6,1,0)</f>
        <v>0</v>
      </c>
      <c r="B1932" s="183"/>
      <c r="C1932" s="428"/>
      <c r="D1932" s="179" t="str">
        <f>D1841</f>
        <v>SW5</v>
      </c>
      <c r="E1932" s="179">
        <f t="shared" ref="E1932:F1932" si="149">E1841</f>
        <v>0</v>
      </c>
      <c r="F1932" s="179">
        <f t="shared" si="149"/>
        <v>0</v>
      </c>
      <c r="G1932" s="184"/>
      <c r="H1932" s="285"/>
      <c r="I1932" s="285"/>
      <c r="J1932" s="208"/>
      <c r="K1932" s="209"/>
    </row>
    <row r="1933" spans="1:11" ht="12.75" hidden="1" outlineLevel="1">
      <c r="A1933" s="420">
        <f>IF(C1933='Tong hop'!$B$6,1,0)</f>
        <v>0</v>
      </c>
      <c r="B1933" s="183"/>
      <c r="C1933" s="428"/>
      <c r="D1933" s="179" t="str">
        <f t="shared" ref="D1933:F1933" si="150">D1842</f>
        <v>SW8</v>
      </c>
      <c r="E1933" s="179">
        <f t="shared" si="150"/>
        <v>0</v>
      </c>
      <c r="F1933" s="179">
        <f t="shared" si="150"/>
        <v>0</v>
      </c>
      <c r="G1933" s="184"/>
      <c r="H1933" s="285"/>
      <c r="I1933" s="285"/>
      <c r="J1933" s="208"/>
      <c r="K1933" s="209"/>
    </row>
    <row r="1934" spans="1:11" ht="12.75" hidden="1" outlineLevel="1">
      <c r="A1934" s="420">
        <f>IF(C1934='Tong hop'!$B$6,1,0)</f>
        <v>0</v>
      </c>
      <c r="B1934" s="183"/>
      <c r="C1934" s="428"/>
      <c r="D1934" s="179" t="str">
        <f t="shared" ref="D1934:F1934" si="151">D1843</f>
        <v>SW9</v>
      </c>
      <c r="E1934" s="179">
        <f t="shared" si="151"/>
        <v>0</v>
      </c>
      <c r="F1934" s="179">
        <f t="shared" si="151"/>
        <v>0</v>
      </c>
      <c r="G1934" s="184"/>
      <c r="H1934" s="285"/>
      <c r="I1934" s="285"/>
      <c r="J1934" s="208"/>
      <c r="K1934" s="209"/>
    </row>
    <row r="1935" spans="1:11" ht="12.75" hidden="1" outlineLevel="1">
      <c r="A1935" s="420">
        <f>IF(C1935='Tong hop'!$B$6,1,0)</f>
        <v>0</v>
      </c>
      <c r="B1935" s="183"/>
      <c r="C1935" s="428"/>
      <c r="D1935" s="179" t="str">
        <f t="shared" ref="D1935:F1935" si="152">D1844</f>
        <v>SW10</v>
      </c>
      <c r="E1935" s="179">
        <f t="shared" si="152"/>
        <v>0</v>
      </c>
      <c r="F1935" s="179">
        <f t="shared" si="152"/>
        <v>0</v>
      </c>
      <c r="G1935" s="184"/>
      <c r="H1935" s="285"/>
      <c r="I1935" s="285"/>
      <c r="J1935" s="208"/>
      <c r="K1935" s="209"/>
    </row>
    <row r="1936" spans="1:11" ht="12.75" hidden="1" outlineLevel="1">
      <c r="A1936" s="420">
        <f>IF(C1936='Tong hop'!$B$6,1,0)</f>
        <v>0</v>
      </c>
      <c r="B1936" s="183"/>
      <c r="C1936" s="428"/>
      <c r="D1936" s="179" t="str">
        <f>D1881</f>
        <v>Vách kính 1</v>
      </c>
      <c r="E1936" s="179">
        <f t="shared" ref="E1936:F1936" si="153">E1881</f>
        <v>0</v>
      </c>
      <c r="F1936" s="179">
        <f t="shared" si="153"/>
        <v>0</v>
      </c>
      <c r="G1936" s="184"/>
      <c r="H1936" s="285"/>
      <c r="I1936" s="285"/>
      <c r="J1936" s="208"/>
      <c r="K1936" s="209"/>
    </row>
    <row r="1937" spans="1:11" ht="12.75" hidden="1" outlineLevel="1">
      <c r="A1937" s="420">
        <f>IF(C1937='Tong hop'!$B$6,1,0)</f>
        <v>0</v>
      </c>
      <c r="B1937" s="183"/>
      <c r="C1937" s="428"/>
      <c r="D1937" s="179" t="str">
        <f t="shared" ref="D1937:F1937" si="154">D1882</f>
        <v>LEVEL 1</v>
      </c>
      <c r="E1937" s="179">
        <f t="shared" si="154"/>
        <v>0</v>
      </c>
      <c r="F1937" s="179">
        <f t="shared" si="154"/>
        <v>0</v>
      </c>
      <c r="G1937" s="184"/>
      <c r="H1937" s="285"/>
      <c r="I1937" s="285"/>
      <c r="J1937" s="208"/>
      <c r="K1937" s="209"/>
    </row>
    <row r="1938" spans="1:11" ht="12.75" hidden="1" outlineLevel="1">
      <c r="A1938" s="420">
        <f>IF(C1938='Tong hop'!$B$6,1,0)</f>
        <v>0</v>
      </c>
      <c r="B1938" s="183"/>
      <c r="C1938" s="428"/>
      <c r="D1938" s="179" t="str">
        <f t="shared" ref="D1938:F1938" si="155">D1883</f>
        <v>VK.2</v>
      </c>
      <c r="E1938" s="179">
        <f t="shared" si="155"/>
        <v>0</v>
      </c>
      <c r="F1938" s="179">
        <f t="shared" si="155"/>
        <v>0</v>
      </c>
      <c r="G1938" s="184"/>
      <c r="H1938" s="285"/>
      <c r="I1938" s="285"/>
      <c r="J1938" s="208"/>
      <c r="K1938" s="209"/>
    </row>
    <row r="1939" spans="1:11" ht="12.75" hidden="1" outlineLevel="1">
      <c r="A1939" s="420">
        <f>IF(C1939='Tong hop'!$B$6,1,0)</f>
        <v>0</v>
      </c>
      <c r="B1939" s="183"/>
      <c r="C1939" s="428"/>
      <c r="D1939" s="179" t="str">
        <f t="shared" ref="D1939:F1939" si="156">D1884</f>
        <v>VK.4</v>
      </c>
      <c r="E1939" s="179">
        <f t="shared" si="156"/>
        <v>0</v>
      </c>
      <c r="F1939" s="179">
        <f t="shared" si="156"/>
        <v>0</v>
      </c>
      <c r="G1939" s="184"/>
      <c r="H1939" s="285"/>
      <c r="I1939" s="285"/>
      <c r="J1939" s="208"/>
      <c r="K1939" s="209"/>
    </row>
    <row r="1940" spans="1:11" ht="12.75" hidden="1" outlineLevel="1">
      <c r="A1940" s="420">
        <f>IF(C1940='Tong hop'!$B$6,1,0)</f>
        <v>0</v>
      </c>
      <c r="B1940" s="183"/>
      <c r="C1940" s="428"/>
      <c r="D1940" s="179" t="str">
        <f t="shared" ref="D1940:F1940" si="157">D1885</f>
        <v>VK.5</v>
      </c>
      <c r="E1940" s="179">
        <f t="shared" si="157"/>
        <v>0</v>
      </c>
      <c r="F1940" s="179">
        <f t="shared" si="157"/>
        <v>0</v>
      </c>
      <c r="G1940" s="184"/>
      <c r="H1940" s="285"/>
      <c r="I1940" s="285"/>
      <c r="J1940" s="208"/>
      <c r="K1940" s="209"/>
    </row>
    <row r="1941" spans="1:11" ht="12.75" hidden="1" outlineLevel="1">
      <c r="A1941" s="420">
        <f>IF(C1941='Tong hop'!$B$6,1,0)</f>
        <v>0</v>
      </c>
      <c r="B1941" s="183"/>
      <c r="C1941" s="428"/>
      <c r="D1941" s="179" t="str">
        <f t="shared" ref="D1941:F1941" si="158">D1886</f>
        <v>W-LEVEL 2</v>
      </c>
      <c r="E1941" s="179">
        <f t="shared" si="158"/>
        <v>0</v>
      </c>
      <c r="F1941" s="179">
        <f t="shared" si="158"/>
        <v>0</v>
      </c>
      <c r="G1941" s="184"/>
      <c r="H1941" s="285"/>
      <c r="I1941" s="285"/>
      <c r="J1941" s="208"/>
      <c r="K1941" s="209"/>
    </row>
    <row r="1942" spans="1:11" ht="12.75" hidden="1" outlineLevel="1">
      <c r="A1942" s="420">
        <f>IF(C1942='Tong hop'!$B$6,1,0)</f>
        <v>0</v>
      </c>
      <c r="B1942" s="183"/>
      <c r="C1942" s="428"/>
      <c r="D1942" s="179" t="str">
        <f>D1887</f>
        <v>VK.3</v>
      </c>
      <c r="E1942" s="179">
        <f t="shared" ref="E1942:F1942" si="159">E1887</f>
        <v>0</v>
      </c>
      <c r="F1942" s="179">
        <f t="shared" si="159"/>
        <v>0</v>
      </c>
      <c r="G1942" s="184"/>
      <c r="H1942" s="285"/>
      <c r="I1942" s="285"/>
      <c r="J1942" s="208"/>
      <c r="K1942" s="209"/>
    </row>
    <row r="1943" spans="1:11" ht="12.75" hidden="1" outlineLevel="1">
      <c r="A1943" s="420">
        <f>IF(C1943='Tong hop'!$B$6,1,0)</f>
        <v>0</v>
      </c>
      <c r="B1943" s="183"/>
      <c r="C1943" s="428"/>
      <c r="D1943" s="179" t="str">
        <f t="shared" ref="D1943:F1943" si="160">D1888</f>
        <v>VK.8</v>
      </c>
      <c r="E1943" s="179">
        <f t="shared" si="160"/>
        <v>0</v>
      </c>
      <c r="F1943" s="179">
        <f t="shared" si="160"/>
        <v>0</v>
      </c>
      <c r="G1943" s="184"/>
      <c r="H1943" s="285"/>
      <c r="I1943" s="285"/>
      <c r="J1943" s="208"/>
      <c r="K1943" s="209"/>
    </row>
    <row r="1944" spans="1:11" ht="12.75" hidden="1" outlineLevel="1">
      <c r="A1944" s="420">
        <f>IF(C1944='Tong hop'!$B$6,1,0)</f>
        <v>0</v>
      </c>
      <c r="B1944" s="183"/>
      <c r="C1944" s="428"/>
      <c r="D1944" s="179" t="str">
        <f t="shared" ref="D1944:F1944" si="161">D1889</f>
        <v>VK.10</v>
      </c>
      <c r="E1944" s="179">
        <f t="shared" si="161"/>
        <v>0</v>
      </c>
      <c r="F1944" s="179">
        <f t="shared" si="161"/>
        <v>0</v>
      </c>
      <c r="G1944" s="184"/>
      <c r="H1944" s="285"/>
      <c r="I1944" s="285"/>
      <c r="J1944" s="208"/>
      <c r="K1944" s="209"/>
    </row>
    <row r="1945" spans="1:11" ht="12.75" hidden="1" outlineLevel="1">
      <c r="A1945" s="420">
        <f>IF(C1945='Tong hop'!$B$6,1,0)</f>
        <v>0</v>
      </c>
      <c r="B1945" s="183"/>
      <c r="C1945" s="428"/>
      <c r="D1945" s="179" t="str">
        <f>D1890</f>
        <v>W-LEVEL 3</v>
      </c>
      <c r="E1945" s="179">
        <f t="shared" ref="E1945:F1945" si="162">E1890</f>
        <v>0</v>
      </c>
      <c r="F1945" s="179">
        <f t="shared" si="162"/>
        <v>0</v>
      </c>
      <c r="G1945" s="184"/>
      <c r="H1945" s="285"/>
      <c r="I1945" s="285"/>
      <c r="J1945" s="208"/>
      <c r="K1945" s="209"/>
    </row>
    <row r="1946" spans="1:11" ht="12.75" hidden="1" outlineLevel="1">
      <c r="A1946" s="420">
        <f>IF(C1946='Tong hop'!$B$6,1,0)</f>
        <v>0</v>
      </c>
      <c r="B1946" s="183"/>
      <c r="C1946" s="428"/>
      <c r="D1946" s="179" t="str">
        <f t="shared" ref="D1946:F1946" si="163">D1891</f>
        <v>VK.3</v>
      </c>
      <c r="E1946" s="179">
        <f t="shared" si="163"/>
        <v>0</v>
      </c>
      <c r="F1946" s="179">
        <f t="shared" si="163"/>
        <v>0</v>
      </c>
      <c r="G1946" s="184"/>
      <c r="H1946" s="285"/>
      <c r="I1946" s="285"/>
      <c r="J1946" s="208"/>
      <c r="K1946" s="209"/>
    </row>
    <row r="1947" spans="1:11" ht="12.75" hidden="1" outlineLevel="1">
      <c r="A1947" s="420">
        <f>IF(C1947='Tong hop'!$B$6,1,0)</f>
        <v>0</v>
      </c>
      <c r="B1947" s="183"/>
      <c r="C1947" s="428"/>
      <c r="D1947" s="179" t="str">
        <f>D1892</f>
        <v>VK.6</v>
      </c>
      <c r="E1947" s="179">
        <f t="shared" ref="E1947:F1947" si="164">E1892</f>
        <v>0</v>
      </c>
      <c r="F1947" s="179">
        <f t="shared" si="164"/>
        <v>0</v>
      </c>
      <c r="G1947" s="184"/>
      <c r="H1947" s="285"/>
      <c r="I1947" s="285"/>
      <c r="J1947" s="208"/>
      <c r="K1947" s="209"/>
    </row>
    <row r="1948" spans="1:11" ht="12.75" hidden="1" outlineLevel="1">
      <c r="A1948" s="420">
        <f>IF(C1948='Tong hop'!$B$6,1,0)</f>
        <v>0</v>
      </c>
      <c r="B1948" s="183"/>
      <c r="C1948" s="428"/>
      <c r="D1948" s="179" t="str">
        <f t="shared" ref="D1948:F1948" si="165">D1893</f>
        <v>VK.8</v>
      </c>
      <c r="E1948" s="179">
        <f t="shared" si="165"/>
        <v>0</v>
      </c>
      <c r="F1948" s="179">
        <f t="shared" si="165"/>
        <v>0</v>
      </c>
      <c r="G1948" s="184"/>
      <c r="H1948" s="285"/>
      <c r="I1948" s="285"/>
      <c r="J1948" s="208"/>
      <c r="K1948" s="209"/>
    </row>
    <row r="1949" spans="1:11" ht="12.75" hidden="1" outlineLevel="1">
      <c r="A1949" s="420">
        <f>IF(C1949='Tong hop'!$B$6,1,0)</f>
        <v>0</v>
      </c>
      <c r="B1949" s="183"/>
      <c r="C1949" s="428"/>
      <c r="D1949" s="179"/>
      <c r="E1949" s="179"/>
      <c r="F1949" s="179"/>
      <c r="G1949" s="184"/>
      <c r="H1949" s="285"/>
      <c r="I1949" s="285"/>
      <c r="J1949" s="208"/>
      <c r="K1949" s="209"/>
    </row>
    <row r="1950" spans="1:11" ht="12.75" hidden="1" outlineLevel="1">
      <c r="A1950" s="420">
        <f>IF(C1950='Tong hop'!$B$6,1,0)</f>
        <v>0</v>
      </c>
      <c r="B1950" s="183"/>
      <c r="C1950" s="428"/>
      <c r="D1950" s="179"/>
      <c r="E1950" s="179"/>
      <c r="F1950" s="179"/>
      <c r="G1950" s="184"/>
      <c r="H1950" s="285"/>
      <c r="I1950" s="285"/>
      <c r="J1950" s="208"/>
      <c r="K1950" s="209"/>
    </row>
    <row r="1951" spans="1:11" ht="12.75" hidden="1" outlineLevel="1">
      <c r="A1951" s="420">
        <f>IF(C1951='Tong hop'!$B$6,1,0)</f>
        <v>0</v>
      </c>
      <c r="B1951" s="183"/>
      <c r="C1951" s="428"/>
      <c r="D1951" s="179"/>
      <c r="E1951" s="194"/>
      <c r="F1951" s="194"/>
      <c r="G1951" s="184"/>
      <c r="H1951" s="285"/>
      <c r="I1951" s="285"/>
      <c r="J1951" s="208"/>
      <c r="K1951" s="209"/>
    </row>
    <row r="1952" spans="1:11" ht="12.75" hidden="1" outlineLevel="1">
      <c r="A1952" s="420">
        <f>IF(C1952='Tong hop'!$B$6,1,0)</f>
        <v>0</v>
      </c>
      <c r="B1952" s="183"/>
      <c r="C1952" s="428"/>
      <c r="D1952" s="179" t="s">
        <v>1161</v>
      </c>
      <c r="E1952" s="194"/>
      <c r="F1952" s="194"/>
      <c r="G1952" s="184"/>
      <c r="H1952" s="285"/>
      <c r="I1952" s="285"/>
      <c r="J1952" s="208"/>
      <c r="K1952" s="209"/>
    </row>
    <row r="1953" spans="1:11" ht="12.75" hidden="1" outlineLevel="1">
      <c r="A1953" s="420">
        <f>IF(C1953='Tong hop'!$B$6,1,0)</f>
        <v>0</v>
      </c>
      <c r="B1953" s="183"/>
      <c r="C1953" s="428"/>
      <c r="D1953" s="179" t="str">
        <f>D1814</f>
        <v>LEVEL 1</v>
      </c>
      <c r="E1953" s="179">
        <f>E1814</f>
        <v>0</v>
      </c>
      <c r="F1953" s="179">
        <f>F1814</f>
        <v>0</v>
      </c>
      <c r="G1953" s="184"/>
      <c r="H1953" s="285"/>
      <c r="I1953" s="285"/>
      <c r="J1953" s="208"/>
      <c r="K1953" s="209"/>
    </row>
    <row r="1954" spans="1:11" ht="12.75" hidden="1" outlineLevel="1">
      <c r="A1954" s="420">
        <f>IF(C1954='Tong hop'!$B$6,1,0)</f>
        <v>0</v>
      </c>
      <c r="B1954" s="183"/>
      <c r="C1954" s="428"/>
      <c r="D1954" s="179" t="str">
        <f t="shared" ref="D1954:F1983" si="166">D1815</f>
        <v>AW.1</v>
      </c>
      <c r="E1954" s="179">
        <f t="shared" si="166"/>
        <v>0</v>
      </c>
      <c r="F1954" s="179">
        <f t="shared" si="166"/>
        <v>0</v>
      </c>
      <c r="G1954" s="184"/>
      <c r="H1954" s="285"/>
      <c r="I1954" s="285"/>
      <c r="J1954" s="208"/>
      <c r="K1954" s="209"/>
    </row>
    <row r="1955" spans="1:11" ht="12.75" hidden="1" outlineLevel="1">
      <c r="A1955" s="420">
        <f>IF(C1955='Tong hop'!$B$6,1,0)</f>
        <v>0</v>
      </c>
      <c r="B1955" s="183"/>
      <c r="C1955" s="428"/>
      <c r="D1955" s="179" t="str">
        <f t="shared" si="166"/>
        <v>AW.2</v>
      </c>
      <c r="E1955" s="179">
        <f t="shared" si="166"/>
        <v>0</v>
      </c>
      <c r="F1955" s="179">
        <f t="shared" si="166"/>
        <v>0</v>
      </c>
      <c r="G1955" s="184"/>
      <c r="H1955" s="285"/>
      <c r="I1955" s="285"/>
      <c r="J1955" s="208"/>
      <c r="K1955" s="209"/>
    </row>
    <row r="1956" spans="1:11" ht="12.75" hidden="1" outlineLevel="1">
      <c r="A1956" s="420">
        <f>IF(C1956='Tong hop'!$B$6,1,0)</f>
        <v>0</v>
      </c>
      <c r="B1956" s="183"/>
      <c r="C1956" s="428"/>
      <c r="D1956" s="179" t="str">
        <f t="shared" si="166"/>
        <v>AW.4c</v>
      </c>
      <c r="E1956" s="179">
        <f t="shared" si="166"/>
        <v>0</v>
      </c>
      <c r="F1956" s="179">
        <f t="shared" si="166"/>
        <v>0</v>
      </c>
      <c r="G1956" s="184"/>
      <c r="H1956" s="285"/>
      <c r="I1956" s="285"/>
      <c r="J1956" s="208"/>
      <c r="K1956" s="209"/>
    </row>
    <row r="1957" spans="1:11" ht="12.75" hidden="1" outlineLevel="1">
      <c r="A1957" s="420">
        <f>IF(C1957='Tong hop'!$B$6,1,0)</f>
        <v>0</v>
      </c>
      <c r="B1957" s="183"/>
      <c r="C1957" s="428"/>
      <c r="D1957" s="179" t="str">
        <f t="shared" si="166"/>
        <v>AW2</v>
      </c>
      <c r="E1957" s="179">
        <f t="shared" si="166"/>
        <v>0</v>
      </c>
      <c r="F1957" s="179">
        <f t="shared" si="166"/>
        <v>0</v>
      </c>
      <c r="G1957" s="184"/>
      <c r="H1957" s="285"/>
      <c r="I1957" s="285"/>
      <c r="J1957" s="208"/>
      <c r="K1957" s="209"/>
    </row>
    <row r="1958" spans="1:11" ht="12.75" hidden="1" outlineLevel="1">
      <c r="A1958" s="420">
        <f>IF(C1958='Tong hop'!$B$6,1,0)</f>
        <v>0</v>
      </c>
      <c r="B1958" s="183"/>
      <c r="C1958" s="428"/>
      <c r="D1958" s="179" t="str">
        <f t="shared" si="166"/>
        <v>SW2</v>
      </c>
      <c r="E1958" s="179">
        <f t="shared" si="166"/>
        <v>0</v>
      </c>
      <c r="F1958" s="179">
        <f t="shared" si="166"/>
        <v>0</v>
      </c>
      <c r="G1958" s="184"/>
      <c r="H1958" s="285"/>
      <c r="I1958" s="285"/>
      <c r="J1958" s="208"/>
      <c r="K1958" s="209"/>
    </row>
    <row r="1959" spans="1:11" ht="12.75" hidden="1" outlineLevel="1">
      <c r="A1959" s="420">
        <f>IF(C1959='Tong hop'!$B$6,1,0)</f>
        <v>0</v>
      </c>
      <c r="B1959" s="183"/>
      <c r="C1959" s="428"/>
      <c r="D1959" s="179" t="str">
        <f t="shared" si="166"/>
        <v>SW3a</v>
      </c>
      <c r="E1959" s="179">
        <f t="shared" si="166"/>
        <v>0</v>
      </c>
      <c r="F1959" s="179">
        <f t="shared" si="166"/>
        <v>0</v>
      </c>
      <c r="G1959" s="184"/>
      <c r="H1959" s="285"/>
      <c r="I1959" s="285"/>
      <c r="J1959" s="208"/>
      <c r="K1959" s="209"/>
    </row>
    <row r="1960" spans="1:11" ht="12.75" hidden="1" outlineLevel="1">
      <c r="A1960" s="420">
        <f>IF(C1960='Tong hop'!$B$6,1,0)</f>
        <v>0</v>
      </c>
      <c r="B1960" s="183"/>
      <c r="C1960" s="428"/>
      <c r="D1960" s="179" t="str">
        <f t="shared" si="166"/>
        <v>W-LEVEL 2</v>
      </c>
      <c r="E1960" s="179">
        <f t="shared" si="166"/>
        <v>0</v>
      </c>
      <c r="F1960" s="179">
        <f t="shared" si="166"/>
        <v>0</v>
      </c>
      <c r="G1960" s="184"/>
      <c r="H1960" s="285"/>
      <c r="I1960" s="285"/>
      <c r="J1960" s="208"/>
      <c r="K1960" s="209"/>
    </row>
    <row r="1961" spans="1:11" ht="12.75" hidden="1" outlineLevel="1">
      <c r="A1961" s="420">
        <f>IF(C1961='Tong hop'!$B$6,1,0)</f>
        <v>0</v>
      </c>
      <c r="B1961" s="183"/>
      <c r="C1961" s="428"/>
      <c r="D1961" s="179" t="str">
        <f t="shared" si="166"/>
        <v>AW.1</v>
      </c>
      <c r="E1961" s="179">
        <f t="shared" si="166"/>
        <v>0</v>
      </c>
      <c r="F1961" s="179">
        <f t="shared" si="166"/>
        <v>0</v>
      </c>
      <c r="G1961" s="184"/>
      <c r="H1961" s="285"/>
      <c r="I1961" s="285"/>
      <c r="J1961" s="208"/>
      <c r="K1961" s="209"/>
    </row>
    <row r="1962" spans="1:11" ht="12.75" hidden="1" outlineLevel="1">
      <c r="A1962" s="420">
        <f>IF(C1962='Tong hop'!$B$6,1,0)</f>
        <v>0</v>
      </c>
      <c r="B1962" s="183"/>
      <c r="C1962" s="428"/>
      <c r="D1962" s="179" t="str">
        <f t="shared" si="166"/>
        <v>AW.2</v>
      </c>
      <c r="E1962" s="179">
        <f t="shared" si="166"/>
        <v>0</v>
      </c>
      <c r="F1962" s="179">
        <f t="shared" si="166"/>
        <v>0</v>
      </c>
      <c r="G1962" s="184"/>
      <c r="H1962" s="285"/>
      <c r="I1962" s="285"/>
      <c r="J1962" s="208"/>
      <c r="K1962" s="209"/>
    </row>
    <row r="1963" spans="1:11" ht="12.75" hidden="1" outlineLevel="1">
      <c r="A1963" s="420">
        <f>IF(C1963='Tong hop'!$B$6,1,0)</f>
        <v>0</v>
      </c>
      <c r="B1963" s="183"/>
      <c r="C1963" s="428"/>
      <c r="D1963" s="179" t="str">
        <f t="shared" si="166"/>
        <v>AW.4</v>
      </c>
      <c r="E1963" s="179">
        <f t="shared" si="166"/>
        <v>0</v>
      </c>
      <c r="F1963" s="179">
        <f t="shared" si="166"/>
        <v>0</v>
      </c>
      <c r="G1963" s="184"/>
      <c r="H1963" s="285"/>
      <c r="I1963" s="285"/>
      <c r="J1963" s="208"/>
      <c r="K1963" s="209"/>
    </row>
    <row r="1964" spans="1:11" ht="12.75" hidden="1" outlineLevel="1">
      <c r="A1964" s="420">
        <f>IF(C1964='Tong hop'!$B$6,1,0)</f>
        <v>0</v>
      </c>
      <c r="B1964" s="183"/>
      <c r="C1964" s="428"/>
      <c r="D1964" s="179" t="str">
        <f t="shared" si="166"/>
        <v>AW.4a</v>
      </c>
      <c r="E1964" s="179">
        <f t="shared" si="166"/>
        <v>0</v>
      </c>
      <c r="F1964" s="179">
        <f t="shared" si="166"/>
        <v>0</v>
      </c>
      <c r="G1964" s="184"/>
      <c r="H1964" s="285"/>
      <c r="I1964" s="285"/>
      <c r="J1964" s="208"/>
      <c r="K1964" s="209"/>
    </row>
    <row r="1965" spans="1:11" ht="12.75" hidden="1" outlineLevel="1">
      <c r="A1965" s="420">
        <f>IF(C1965='Tong hop'!$B$6,1,0)</f>
        <v>0</v>
      </c>
      <c r="B1965" s="183"/>
      <c r="C1965" s="428"/>
      <c r="D1965" s="179" t="str">
        <f t="shared" si="166"/>
        <v>AW.4b</v>
      </c>
      <c r="E1965" s="179">
        <f t="shared" si="166"/>
        <v>0</v>
      </c>
      <c r="F1965" s="179">
        <f t="shared" si="166"/>
        <v>0</v>
      </c>
      <c r="G1965" s="184"/>
      <c r="H1965" s="285"/>
      <c r="I1965" s="285"/>
      <c r="J1965" s="208"/>
      <c r="K1965" s="209"/>
    </row>
    <row r="1966" spans="1:11" ht="12.75" hidden="1" outlineLevel="1">
      <c r="A1966" s="420">
        <f>IF(C1966='Tong hop'!$B$6,1,0)</f>
        <v>0</v>
      </c>
      <c r="B1966" s="183"/>
      <c r="C1966" s="428"/>
      <c r="D1966" s="179" t="str">
        <f t="shared" si="166"/>
        <v>AW.4c</v>
      </c>
      <c r="E1966" s="179">
        <f t="shared" si="166"/>
        <v>0</v>
      </c>
      <c r="F1966" s="179">
        <f t="shared" si="166"/>
        <v>0</v>
      </c>
      <c r="G1966" s="184"/>
      <c r="H1966" s="285"/>
      <c r="I1966" s="285"/>
      <c r="J1966" s="208"/>
      <c r="K1966" s="209"/>
    </row>
    <row r="1967" spans="1:11" ht="12.75" hidden="1" outlineLevel="1">
      <c r="A1967" s="420">
        <f>IF(C1967='Tong hop'!$B$6,1,0)</f>
        <v>0</v>
      </c>
      <c r="B1967" s="183"/>
      <c r="C1967" s="428"/>
      <c r="D1967" s="179" t="str">
        <f t="shared" si="166"/>
        <v>AW.4d</v>
      </c>
      <c r="E1967" s="179">
        <f t="shared" si="166"/>
        <v>0</v>
      </c>
      <c r="F1967" s="179">
        <f t="shared" si="166"/>
        <v>0</v>
      </c>
      <c r="G1967" s="184"/>
      <c r="H1967" s="285"/>
      <c r="I1967" s="285"/>
      <c r="J1967" s="208"/>
      <c r="K1967" s="209"/>
    </row>
    <row r="1968" spans="1:11" ht="12.75" hidden="1" outlineLevel="1">
      <c r="A1968" s="420">
        <f>IF(C1968='Tong hop'!$B$6,1,0)</f>
        <v>0</v>
      </c>
      <c r="B1968" s="183"/>
      <c r="C1968" s="428"/>
      <c r="D1968" s="179" t="str">
        <f t="shared" si="166"/>
        <v>SW1</v>
      </c>
      <c r="E1968" s="179">
        <f t="shared" si="166"/>
        <v>0</v>
      </c>
      <c r="F1968" s="179">
        <f t="shared" si="166"/>
        <v>0</v>
      </c>
      <c r="G1968" s="184"/>
      <c r="H1968" s="285"/>
      <c r="I1968" s="285"/>
      <c r="J1968" s="208"/>
      <c r="K1968" s="209"/>
    </row>
    <row r="1969" spans="1:11" ht="12.75" hidden="1" outlineLevel="1">
      <c r="A1969" s="420">
        <f>IF(C1969='Tong hop'!$B$6,1,0)</f>
        <v>0</v>
      </c>
      <c r="B1969" s="183"/>
      <c r="C1969" s="428"/>
      <c r="D1969" s="179" t="str">
        <f t="shared" si="166"/>
        <v>SW3</v>
      </c>
      <c r="E1969" s="179">
        <f t="shared" si="166"/>
        <v>0</v>
      </c>
      <c r="F1969" s="179">
        <f t="shared" si="166"/>
        <v>0</v>
      </c>
      <c r="G1969" s="184"/>
      <c r="H1969" s="285"/>
      <c r="I1969" s="285"/>
      <c r="J1969" s="208"/>
      <c r="K1969" s="209"/>
    </row>
    <row r="1970" spans="1:11" ht="12.75" hidden="1" outlineLevel="1">
      <c r="A1970" s="420">
        <f>IF(C1970='Tong hop'!$B$6,1,0)</f>
        <v>0</v>
      </c>
      <c r="B1970" s="183"/>
      <c r="C1970" s="428"/>
      <c r="D1970" s="179" t="str">
        <f t="shared" si="166"/>
        <v>SW4</v>
      </c>
      <c r="E1970" s="179">
        <f t="shared" si="166"/>
        <v>0</v>
      </c>
      <c r="F1970" s="179">
        <f t="shared" si="166"/>
        <v>0</v>
      </c>
      <c r="G1970" s="184"/>
      <c r="H1970" s="285"/>
      <c r="I1970" s="285"/>
      <c r="J1970" s="208"/>
      <c r="K1970" s="209"/>
    </row>
    <row r="1971" spans="1:11" ht="12.75" hidden="1" outlineLevel="1">
      <c r="A1971" s="420">
        <f>IF(C1971='Tong hop'!$B$6,1,0)</f>
        <v>0</v>
      </c>
      <c r="B1971" s="183"/>
      <c r="C1971" s="428"/>
      <c r="D1971" s="179" t="str">
        <f t="shared" si="166"/>
        <v>SW6+7</v>
      </c>
      <c r="E1971" s="179">
        <f t="shared" si="166"/>
        <v>0</v>
      </c>
      <c r="F1971" s="179">
        <f t="shared" si="166"/>
        <v>0</v>
      </c>
      <c r="G1971" s="184"/>
      <c r="H1971" s="285"/>
      <c r="I1971" s="285"/>
      <c r="J1971" s="208"/>
      <c r="K1971" s="209"/>
    </row>
    <row r="1972" spans="1:11" ht="12.75" hidden="1" outlineLevel="1">
      <c r="A1972" s="420">
        <f>IF(C1972='Tong hop'!$B$6,1,0)</f>
        <v>0</v>
      </c>
      <c r="B1972" s="183"/>
      <c r="C1972" s="428"/>
      <c r="D1972" s="179" t="str">
        <f t="shared" si="166"/>
        <v>W-LEVEL 3</v>
      </c>
      <c r="E1972" s="179">
        <f t="shared" si="166"/>
        <v>0</v>
      </c>
      <c r="F1972" s="179">
        <f t="shared" si="166"/>
        <v>0</v>
      </c>
      <c r="G1972" s="184"/>
      <c r="H1972" s="285"/>
      <c r="I1972" s="285"/>
      <c r="J1972" s="208"/>
      <c r="K1972" s="209"/>
    </row>
    <row r="1973" spans="1:11" ht="12.75" hidden="1" outlineLevel="1">
      <c r="A1973" s="420">
        <f>IF(C1973='Tong hop'!$B$6,1,0)</f>
        <v>0</v>
      </c>
      <c r="B1973" s="183"/>
      <c r="C1973" s="428"/>
      <c r="D1973" s="179" t="str">
        <f t="shared" si="166"/>
        <v>AW.1</v>
      </c>
      <c r="E1973" s="179">
        <f t="shared" si="166"/>
        <v>0</v>
      </c>
      <c r="F1973" s="179">
        <f t="shared" si="166"/>
        <v>0</v>
      </c>
      <c r="G1973" s="184"/>
      <c r="H1973" s="285"/>
      <c r="I1973" s="285"/>
      <c r="J1973" s="208"/>
      <c r="K1973" s="209"/>
    </row>
    <row r="1974" spans="1:11" ht="12.75" hidden="1" outlineLevel="1">
      <c r="A1974" s="420">
        <f>IF(C1974='Tong hop'!$B$6,1,0)</f>
        <v>0</v>
      </c>
      <c r="B1974" s="183"/>
      <c r="C1974" s="428"/>
      <c r="D1974" s="179" t="str">
        <f t="shared" si="166"/>
        <v>AW.2</v>
      </c>
      <c r="E1974" s="179">
        <f t="shared" si="166"/>
        <v>0</v>
      </c>
      <c r="F1974" s="179">
        <f t="shared" si="166"/>
        <v>0</v>
      </c>
      <c r="G1974" s="184"/>
      <c r="H1974" s="285"/>
      <c r="I1974" s="285"/>
      <c r="J1974" s="208"/>
      <c r="K1974" s="209"/>
    </row>
    <row r="1975" spans="1:11" ht="12.75" hidden="1" outlineLevel="1">
      <c r="A1975" s="420">
        <f>IF(C1975='Tong hop'!$B$6,1,0)</f>
        <v>0</v>
      </c>
      <c r="B1975" s="183"/>
      <c r="C1975" s="428"/>
      <c r="D1975" s="179" t="str">
        <f t="shared" si="166"/>
        <v>AW.4</v>
      </c>
      <c r="E1975" s="179">
        <f t="shared" si="166"/>
        <v>0</v>
      </c>
      <c r="F1975" s="179">
        <f t="shared" si="166"/>
        <v>0</v>
      </c>
      <c r="G1975" s="184"/>
      <c r="H1975" s="285"/>
      <c r="I1975" s="285"/>
      <c r="J1975" s="208"/>
      <c r="K1975" s="209"/>
    </row>
    <row r="1976" spans="1:11" ht="12.75" hidden="1" outlineLevel="1">
      <c r="A1976" s="420">
        <f>IF(C1976='Tong hop'!$B$6,1,0)</f>
        <v>0</v>
      </c>
      <c r="B1976" s="183"/>
      <c r="C1976" s="428"/>
      <c r="D1976" s="179" t="str">
        <f t="shared" si="166"/>
        <v>AW.4a</v>
      </c>
      <c r="E1976" s="179">
        <f t="shared" si="166"/>
        <v>0</v>
      </c>
      <c r="F1976" s="179">
        <f t="shared" si="166"/>
        <v>0</v>
      </c>
      <c r="G1976" s="184"/>
      <c r="H1976" s="285"/>
      <c r="I1976" s="285"/>
      <c r="J1976" s="208"/>
      <c r="K1976" s="209"/>
    </row>
    <row r="1977" spans="1:11" ht="12.75" hidden="1" outlineLevel="1">
      <c r="A1977" s="420">
        <f>IF(C1977='Tong hop'!$B$6,1,0)</f>
        <v>0</v>
      </c>
      <c r="B1977" s="183"/>
      <c r="C1977" s="428"/>
      <c r="D1977" s="179" t="str">
        <f t="shared" si="166"/>
        <v>AW.4b</v>
      </c>
      <c r="E1977" s="179">
        <f t="shared" si="166"/>
        <v>0</v>
      </c>
      <c r="F1977" s="179">
        <f t="shared" si="166"/>
        <v>0</v>
      </c>
      <c r="G1977" s="184"/>
      <c r="H1977" s="285"/>
      <c r="I1977" s="285"/>
      <c r="J1977" s="208"/>
      <c r="K1977" s="209"/>
    </row>
    <row r="1978" spans="1:11" ht="12.75" hidden="1" outlineLevel="1">
      <c r="A1978" s="420">
        <f>IF(C1978='Tong hop'!$B$6,1,0)</f>
        <v>0</v>
      </c>
      <c r="B1978" s="183"/>
      <c r="C1978" s="428"/>
      <c r="D1978" s="179" t="str">
        <f t="shared" si="166"/>
        <v>AW.4c</v>
      </c>
      <c r="E1978" s="179">
        <f t="shared" si="166"/>
        <v>0</v>
      </c>
      <c r="F1978" s="179">
        <f t="shared" si="166"/>
        <v>0</v>
      </c>
      <c r="G1978" s="184"/>
      <c r="H1978" s="285"/>
      <c r="I1978" s="285"/>
      <c r="J1978" s="208"/>
      <c r="K1978" s="209"/>
    </row>
    <row r="1979" spans="1:11" ht="12.75" hidden="1" outlineLevel="1">
      <c r="A1979" s="420">
        <f>IF(C1979='Tong hop'!$B$6,1,0)</f>
        <v>0</v>
      </c>
      <c r="B1979" s="183"/>
      <c r="C1979" s="428"/>
      <c r="D1979" s="179" t="str">
        <f t="shared" si="166"/>
        <v>AW.4d</v>
      </c>
      <c r="E1979" s="179">
        <f t="shared" si="166"/>
        <v>0</v>
      </c>
      <c r="F1979" s="179">
        <f t="shared" si="166"/>
        <v>0</v>
      </c>
      <c r="G1979" s="184"/>
      <c r="H1979" s="285"/>
      <c r="I1979" s="285"/>
      <c r="J1979" s="208"/>
      <c r="K1979" s="209"/>
    </row>
    <row r="1980" spans="1:11" ht="12.75" hidden="1" outlineLevel="1">
      <c r="A1980" s="420">
        <f>IF(C1980='Tong hop'!$B$6,1,0)</f>
        <v>0</v>
      </c>
      <c r="B1980" s="183"/>
      <c r="C1980" s="428"/>
      <c r="D1980" s="179" t="str">
        <f t="shared" si="166"/>
        <v>SW5</v>
      </c>
      <c r="E1980" s="179">
        <f t="shared" si="166"/>
        <v>0</v>
      </c>
      <c r="F1980" s="179">
        <f t="shared" si="166"/>
        <v>0</v>
      </c>
      <c r="G1980" s="184"/>
      <c r="H1980" s="285"/>
      <c r="I1980" s="285"/>
      <c r="J1980" s="208"/>
      <c r="K1980" s="209"/>
    </row>
    <row r="1981" spans="1:11" ht="12.75" hidden="1" outlineLevel="1">
      <c r="A1981" s="420">
        <f>IF(C1981='Tong hop'!$B$6,1,0)</f>
        <v>0</v>
      </c>
      <c r="B1981" s="183"/>
      <c r="C1981" s="428"/>
      <c r="D1981" s="179" t="str">
        <f t="shared" si="166"/>
        <v>SW8</v>
      </c>
      <c r="E1981" s="179">
        <f t="shared" si="166"/>
        <v>0</v>
      </c>
      <c r="F1981" s="179">
        <f t="shared" si="166"/>
        <v>0</v>
      </c>
      <c r="G1981" s="184"/>
      <c r="H1981" s="285"/>
      <c r="I1981" s="285"/>
      <c r="J1981" s="208"/>
      <c r="K1981" s="209"/>
    </row>
    <row r="1982" spans="1:11" ht="12.75" hidden="1" outlineLevel="1">
      <c r="A1982" s="420">
        <f>IF(C1982='Tong hop'!$B$6,1,0)</f>
        <v>0</v>
      </c>
      <c r="B1982" s="183"/>
      <c r="C1982" s="428"/>
      <c r="D1982" s="179" t="str">
        <f t="shared" si="166"/>
        <v>SW9</v>
      </c>
      <c r="E1982" s="179">
        <f t="shared" si="166"/>
        <v>0</v>
      </c>
      <c r="F1982" s="179">
        <f t="shared" si="166"/>
        <v>0</v>
      </c>
      <c r="G1982" s="184"/>
      <c r="H1982" s="285"/>
      <c r="I1982" s="285"/>
      <c r="J1982" s="208"/>
      <c r="K1982" s="209"/>
    </row>
    <row r="1983" spans="1:11" ht="12.75" hidden="1" outlineLevel="1">
      <c r="A1983" s="420">
        <f>IF(C1983='Tong hop'!$B$6,1,0)</f>
        <v>0</v>
      </c>
      <c r="B1983" s="183"/>
      <c r="C1983" s="428"/>
      <c r="D1983" s="179" t="str">
        <f t="shared" si="166"/>
        <v>SW10</v>
      </c>
      <c r="E1983" s="179">
        <f t="shared" si="166"/>
        <v>0</v>
      </c>
      <c r="F1983" s="179">
        <f t="shared" si="166"/>
        <v>0</v>
      </c>
      <c r="G1983" s="184"/>
      <c r="H1983" s="285"/>
      <c r="I1983" s="285"/>
      <c r="J1983" s="208"/>
      <c r="K1983" s="209"/>
    </row>
    <row r="1984" spans="1:11" ht="12.75" hidden="1" outlineLevel="1">
      <c r="A1984" s="420">
        <f>IF(C1984='Tong hop'!$B$6,1,0)</f>
        <v>0</v>
      </c>
      <c r="B1984" s="183"/>
      <c r="C1984" s="428"/>
      <c r="D1984" s="179" t="s">
        <v>587</v>
      </c>
      <c r="E1984" s="194"/>
      <c r="F1984" s="194"/>
      <c r="G1984" s="184"/>
      <c r="H1984" s="285"/>
      <c r="I1984" s="285"/>
      <c r="J1984" s="208"/>
      <c r="K1984" s="209"/>
    </row>
    <row r="1985" spans="1:11" ht="12.75" hidden="1" outlineLevel="1">
      <c r="A1985" s="420">
        <f>IF(C1985='Tong hop'!$B$6,1,0)</f>
        <v>0</v>
      </c>
      <c r="B1985" s="183"/>
      <c r="C1985" s="428"/>
      <c r="D1985" s="179" t="str">
        <f>D1847</f>
        <v>LEVEL 1</v>
      </c>
      <c r="E1985" s="179">
        <f>E1847</f>
        <v>0</v>
      </c>
      <c r="F1985" s="179">
        <f>F1847</f>
        <v>0</v>
      </c>
      <c r="G1985" s="184"/>
      <c r="H1985" s="285"/>
      <c r="I1985" s="285"/>
      <c r="J1985" s="208"/>
      <c r="K1985" s="209"/>
    </row>
    <row r="1986" spans="1:11" ht="12.75" hidden="1" outlineLevel="1">
      <c r="A1986" s="420">
        <f>IF(C1986='Tong hop'!$B$6,1,0)</f>
        <v>0</v>
      </c>
      <c r="B1986" s="183"/>
      <c r="C1986" s="428"/>
      <c r="D1986" s="179" t="str">
        <f t="shared" ref="D1986:F2016" si="167">D1848</f>
        <v>AD.1</v>
      </c>
      <c r="E1986" s="179">
        <f t="shared" si="167"/>
        <v>0</v>
      </c>
      <c r="F1986" s="179">
        <f t="shared" si="167"/>
        <v>0</v>
      </c>
      <c r="G1986" s="184"/>
      <c r="H1986" s="285"/>
      <c r="I1986" s="285"/>
      <c r="J1986" s="208"/>
      <c r="K1986" s="209"/>
    </row>
    <row r="1987" spans="1:11" ht="12.75" hidden="1" outlineLevel="1">
      <c r="A1987" s="420">
        <f>IF(C1987='Tong hop'!$B$6,1,0)</f>
        <v>0</v>
      </c>
      <c r="B1987" s="183"/>
      <c r="C1987" s="428"/>
      <c r="D1987" s="179" t="str">
        <f t="shared" si="167"/>
        <v>AD.2</v>
      </c>
      <c r="E1987" s="179">
        <f t="shared" si="167"/>
        <v>0</v>
      </c>
      <c r="F1987" s="179">
        <f t="shared" si="167"/>
        <v>0</v>
      </c>
      <c r="G1987" s="184"/>
      <c r="H1987" s="285"/>
      <c r="I1987" s="285"/>
      <c r="J1987" s="208"/>
      <c r="K1987" s="209"/>
    </row>
    <row r="1988" spans="1:11" ht="12.75" hidden="1" outlineLevel="1">
      <c r="A1988" s="420">
        <f>IF(C1988='Tong hop'!$B$6,1,0)</f>
        <v>0</v>
      </c>
      <c r="B1988" s="183"/>
      <c r="C1988" s="428"/>
      <c r="D1988" s="179" t="str">
        <f t="shared" si="167"/>
        <v>AD.3</v>
      </c>
      <c r="E1988" s="179">
        <f t="shared" si="167"/>
        <v>0</v>
      </c>
      <c r="F1988" s="179">
        <f t="shared" si="167"/>
        <v>0</v>
      </c>
      <c r="G1988" s="184"/>
      <c r="H1988" s="285"/>
      <c r="I1988" s="285"/>
      <c r="J1988" s="208"/>
      <c r="K1988" s="209"/>
    </row>
    <row r="1989" spans="1:11" ht="12.75" hidden="1" outlineLevel="1">
      <c r="A1989" s="420">
        <f>IF(C1989='Tong hop'!$B$6,1,0)</f>
        <v>0</v>
      </c>
      <c r="B1989" s="183"/>
      <c r="C1989" s="428"/>
      <c r="D1989" s="179" t="str">
        <f t="shared" si="167"/>
        <v>FD1</v>
      </c>
      <c r="E1989" s="179">
        <f t="shared" si="167"/>
        <v>0</v>
      </c>
      <c r="F1989" s="179">
        <f t="shared" si="167"/>
        <v>0</v>
      </c>
      <c r="G1989" s="184"/>
      <c r="H1989" s="285"/>
      <c r="I1989" s="285"/>
      <c r="J1989" s="208"/>
      <c r="K1989" s="209"/>
    </row>
    <row r="1990" spans="1:11" ht="12.75" hidden="1" outlineLevel="1">
      <c r="A1990" s="420">
        <f>IF(C1990='Tong hop'!$B$6,1,0)</f>
        <v>0</v>
      </c>
      <c r="B1990" s="183"/>
      <c r="C1990" s="428"/>
      <c r="D1990" s="179" t="str">
        <f t="shared" si="167"/>
        <v>FD1.a</v>
      </c>
      <c r="E1990" s="179">
        <f t="shared" si="167"/>
        <v>0</v>
      </c>
      <c r="F1990" s="179">
        <f t="shared" si="167"/>
        <v>0</v>
      </c>
      <c r="G1990" s="184"/>
      <c r="H1990" s="285"/>
      <c r="I1990" s="285"/>
      <c r="J1990" s="208"/>
      <c r="K1990" s="209"/>
    </row>
    <row r="1991" spans="1:11" ht="12.75" hidden="1" outlineLevel="1">
      <c r="A1991" s="420">
        <f>IF(C1991='Tong hop'!$B$6,1,0)</f>
        <v>0</v>
      </c>
      <c r="B1991" s="183"/>
      <c r="C1991" s="428"/>
      <c r="D1991" s="179" t="str">
        <f t="shared" si="167"/>
        <v>FD2</v>
      </c>
      <c r="E1991" s="179">
        <f t="shared" si="167"/>
        <v>0</v>
      </c>
      <c r="F1991" s="179">
        <f t="shared" si="167"/>
        <v>0</v>
      </c>
      <c r="G1991" s="184"/>
      <c r="H1991" s="285"/>
      <c r="I1991" s="285"/>
      <c r="J1991" s="208"/>
      <c r="K1991" s="209"/>
    </row>
    <row r="1992" spans="1:11" ht="12.75" hidden="1" outlineLevel="1">
      <c r="A1992" s="420">
        <f>IF(C1992='Tong hop'!$B$6,1,0)</f>
        <v>0</v>
      </c>
      <c r="B1992" s="183"/>
      <c r="C1992" s="428"/>
      <c r="D1992" s="179" t="str">
        <f t="shared" si="167"/>
        <v>GD5</v>
      </c>
      <c r="E1992" s="179">
        <f t="shared" si="167"/>
        <v>0</v>
      </c>
      <c r="F1992" s="179">
        <f t="shared" si="167"/>
        <v>0</v>
      </c>
      <c r="G1992" s="184"/>
      <c r="H1992" s="285"/>
      <c r="I1992" s="285"/>
      <c r="J1992" s="208"/>
      <c r="K1992" s="209"/>
    </row>
    <row r="1993" spans="1:11" ht="12.75" hidden="1" outlineLevel="1">
      <c r="A1993" s="420">
        <f>IF(C1993='Tong hop'!$B$6,1,0)</f>
        <v>0</v>
      </c>
      <c r="B1993" s="183"/>
      <c r="C1993" s="428"/>
      <c r="D1993" s="179" t="str">
        <f t="shared" si="167"/>
        <v>RD1</v>
      </c>
      <c r="E1993" s="179">
        <f t="shared" si="167"/>
        <v>0</v>
      </c>
      <c r="F1993" s="179">
        <f t="shared" si="167"/>
        <v>0</v>
      </c>
      <c r="G1993" s="184"/>
      <c r="H1993" s="285"/>
      <c r="I1993" s="285"/>
      <c r="J1993" s="208"/>
      <c r="K1993" s="209"/>
    </row>
    <row r="1994" spans="1:11" ht="12.75" hidden="1" outlineLevel="1">
      <c r="A1994" s="420">
        <f>IF(C1994='Tong hop'!$B$6,1,0)</f>
        <v>0</v>
      </c>
      <c r="B1994" s="183"/>
      <c r="C1994" s="428"/>
      <c r="D1994" s="179" t="str">
        <f t="shared" si="167"/>
        <v>RD2</v>
      </c>
      <c r="E1994" s="179">
        <f t="shared" si="167"/>
        <v>0</v>
      </c>
      <c r="F1994" s="179">
        <f t="shared" si="167"/>
        <v>0</v>
      </c>
      <c r="G1994" s="184"/>
      <c r="H1994" s="285"/>
      <c r="I1994" s="285"/>
      <c r="J1994" s="208"/>
      <c r="K1994" s="209"/>
    </row>
    <row r="1995" spans="1:11" ht="12.75" hidden="1" outlineLevel="1">
      <c r="A1995" s="420">
        <f>IF(C1995='Tong hop'!$B$6,1,0)</f>
        <v>0</v>
      </c>
      <c r="B1995" s="183"/>
      <c r="C1995" s="428"/>
      <c r="D1995" s="179" t="str">
        <f t="shared" si="167"/>
        <v>RD3</v>
      </c>
      <c r="E1995" s="179">
        <f t="shared" si="167"/>
        <v>0</v>
      </c>
      <c r="F1995" s="179">
        <f t="shared" si="167"/>
        <v>0</v>
      </c>
      <c r="G1995" s="184"/>
      <c r="H1995" s="285"/>
      <c r="I1995" s="285"/>
      <c r="J1995" s="208"/>
      <c r="K1995" s="209"/>
    </row>
    <row r="1996" spans="1:11" ht="12.75" hidden="1" outlineLevel="1">
      <c r="A1996" s="420">
        <f>IF(C1996='Tong hop'!$B$6,1,0)</f>
        <v>0</v>
      </c>
      <c r="B1996" s="183"/>
      <c r="C1996" s="428"/>
      <c r="D1996" s="179" t="str">
        <f t="shared" si="167"/>
        <v>SD1</v>
      </c>
      <c r="E1996" s="179">
        <f t="shared" si="167"/>
        <v>0</v>
      </c>
      <c r="F1996" s="179">
        <f t="shared" si="167"/>
        <v>0</v>
      </c>
      <c r="G1996" s="184"/>
      <c r="H1996" s="285"/>
      <c r="I1996" s="285"/>
      <c r="J1996" s="208"/>
      <c r="K1996" s="209"/>
    </row>
    <row r="1997" spans="1:11" ht="12.75" hidden="1" outlineLevel="1">
      <c r="A1997" s="420">
        <f>IF(C1997='Tong hop'!$B$6,1,0)</f>
        <v>0</v>
      </c>
      <c r="B1997" s="183"/>
      <c r="C1997" s="428"/>
      <c r="D1997" s="179" t="str">
        <f t="shared" si="167"/>
        <v>SD2</v>
      </c>
      <c r="E1997" s="179">
        <f t="shared" si="167"/>
        <v>0</v>
      </c>
      <c r="F1997" s="179">
        <f t="shared" si="167"/>
        <v>0</v>
      </c>
      <c r="G1997" s="184"/>
      <c r="H1997" s="285"/>
      <c r="I1997" s="285"/>
      <c r="J1997" s="208"/>
      <c r="K1997" s="209"/>
    </row>
    <row r="1998" spans="1:11" ht="12.75" hidden="1" outlineLevel="1">
      <c r="A1998" s="420">
        <f>IF(C1998='Tong hop'!$B$6,1,0)</f>
        <v>0</v>
      </c>
      <c r="B1998" s="183"/>
      <c r="C1998" s="428"/>
      <c r="D1998" s="179" t="str">
        <f t="shared" si="167"/>
        <v>SD3</v>
      </c>
      <c r="E1998" s="179">
        <f t="shared" si="167"/>
        <v>0</v>
      </c>
      <c r="F1998" s="179">
        <f t="shared" si="167"/>
        <v>0</v>
      </c>
      <c r="G1998" s="184"/>
      <c r="H1998" s="285"/>
      <c r="I1998" s="285"/>
      <c r="J1998" s="208"/>
      <c r="K1998" s="209"/>
    </row>
    <row r="1999" spans="1:11" ht="12.75" hidden="1" outlineLevel="1">
      <c r="A1999" s="420">
        <f>IF(C1999='Tong hop'!$B$6,1,0)</f>
        <v>0</v>
      </c>
      <c r="B1999" s="183"/>
      <c r="C1999" s="428"/>
      <c r="D1999" s="179" t="str">
        <f t="shared" si="167"/>
        <v>SD6</v>
      </c>
      <c r="E1999" s="179">
        <f t="shared" si="167"/>
        <v>0</v>
      </c>
      <c r="F1999" s="179">
        <f t="shared" si="167"/>
        <v>0</v>
      </c>
      <c r="G1999" s="184"/>
      <c r="H1999" s="285"/>
      <c r="I1999" s="285"/>
      <c r="J1999" s="208"/>
      <c r="K1999" s="209"/>
    </row>
    <row r="2000" spans="1:11" ht="12.75" hidden="1" outlineLevel="1">
      <c r="A2000" s="420">
        <f>IF(C2000='Tong hop'!$B$6,1,0)</f>
        <v>0</v>
      </c>
      <c r="B2000" s="183"/>
      <c r="C2000" s="428"/>
      <c r="D2000" s="179" t="str">
        <f t="shared" si="167"/>
        <v>W-MEZZANINE</v>
      </c>
      <c r="E2000" s="179">
        <f t="shared" si="167"/>
        <v>0</v>
      </c>
      <c r="F2000" s="179">
        <f t="shared" si="167"/>
        <v>0</v>
      </c>
      <c r="G2000" s="184"/>
      <c r="H2000" s="285"/>
      <c r="I2000" s="285"/>
      <c r="J2000" s="208"/>
      <c r="K2000" s="209"/>
    </row>
    <row r="2001" spans="1:11" ht="12.75" hidden="1" outlineLevel="1">
      <c r="A2001" s="420">
        <f>IF(C2001='Tong hop'!$B$6,1,0)</f>
        <v>0</v>
      </c>
      <c r="B2001" s="183"/>
      <c r="C2001" s="428"/>
      <c r="D2001" s="179" t="str">
        <f t="shared" si="167"/>
        <v>FD.2</v>
      </c>
      <c r="E2001" s="179">
        <f t="shared" si="167"/>
        <v>0</v>
      </c>
      <c r="F2001" s="179">
        <f t="shared" si="167"/>
        <v>0</v>
      </c>
      <c r="G2001" s="184"/>
      <c r="H2001" s="285"/>
      <c r="I2001" s="285"/>
      <c r="J2001" s="208"/>
      <c r="K2001" s="209"/>
    </row>
    <row r="2002" spans="1:11" ht="12.75" hidden="1" outlineLevel="1">
      <c r="A2002" s="420">
        <f>IF(C2002='Tong hop'!$B$6,1,0)</f>
        <v>0</v>
      </c>
      <c r="B2002" s="183"/>
      <c r="C2002" s="428"/>
      <c r="D2002" s="179" t="str">
        <f t="shared" si="167"/>
        <v>W-LEVEL 2</v>
      </c>
      <c r="E2002" s="179">
        <f t="shared" si="167"/>
        <v>0</v>
      </c>
      <c r="F2002" s="179">
        <f t="shared" si="167"/>
        <v>0</v>
      </c>
      <c r="G2002" s="184"/>
      <c r="H2002" s="285"/>
      <c r="I2002" s="285"/>
      <c r="J2002" s="208"/>
      <c r="K2002" s="209"/>
    </row>
    <row r="2003" spans="1:11" ht="12.75" hidden="1" outlineLevel="1">
      <c r="A2003" s="420">
        <f>IF(C2003='Tong hop'!$B$6,1,0)</f>
        <v>0</v>
      </c>
      <c r="B2003" s="183"/>
      <c r="C2003" s="428"/>
      <c r="D2003" s="179" t="str">
        <f t="shared" si="167"/>
        <v>AD.1</v>
      </c>
      <c r="E2003" s="179">
        <f t="shared" si="167"/>
        <v>0</v>
      </c>
      <c r="F2003" s="179">
        <f t="shared" si="167"/>
        <v>0</v>
      </c>
      <c r="G2003" s="184"/>
      <c r="H2003" s="285"/>
      <c r="I2003" s="285"/>
      <c r="J2003" s="208"/>
      <c r="K2003" s="209"/>
    </row>
    <row r="2004" spans="1:11" ht="12.75" hidden="1" outlineLevel="1">
      <c r="A2004" s="420">
        <f>IF(C2004='Tong hop'!$B$6,1,0)</f>
        <v>0</v>
      </c>
      <c r="B2004" s="183"/>
      <c r="C2004" s="428"/>
      <c r="D2004" s="179" t="str">
        <f t="shared" si="167"/>
        <v>AD.2</v>
      </c>
      <c r="E2004" s="179">
        <f t="shared" si="167"/>
        <v>0</v>
      </c>
      <c r="F2004" s="179">
        <f t="shared" si="167"/>
        <v>0</v>
      </c>
      <c r="G2004" s="184"/>
      <c r="H2004" s="285"/>
      <c r="I2004" s="285"/>
      <c r="J2004" s="208"/>
      <c r="K2004" s="209"/>
    </row>
    <row r="2005" spans="1:11" ht="12.75" hidden="1" outlineLevel="1">
      <c r="A2005" s="420">
        <f>IF(C2005='Tong hop'!$B$6,1,0)</f>
        <v>0</v>
      </c>
      <c r="B2005" s="183"/>
      <c r="C2005" s="428"/>
      <c r="D2005" s="179" t="str">
        <f t="shared" si="167"/>
        <v>FD.2</v>
      </c>
      <c r="E2005" s="179">
        <f t="shared" si="167"/>
        <v>0</v>
      </c>
      <c r="F2005" s="179">
        <f t="shared" si="167"/>
        <v>0</v>
      </c>
      <c r="G2005" s="184"/>
      <c r="H2005" s="285"/>
      <c r="I2005" s="285"/>
      <c r="J2005" s="208"/>
      <c r="K2005" s="209"/>
    </row>
    <row r="2006" spans="1:11" ht="12.75" hidden="1" outlineLevel="1">
      <c r="A2006" s="420">
        <f>IF(C2006='Tong hop'!$B$6,1,0)</f>
        <v>0</v>
      </c>
      <c r="B2006" s="183"/>
      <c r="C2006" s="428"/>
      <c r="D2006" s="179" t="str">
        <f t="shared" si="167"/>
        <v>SD.1</v>
      </c>
      <c r="E2006" s="179">
        <f t="shared" si="167"/>
        <v>0</v>
      </c>
      <c r="F2006" s="179">
        <f t="shared" si="167"/>
        <v>0</v>
      </c>
      <c r="G2006" s="184"/>
      <c r="H2006" s="285"/>
      <c r="I2006" s="285"/>
      <c r="J2006" s="208"/>
      <c r="K2006" s="209"/>
    </row>
    <row r="2007" spans="1:11" ht="12.75" hidden="1" outlineLevel="1">
      <c r="A2007" s="420">
        <f>IF(C2007='Tong hop'!$B$6,1,0)</f>
        <v>0</v>
      </c>
      <c r="B2007" s="183"/>
      <c r="C2007" s="428"/>
      <c r="D2007" s="179" t="str">
        <f t="shared" si="167"/>
        <v>SD.2</v>
      </c>
      <c r="E2007" s="179">
        <f t="shared" si="167"/>
        <v>0</v>
      </c>
      <c r="F2007" s="179">
        <f t="shared" si="167"/>
        <v>0</v>
      </c>
      <c r="G2007" s="184"/>
      <c r="H2007" s="285"/>
      <c r="I2007" s="285"/>
      <c r="J2007" s="208"/>
      <c r="K2007" s="209"/>
    </row>
    <row r="2008" spans="1:11" ht="12.75" hidden="1" outlineLevel="1">
      <c r="A2008" s="420">
        <f>IF(C2008='Tong hop'!$B$6,1,0)</f>
        <v>0</v>
      </c>
      <c r="B2008" s="183"/>
      <c r="C2008" s="428"/>
      <c r="D2008" s="179" t="str">
        <f t="shared" si="167"/>
        <v>SD.4</v>
      </c>
      <c r="E2008" s="179">
        <f t="shared" si="167"/>
        <v>0</v>
      </c>
      <c r="F2008" s="179">
        <f t="shared" si="167"/>
        <v>0</v>
      </c>
      <c r="G2008" s="184"/>
      <c r="H2008" s="285"/>
      <c r="I2008" s="285"/>
      <c r="J2008" s="208"/>
      <c r="K2008" s="209"/>
    </row>
    <row r="2009" spans="1:11" ht="12.75" hidden="1" outlineLevel="1">
      <c r="A2009" s="420">
        <f>IF(C2009='Tong hop'!$B$6,1,0)</f>
        <v>0</v>
      </c>
      <c r="B2009" s="183"/>
      <c r="C2009" s="428"/>
      <c r="D2009" s="179" t="str">
        <f t="shared" si="167"/>
        <v>SD.5</v>
      </c>
      <c r="E2009" s="179">
        <f t="shared" si="167"/>
        <v>0</v>
      </c>
      <c r="F2009" s="179">
        <f t="shared" si="167"/>
        <v>0</v>
      </c>
      <c r="G2009" s="184"/>
      <c r="H2009" s="285"/>
      <c r="I2009" s="285"/>
      <c r="J2009" s="208"/>
      <c r="K2009" s="209"/>
    </row>
    <row r="2010" spans="1:11" ht="12.75" hidden="1" outlineLevel="1">
      <c r="A2010" s="420">
        <f>IF(C2010='Tong hop'!$B$6,1,0)</f>
        <v>0</v>
      </c>
      <c r="B2010" s="183"/>
      <c r="C2010" s="428"/>
      <c r="D2010" s="179" t="str">
        <f t="shared" si="167"/>
        <v>W-LEVEL 3</v>
      </c>
      <c r="E2010" s="179">
        <f t="shared" si="167"/>
        <v>0</v>
      </c>
      <c r="F2010" s="179">
        <f t="shared" si="167"/>
        <v>0</v>
      </c>
      <c r="G2010" s="184"/>
      <c r="H2010" s="285"/>
      <c r="I2010" s="285"/>
      <c r="J2010" s="208"/>
      <c r="K2010" s="209"/>
    </row>
    <row r="2011" spans="1:11" ht="12.75" hidden="1" outlineLevel="1">
      <c r="A2011" s="420">
        <f>IF(C2011='Tong hop'!$B$6,1,0)</f>
        <v>0</v>
      </c>
      <c r="B2011" s="183"/>
      <c r="C2011" s="428"/>
      <c r="D2011" s="179" t="str">
        <f t="shared" si="167"/>
        <v>AD.1</v>
      </c>
      <c r="E2011" s="179">
        <f t="shared" si="167"/>
        <v>0</v>
      </c>
      <c r="F2011" s="179">
        <f t="shared" si="167"/>
        <v>0</v>
      </c>
      <c r="G2011" s="184"/>
      <c r="H2011" s="285"/>
      <c r="I2011" s="285"/>
      <c r="J2011" s="208"/>
      <c r="K2011" s="209"/>
    </row>
    <row r="2012" spans="1:11" ht="12.75" hidden="1" outlineLevel="1">
      <c r="A2012" s="420">
        <f>IF(C2012='Tong hop'!$B$6,1,0)</f>
        <v>0</v>
      </c>
      <c r="B2012" s="183"/>
      <c r="C2012" s="428"/>
      <c r="D2012" s="179" t="str">
        <f t="shared" si="167"/>
        <v>AD.2</v>
      </c>
      <c r="E2012" s="179">
        <f t="shared" si="167"/>
        <v>0</v>
      </c>
      <c r="F2012" s="179">
        <f t="shared" si="167"/>
        <v>0</v>
      </c>
      <c r="G2012" s="184"/>
      <c r="H2012" s="285"/>
      <c r="I2012" s="285"/>
      <c r="J2012" s="208"/>
      <c r="K2012" s="209"/>
    </row>
    <row r="2013" spans="1:11" ht="12.75" hidden="1" outlineLevel="1">
      <c r="A2013" s="420">
        <f>IF(C2013='Tong hop'!$B$6,1,0)</f>
        <v>0</v>
      </c>
      <c r="B2013" s="183"/>
      <c r="C2013" s="428"/>
      <c r="D2013" s="179" t="str">
        <f t="shared" si="167"/>
        <v>FD.2</v>
      </c>
      <c r="E2013" s="179">
        <f t="shared" si="167"/>
        <v>0</v>
      </c>
      <c r="F2013" s="179">
        <f t="shared" si="167"/>
        <v>0</v>
      </c>
      <c r="G2013" s="184"/>
      <c r="H2013" s="285"/>
      <c r="I2013" s="285"/>
      <c r="J2013" s="208"/>
      <c r="K2013" s="209"/>
    </row>
    <row r="2014" spans="1:11" ht="12.75" hidden="1" outlineLevel="1">
      <c r="A2014" s="420">
        <f>IF(C2014='Tong hop'!$B$6,1,0)</f>
        <v>0</v>
      </c>
      <c r="B2014" s="183"/>
      <c r="C2014" s="428"/>
      <c r="D2014" s="179" t="str">
        <f t="shared" si="167"/>
        <v>SD.1</v>
      </c>
      <c r="E2014" s="179">
        <f t="shared" si="167"/>
        <v>0</v>
      </c>
      <c r="F2014" s="179">
        <f t="shared" si="167"/>
        <v>0</v>
      </c>
      <c r="G2014" s="184"/>
      <c r="H2014" s="285"/>
      <c r="I2014" s="285"/>
      <c r="J2014" s="208"/>
      <c r="K2014" s="209"/>
    </row>
    <row r="2015" spans="1:11" ht="12.75" hidden="1" outlineLevel="1">
      <c r="A2015" s="420">
        <f>IF(C2015='Tong hop'!$B$6,1,0)</f>
        <v>0</v>
      </c>
      <c r="B2015" s="183"/>
      <c r="C2015" s="428"/>
      <c r="D2015" s="179" t="str">
        <f t="shared" si="167"/>
        <v>SD.2</v>
      </c>
      <c r="E2015" s="179">
        <f t="shared" si="167"/>
        <v>0</v>
      </c>
      <c r="F2015" s="179">
        <f t="shared" si="167"/>
        <v>0</v>
      </c>
      <c r="G2015" s="184"/>
      <c r="H2015" s="285"/>
      <c r="I2015" s="285"/>
      <c r="J2015" s="208"/>
      <c r="K2015" s="209"/>
    </row>
    <row r="2016" spans="1:11" ht="12.75" hidden="1" outlineLevel="1">
      <c r="A2016" s="420">
        <f>IF(C2016='Tong hop'!$B$6,1,0)</f>
        <v>0</v>
      </c>
      <c r="B2016" s="183"/>
      <c r="C2016" s="428"/>
      <c r="D2016" s="179" t="str">
        <f t="shared" si="167"/>
        <v>SD.4</v>
      </c>
      <c r="E2016" s="179">
        <f t="shared" si="167"/>
        <v>0</v>
      </c>
      <c r="F2016" s="179">
        <f t="shared" si="167"/>
        <v>0</v>
      </c>
      <c r="G2016" s="184"/>
      <c r="H2016" s="285"/>
      <c r="I2016" s="285"/>
      <c r="J2016" s="208"/>
      <c r="K2016" s="209"/>
    </row>
    <row r="2017" spans="1:11" ht="12.75" hidden="1" outlineLevel="1">
      <c r="A2017" s="420">
        <f>IF(C2017='Tong hop'!$B$6,1,0)</f>
        <v>0</v>
      </c>
      <c r="B2017" s="183"/>
      <c r="C2017" s="428"/>
      <c r="D2017" s="179" t="str">
        <f t="shared" ref="D2017:F2017" si="168">D1879</f>
        <v>SD.5</v>
      </c>
      <c r="E2017" s="179">
        <f t="shared" si="168"/>
        <v>0</v>
      </c>
      <c r="F2017" s="179">
        <f t="shared" si="168"/>
        <v>0</v>
      </c>
      <c r="G2017" s="184"/>
      <c r="H2017" s="285"/>
      <c r="I2017" s="285"/>
      <c r="J2017" s="208"/>
      <c r="K2017" s="209"/>
    </row>
    <row r="2018" spans="1:11" ht="12.75" hidden="1" outlineLevel="1">
      <c r="A2018" s="420">
        <f>IF(C2018='Tong hop'!$B$6,1,0)</f>
        <v>0</v>
      </c>
      <c r="B2018" s="183"/>
      <c r="C2018" s="428"/>
      <c r="D2018" s="179" t="str">
        <f t="shared" ref="D2018:F2019" si="169">D1881</f>
        <v>Vách kính 1</v>
      </c>
      <c r="E2018" s="179">
        <f t="shared" si="169"/>
        <v>0</v>
      </c>
      <c r="F2018" s="179">
        <f t="shared" si="169"/>
        <v>0</v>
      </c>
      <c r="G2018" s="184"/>
      <c r="H2018" s="285"/>
      <c r="I2018" s="285"/>
      <c r="J2018" s="208"/>
      <c r="K2018" s="209"/>
    </row>
    <row r="2019" spans="1:11" ht="12.75" hidden="1" outlineLevel="1">
      <c r="A2019" s="420">
        <f>IF(C2019='Tong hop'!$B$6,1,0)</f>
        <v>0</v>
      </c>
      <c r="B2019" s="183"/>
      <c r="C2019" s="428"/>
      <c r="D2019" s="179" t="str">
        <f t="shared" si="169"/>
        <v>LEVEL 1</v>
      </c>
      <c r="E2019" s="179">
        <f t="shared" si="169"/>
        <v>0</v>
      </c>
      <c r="F2019" s="179">
        <f t="shared" si="169"/>
        <v>0</v>
      </c>
      <c r="G2019" s="184"/>
      <c r="H2019" s="285"/>
      <c r="I2019" s="285"/>
      <c r="J2019" s="208"/>
      <c r="K2019" s="209"/>
    </row>
    <row r="2020" spans="1:11" ht="12.75" hidden="1" outlineLevel="1">
      <c r="A2020" s="420">
        <f>IF(C2020='Tong hop'!$B$6,1,0)</f>
        <v>0</v>
      </c>
      <c r="B2020" s="183"/>
      <c r="C2020" s="428"/>
      <c r="D2020" s="179" t="str">
        <f t="shared" ref="D2020:F2040" si="170">D1883</f>
        <v>VK.2</v>
      </c>
      <c r="E2020" s="179">
        <f t="shared" si="170"/>
        <v>0</v>
      </c>
      <c r="F2020" s="179">
        <f t="shared" si="170"/>
        <v>0</v>
      </c>
      <c r="G2020" s="184"/>
      <c r="H2020" s="285"/>
      <c r="I2020" s="285"/>
      <c r="J2020" s="208"/>
      <c r="K2020" s="209"/>
    </row>
    <row r="2021" spans="1:11" ht="12.75" hidden="1" outlineLevel="1">
      <c r="A2021" s="420">
        <f>IF(C2021='Tong hop'!$B$6,1,0)</f>
        <v>0</v>
      </c>
      <c r="B2021" s="183"/>
      <c r="C2021" s="428"/>
      <c r="D2021" s="179" t="str">
        <f t="shared" si="170"/>
        <v>VK.4</v>
      </c>
      <c r="E2021" s="179">
        <f t="shared" si="170"/>
        <v>0</v>
      </c>
      <c r="F2021" s="179">
        <f t="shared" si="170"/>
        <v>0</v>
      </c>
      <c r="G2021" s="184"/>
      <c r="H2021" s="285"/>
      <c r="I2021" s="285"/>
      <c r="J2021" s="208"/>
      <c r="K2021" s="209"/>
    </row>
    <row r="2022" spans="1:11" ht="12.75" hidden="1" outlineLevel="1">
      <c r="A2022" s="420">
        <f>IF(C2022='Tong hop'!$B$6,1,0)</f>
        <v>0</v>
      </c>
      <c r="B2022" s="183"/>
      <c r="C2022" s="428"/>
      <c r="D2022" s="179" t="str">
        <f t="shared" si="170"/>
        <v>VK.5</v>
      </c>
      <c r="E2022" s="179">
        <f t="shared" si="170"/>
        <v>0</v>
      </c>
      <c r="F2022" s="179">
        <f t="shared" si="170"/>
        <v>0</v>
      </c>
      <c r="G2022" s="184"/>
      <c r="H2022" s="285"/>
      <c r="I2022" s="285"/>
      <c r="J2022" s="208"/>
      <c r="K2022" s="209"/>
    </row>
    <row r="2023" spans="1:11" ht="12.75" hidden="1" outlineLevel="1">
      <c r="A2023" s="420">
        <f>IF(C2023='Tong hop'!$B$6,1,0)</f>
        <v>0</v>
      </c>
      <c r="B2023" s="183"/>
      <c r="C2023" s="428"/>
      <c r="D2023" s="179" t="str">
        <f t="shared" si="170"/>
        <v>W-LEVEL 2</v>
      </c>
      <c r="E2023" s="179">
        <f t="shared" si="170"/>
        <v>0</v>
      </c>
      <c r="F2023" s="179">
        <f t="shared" si="170"/>
        <v>0</v>
      </c>
      <c r="G2023" s="184"/>
      <c r="H2023" s="285"/>
      <c r="I2023" s="285"/>
      <c r="J2023" s="208"/>
      <c r="K2023" s="209"/>
    </row>
    <row r="2024" spans="1:11" ht="12.75" hidden="1" outlineLevel="1">
      <c r="A2024" s="420">
        <f>IF(C2024='Tong hop'!$B$6,1,0)</f>
        <v>0</v>
      </c>
      <c r="B2024" s="183"/>
      <c r="C2024" s="428"/>
      <c r="D2024" s="179" t="str">
        <f t="shared" si="170"/>
        <v>VK.3</v>
      </c>
      <c r="E2024" s="179">
        <f t="shared" si="170"/>
        <v>0</v>
      </c>
      <c r="F2024" s="179">
        <f t="shared" si="170"/>
        <v>0</v>
      </c>
      <c r="G2024" s="184"/>
      <c r="H2024" s="285"/>
      <c r="I2024" s="285"/>
      <c r="J2024" s="208"/>
      <c r="K2024" s="209"/>
    </row>
    <row r="2025" spans="1:11" ht="12.75" hidden="1" outlineLevel="1">
      <c r="A2025" s="420">
        <f>IF(C2025='Tong hop'!$B$6,1,0)</f>
        <v>0</v>
      </c>
      <c r="B2025" s="183"/>
      <c r="C2025" s="428"/>
      <c r="D2025" s="179" t="str">
        <f t="shared" si="170"/>
        <v>VK.8</v>
      </c>
      <c r="E2025" s="179">
        <f t="shared" si="170"/>
        <v>0</v>
      </c>
      <c r="F2025" s="179">
        <f t="shared" si="170"/>
        <v>0</v>
      </c>
      <c r="G2025" s="184"/>
      <c r="H2025" s="285"/>
      <c r="I2025" s="285"/>
      <c r="J2025" s="208"/>
      <c r="K2025" s="209"/>
    </row>
    <row r="2026" spans="1:11" ht="12.75" hidden="1" outlineLevel="1">
      <c r="A2026" s="420">
        <f>IF(C2026='Tong hop'!$B$6,1,0)</f>
        <v>0</v>
      </c>
      <c r="B2026" s="183"/>
      <c r="C2026" s="428"/>
      <c r="D2026" s="179" t="str">
        <f t="shared" si="170"/>
        <v>VK.10</v>
      </c>
      <c r="E2026" s="179">
        <f t="shared" si="170"/>
        <v>0</v>
      </c>
      <c r="F2026" s="179">
        <f t="shared" si="170"/>
        <v>0</v>
      </c>
      <c r="G2026" s="184"/>
      <c r="H2026" s="285"/>
      <c r="I2026" s="285"/>
      <c r="J2026" s="208"/>
      <c r="K2026" s="209"/>
    </row>
    <row r="2027" spans="1:11" ht="12.75" hidden="1" outlineLevel="1">
      <c r="A2027" s="420">
        <f>IF(C2027='Tong hop'!$B$6,1,0)</f>
        <v>0</v>
      </c>
      <c r="B2027" s="183"/>
      <c r="C2027" s="428"/>
      <c r="D2027" s="179" t="str">
        <f t="shared" si="170"/>
        <v>W-LEVEL 3</v>
      </c>
      <c r="E2027" s="179">
        <f t="shared" si="170"/>
        <v>0</v>
      </c>
      <c r="F2027" s="179">
        <f t="shared" si="170"/>
        <v>0</v>
      </c>
      <c r="G2027" s="184"/>
      <c r="H2027" s="285"/>
      <c r="I2027" s="285"/>
      <c r="J2027" s="208"/>
      <c r="K2027" s="209"/>
    </row>
    <row r="2028" spans="1:11" ht="12.75" hidden="1" outlineLevel="1">
      <c r="A2028" s="420">
        <f>IF(C2028='Tong hop'!$B$6,1,0)</f>
        <v>0</v>
      </c>
      <c r="B2028" s="183"/>
      <c r="C2028" s="428"/>
      <c r="D2028" s="179" t="str">
        <f t="shared" si="170"/>
        <v>VK.3</v>
      </c>
      <c r="E2028" s="179">
        <f t="shared" si="170"/>
        <v>0</v>
      </c>
      <c r="F2028" s="179">
        <f t="shared" si="170"/>
        <v>0</v>
      </c>
      <c r="G2028" s="184"/>
      <c r="H2028" s="285"/>
      <c r="I2028" s="285"/>
      <c r="J2028" s="208"/>
      <c r="K2028" s="209"/>
    </row>
    <row r="2029" spans="1:11" ht="12.75" hidden="1" outlineLevel="1">
      <c r="A2029" s="420">
        <f>IF(C2029='Tong hop'!$B$6,1,0)</f>
        <v>0</v>
      </c>
      <c r="B2029" s="183"/>
      <c r="C2029" s="428"/>
      <c r="D2029" s="179" t="str">
        <f t="shared" si="170"/>
        <v>VK.6</v>
      </c>
      <c r="E2029" s="179">
        <f t="shared" si="170"/>
        <v>0</v>
      </c>
      <c r="F2029" s="179">
        <f t="shared" si="170"/>
        <v>0</v>
      </c>
      <c r="G2029" s="184"/>
      <c r="H2029" s="285"/>
      <c r="I2029" s="285"/>
      <c r="J2029" s="208"/>
      <c r="K2029" s="209"/>
    </row>
    <row r="2030" spans="1:11" ht="12.75" hidden="1" outlineLevel="1">
      <c r="A2030" s="420">
        <f>IF(C2030='Tong hop'!$B$6,1,0)</f>
        <v>0</v>
      </c>
      <c r="B2030" s="183"/>
      <c r="C2030" s="428"/>
      <c r="D2030" s="179" t="str">
        <f t="shared" si="170"/>
        <v>VK.8</v>
      </c>
      <c r="E2030" s="179">
        <f t="shared" si="170"/>
        <v>0</v>
      </c>
      <c r="F2030" s="179">
        <f t="shared" si="170"/>
        <v>0</v>
      </c>
      <c r="G2030" s="184"/>
      <c r="H2030" s="285"/>
      <c r="I2030" s="285"/>
      <c r="J2030" s="208"/>
      <c r="K2030" s="209"/>
    </row>
    <row r="2031" spans="1:11" ht="12.75" hidden="1" outlineLevel="1">
      <c r="A2031" s="420">
        <f>IF(C2031='Tong hop'!$B$6,1,0)</f>
        <v>0</v>
      </c>
      <c r="B2031" s="183"/>
      <c r="C2031" s="428"/>
      <c r="D2031" s="179" t="str">
        <f t="shared" si="170"/>
        <v>Vách kính 2</v>
      </c>
      <c r="E2031" s="179">
        <f t="shared" si="170"/>
        <v>0</v>
      </c>
      <c r="F2031" s="179">
        <f t="shared" si="170"/>
        <v>0</v>
      </c>
      <c r="G2031" s="184"/>
      <c r="H2031" s="285"/>
      <c r="I2031" s="285"/>
      <c r="J2031" s="208"/>
      <c r="K2031" s="209"/>
    </row>
    <row r="2032" spans="1:11" ht="12.75" hidden="1" outlineLevel="1">
      <c r="A2032" s="420">
        <f>IF(C2032='Tong hop'!$B$6,1,0)</f>
        <v>0</v>
      </c>
      <c r="B2032" s="183"/>
      <c r="C2032" s="428"/>
      <c r="D2032" s="179" t="str">
        <f t="shared" si="170"/>
        <v>VK.11</v>
      </c>
      <c r="E2032" s="179">
        <f t="shared" si="170"/>
        <v>0</v>
      </c>
      <c r="F2032" s="179">
        <f t="shared" si="170"/>
        <v>0</v>
      </c>
      <c r="G2032" s="184"/>
      <c r="H2032" s="285"/>
      <c r="I2032" s="285"/>
      <c r="J2032" s="208"/>
      <c r="K2032" s="209"/>
    </row>
    <row r="2033" spans="1:11" ht="12.75" hidden="1" outlineLevel="1">
      <c r="A2033" s="420">
        <f>IF(C2033='Tong hop'!$B$6,1,0)</f>
        <v>0</v>
      </c>
      <c r="B2033" s="183"/>
      <c r="C2033" s="428"/>
      <c r="D2033" s="179" t="str">
        <f t="shared" si="170"/>
        <v>VK.7</v>
      </c>
      <c r="E2033" s="179">
        <f t="shared" si="170"/>
        <v>0</v>
      </c>
      <c r="F2033" s="179">
        <f t="shared" si="170"/>
        <v>0</v>
      </c>
      <c r="G2033" s="184"/>
      <c r="H2033" s="285"/>
      <c r="I2033" s="285"/>
      <c r="J2033" s="208"/>
      <c r="K2033" s="209"/>
    </row>
    <row r="2034" spans="1:11" ht="12.75" hidden="1" outlineLevel="1">
      <c r="A2034" s="420">
        <f>IF(C2034='Tong hop'!$B$6,1,0)</f>
        <v>0</v>
      </c>
      <c r="B2034" s="183"/>
      <c r="C2034" s="428"/>
      <c r="D2034" s="179" t="str">
        <f t="shared" si="170"/>
        <v>VK.7</v>
      </c>
      <c r="E2034" s="179">
        <f t="shared" si="170"/>
        <v>0</v>
      </c>
      <c r="F2034" s="179">
        <f t="shared" si="170"/>
        <v>0</v>
      </c>
      <c r="G2034" s="184"/>
      <c r="H2034" s="285"/>
      <c r="I2034" s="285"/>
      <c r="J2034" s="208"/>
      <c r="K2034" s="209"/>
    </row>
    <row r="2035" spans="1:11" ht="12.75" hidden="1" outlineLevel="1">
      <c r="A2035" s="420">
        <f>IF(C2035='Tong hop'!$B$6,1,0)</f>
        <v>0</v>
      </c>
      <c r="B2035" s="183"/>
      <c r="C2035" s="428"/>
      <c r="D2035" s="179" t="str">
        <f t="shared" si="170"/>
        <v>VK.7</v>
      </c>
      <c r="E2035" s="179">
        <f t="shared" si="170"/>
        <v>0</v>
      </c>
      <c r="F2035" s="179">
        <f t="shared" si="170"/>
        <v>0</v>
      </c>
      <c r="G2035" s="184"/>
      <c r="H2035" s="285"/>
      <c r="I2035" s="285"/>
      <c r="J2035" s="208"/>
      <c r="K2035" s="209"/>
    </row>
    <row r="2036" spans="1:11" ht="12.75" hidden="1" outlineLevel="1">
      <c r="A2036" s="420">
        <f>IF(C2036='Tong hop'!$B$6,1,0)</f>
        <v>0</v>
      </c>
      <c r="B2036" s="183"/>
      <c r="C2036" s="428"/>
      <c r="D2036" s="179" t="str">
        <f t="shared" si="170"/>
        <v>VK.11</v>
      </c>
      <c r="E2036" s="179">
        <f t="shared" si="170"/>
        <v>0</v>
      </c>
      <c r="F2036" s="179">
        <f t="shared" si="170"/>
        <v>0</v>
      </c>
      <c r="G2036" s="184"/>
      <c r="H2036" s="285"/>
      <c r="I2036" s="285"/>
      <c r="J2036" s="208"/>
      <c r="K2036" s="209"/>
    </row>
    <row r="2037" spans="1:11" ht="12.75" hidden="1" outlineLevel="1">
      <c r="A2037" s="420">
        <f>IF(C2037='Tong hop'!$B$6,1,0)</f>
        <v>0</v>
      </c>
      <c r="B2037" s="183"/>
      <c r="C2037" s="428"/>
      <c r="D2037" s="179" t="str">
        <f t="shared" si="170"/>
        <v>VK.11</v>
      </c>
      <c r="E2037" s="179">
        <f t="shared" si="170"/>
        <v>0</v>
      </c>
      <c r="F2037" s="179">
        <f t="shared" si="170"/>
        <v>0</v>
      </c>
      <c r="G2037" s="184"/>
      <c r="H2037" s="285"/>
      <c r="I2037" s="285"/>
      <c r="J2037" s="208"/>
      <c r="K2037" s="209"/>
    </row>
    <row r="2038" spans="1:11" ht="12.75" hidden="1" outlineLevel="1">
      <c r="A2038" s="420">
        <f>IF(C2038='Tong hop'!$B$6,1,0)</f>
        <v>0</v>
      </c>
      <c r="B2038" s="183"/>
      <c r="C2038" s="428"/>
      <c r="D2038" s="179" t="str">
        <f t="shared" si="170"/>
        <v>tầng trệt</v>
      </c>
      <c r="E2038" s="179">
        <f t="shared" si="170"/>
        <v>0</v>
      </c>
      <c r="F2038" s="179">
        <f t="shared" si="170"/>
        <v>0</v>
      </c>
      <c r="G2038" s="184"/>
      <c r="H2038" s="285"/>
      <c r="I2038" s="285"/>
      <c r="J2038" s="208"/>
      <c r="K2038" s="209"/>
    </row>
    <row r="2039" spans="1:11" ht="12.75" hidden="1" outlineLevel="1">
      <c r="A2039" s="420">
        <f>IF(C2039='Tong hop'!$B$6,1,0)</f>
        <v>0</v>
      </c>
      <c r="B2039" s="183"/>
      <c r="C2039" s="428"/>
      <c r="D2039" s="179" t="str">
        <f t="shared" si="170"/>
        <v>VK16</v>
      </c>
      <c r="E2039" s="179">
        <f t="shared" si="170"/>
        <v>0</v>
      </c>
      <c r="F2039" s="179">
        <f t="shared" si="170"/>
        <v>0</v>
      </c>
      <c r="G2039" s="184"/>
      <c r="H2039" s="285"/>
      <c r="I2039" s="285"/>
      <c r="J2039" s="208"/>
      <c r="K2039" s="209"/>
    </row>
    <row r="2040" spans="1:11" ht="12.75" hidden="1" outlineLevel="1">
      <c r="A2040" s="420">
        <f>IF(C2040='Tong hop'!$B$6,1,0)</f>
        <v>0</v>
      </c>
      <c r="B2040" s="183"/>
      <c r="C2040" s="428"/>
      <c r="D2040" s="179" t="str">
        <f t="shared" si="170"/>
        <v>VK17</v>
      </c>
      <c r="E2040" s="179">
        <f t="shared" si="170"/>
        <v>0</v>
      </c>
      <c r="F2040" s="179">
        <f t="shared" si="170"/>
        <v>0</v>
      </c>
      <c r="G2040" s="184"/>
      <c r="H2040" s="285"/>
      <c r="I2040" s="285"/>
      <c r="J2040" s="208"/>
      <c r="K2040" s="209"/>
    </row>
    <row r="2041" spans="1:11" ht="12.75" hidden="1" outlineLevel="1">
      <c r="A2041" s="420">
        <f>IF(C2041='Tong hop'!$B$6,1,0)</f>
        <v>0</v>
      </c>
      <c r="B2041" s="183"/>
      <c r="C2041" s="428"/>
      <c r="D2041" s="179" t="str">
        <f t="shared" ref="D2041:F2041" si="171">D1933</f>
        <v>SW8</v>
      </c>
      <c r="E2041" s="179">
        <f t="shared" si="171"/>
        <v>0</v>
      </c>
      <c r="F2041" s="179">
        <f t="shared" si="171"/>
        <v>0</v>
      </c>
      <c r="G2041" s="184"/>
      <c r="H2041" s="285"/>
      <c r="I2041" s="285"/>
      <c r="J2041" s="208"/>
      <c r="K2041" s="209"/>
    </row>
    <row r="2042" spans="1:11" ht="12.75" hidden="1" outlineLevel="1">
      <c r="A2042" s="420">
        <f>IF(C2042='Tong hop'!$B$6,1,0)</f>
        <v>0</v>
      </c>
      <c r="B2042" s="183"/>
      <c r="C2042" s="428"/>
      <c r="D2042" s="179"/>
      <c r="E2042" s="194"/>
      <c r="F2042" s="194"/>
      <c r="G2042" s="184"/>
      <c r="H2042" s="285"/>
      <c r="I2042" s="285"/>
      <c r="J2042" s="208"/>
      <c r="K2042" s="209"/>
    </row>
    <row r="2043" spans="1:11" ht="12.75" hidden="1" outlineLevel="1">
      <c r="A2043" s="420">
        <f>IF(C2043='Tong hop'!$B$6,1,0)</f>
        <v>0</v>
      </c>
      <c r="B2043" s="183"/>
      <c r="C2043" s="428"/>
      <c r="D2043" s="179">
        <f t="shared" ref="D2043:F2043" si="172">D1845</f>
        <v>0</v>
      </c>
      <c r="E2043" s="179">
        <f t="shared" si="172"/>
        <v>0</v>
      </c>
      <c r="F2043" s="179">
        <f t="shared" si="172"/>
        <v>0</v>
      </c>
      <c r="G2043" s="184"/>
      <c r="H2043" s="285"/>
      <c r="I2043" s="285"/>
      <c r="J2043" s="208"/>
      <c r="K2043" s="209"/>
    </row>
    <row r="2044" spans="1:11" ht="12.75" hidden="1" outlineLevel="1">
      <c r="A2044" s="420">
        <f>IF(C2044='Tong hop'!$B$6,1,0)</f>
        <v>0</v>
      </c>
      <c r="B2044" s="183"/>
      <c r="C2044" s="428"/>
      <c r="D2044" s="179" t="s">
        <v>1162</v>
      </c>
      <c r="E2044" s="179"/>
      <c r="F2044" s="179"/>
      <c r="G2044" s="184"/>
      <c r="H2044" s="285"/>
      <c r="I2044" s="285"/>
      <c r="J2044" s="208"/>
      <c r="K2044" s="209"/>
    </row>
    <row r="2045" spans="1:11" ht="12.75" hidden="1" outlineLevel="1">
      <c r="A2045" s="420">
        <f>IF(C2045='Tong hop'!$B$6,1,0)</f>
        <v>0</v>
      </c>
      <c r="B2045" s="183"/>
      <c r="C2045" s="428"/>
      <c r="D2045" s="179"/>
      <c r="E2045" s="179"/>
      <c r="F2045" s="179"/>
      <c r="G2045" s="184"/>
      <c r="H2045" s="285"/>
      <c r="I2045" s="285"/>
      <c r="J2045" s="208"/>
      <c r="K2045" s="209"/>
    </row>
    <row r="2046" spans="1:11" ht="12.75" hidden="1" outlineLevel="1">
      <c r="A2046" s="420">
        <f>IF(C2046='Tong hop'!$B$6,1,0)</f>
        <v>0</v>
      </c>
      <c r="B2046" s="183"/>
      <c r="C2046" s="428"/>
      <c r="D2046" s="179"/>
      <c r="E2046" s="179">
        <f>E2042</f>
        <v>0</v>
      </c>
      <c r="F2046" s="179">
        <f>F2042</f>
        <v>0</v>
      </c>
      <c r="G2046" s="184"/>
      <c r="H2046" s="285"/>
      <c r="I2046" s="285"/>
      <c r="J2046" s="208"/>
      <c r="K2046" s="209"/>
    </row>
    <row r="2047" spans="1:11" ht="12.75" hidden="1" outlineLevel="1">
      <c r="A2047" s="420">
        <f>IF(C2047='Tong hop'!$B$6,1,0)</f>
        <v>0</v>
      </c>
      <c r="B2047" s="183"/>
      <c r="C2047" s="428"/>
      <c r="D2047" s="179"/>
      <c r="E2047" s="194"/>
      <c r="F2047" s="194"/>
      <c r="G2047" s="184"/>
      <c r="H2047" s="285"/>
      <c r="I2047" s="285"/>
      <c r="J2047" s="208"/>
      <c r="K2047" s="209"/>
    </row>
    <row r="2048" spans="1:11" ht="12.75" hidden="1" outlineLevel="1">
      <c r="A2048" s="420">
        <f>IF(C2048='Tong hop'!$B$6,1,0)</f>
        <v>0</v>
      </c>
      <c r="B2048" s="183"/>
      <c r="C2048" s="428"/>
      <c r="D2048" s="179"/>
      <c r="E2048" s="194"/>
      <c r="F2048" s="194"/>
      <c r="G2048" s="184"/>
      <c r="H2048" s="285"/>
      <c r="I2048" s="285"/>
      <c r="J2048" s="208"/>
      <c r="K2048" s="209"/>
    </row>
    <row r="2049" spans="1:11" ht="12.75" hidden="1" outlineLevel="1">
      <c r="A2049" s="420">
        <f>IF(C2049='Tong hop'!$B$6,1,0)</f>
        <v>0</v>
      </c>
      <c r="B2049" s="183"/>
      <c r="C2049" s="428"/>
      <c r="D2049" s="179" t="s">
        <v>1163</v>
      </c>
      <c r="E2049" s="194"/>
      <c r="F2049" s="194"/>
      <c r="G2049" s="184"/>
      <c r="H2049" s="285"/>
      <c r="I2049" s="285"/>
      <c r="J2049" s="208"/>
      <c r="K2049" s="209"/>
    </row>
    <row r="2050" spans="1:11" ht="12.75" hidden="1" outlineLevel="1">
      <c r="A2050" s="420">
        <f>IF(C2050='Tong hop'!$B$6,1,0)</f>
        <v>0</v>
      </c>
      <c r="B2050" s="183"/>
      <c r="C2050" s="428"/>
      <c r="D2050" s="179" t="s">
        <v>1164</v>
      </c>
      <c r="E2050" s="194"/>
      <c r="F2050" s="194"/>
      <c r="G2050" s="184"/>
      <c r="H2050" s="285"/>
      <c r="I2050" s="285"/>
      <c r="J2050" s="208"/>
      <c r="K2050" s="209"/>
    </row>
    <row r="2051" spans="1:11" ht="12.75" hidden="1" outlineLevel="1">
      <c r="A2051" s="420">
        <f>IF(C2051='Tong hop'!$B$6,1,0)</f>
        <v>0</v>
      </c>
      <c r="B2051" s="183"/>
      <c r="C2051" s="428"/>
      <c r="D2051" s="179" t="s">
        <v>1165</v>
      </c>
      <c r="E2051" s="194"/>
      <c r="F2051" s="194"/>
      <c r="G2051" s="184"/>
      <c r="H2051" s="285"/>
      <c r="I2051" s="285"/>
      <c r="J2051" s="208"/>
      <c r="K2051" s="209"/>
    </row>
    <row r="2052" spans="1:11" ht="12.75" hidden="1" outlineLevel="1">
      <c r="A2052" s="420">
        <f>IF(C2052='Tong hop'!$B$6,1,0)</f>
        <v>0</v>
      </c>
      <c r="B2052" s="183"/>
      <c r="C2052" s="428"/>
      <c r="D2052" s="179"/>
      <c r="E2052" s="194"/>
      <c r="F2052" s="194"/>
      <c r="G2052" s="184"/>
      <c r="H2052" s="285"/>
      <c r="I2052" s="285"/>
      <c r="J2052" s="208"/>
      <c r="K2052" s="209"/>
    </row>
    <row r="2053" spans="1:11" ht="12.75" hidden="1" outlineLevel="1">
      <c r="A2053" s="420">
        <f>IF(C2053='Tong hop'!$B$6,1,0)</f>
        <v>0</v>
      </c>
      <c r="B2053" s="183"/>
      <c r="C2053" s="428"/>
      <c r="D2053" s="179"/>
      <c r="E2053" s="194"/>
      <c r="F2053" s="194"/>
      <c r="G2053" s="184"/>
      <c r="H2053" s="285"/>
      <c r="I2053" s="285"/>
      <c r="J2053" s="208"/>
      <c r="K2053" s="209"/>
    </row>
    <row r="2054" spans="1:11" ht="12.75" hidden="1" outlineLevel="1">
      <c r="A2054" s="420">
        <f>IF(C2054='Tong hop'!$B$6,1,0)</f>
        <v>0</v>
      </c>
      <c r="B2054" s="183"/>
      <c r="C2054" s="428"/>
      <c r="D2054" s="179" t="s">
        <v>1166</v>
      </c>
      <c r="E2054" s="194"/>
      <c r="F2054" s="194"/>
      <c r="G2054" s="184"/>
      <c r="H2054" s="285"/>
      <c r="I2054" s="285"/>
      <c r="J2054" s="208"/>
      <c r="K2054" s="209"/>
    </row>
    <row r="2055" spans="1:11" ht="12.75" hidden="1" outlineLevel="1">
      <c r="A2055" s="420">
        <f>IF(C2055='Tong hop'!$B$6,1,0)</f>
        <v>0</v>
      </c>
      <c r="B2055" s="183"/>
      <c r="C2055" s="428"/>
      <c r="D2055" s="179" t="s">
        <v>1167</v>
      </c>
      <c r="E2055" s="194"/>
      <c r="F2055" s="194"/>
      <c r="G2055" s="184"/>
      <c r="H2055" s="285"/>
      <c r="I2055" s="285"/>
      <c r="J2055" s="208"/>
      <c r="K2055" s="209"/>
    </row>
    <row r="2056" spans="1:11" ht="12.75" hidden="1" outlineLevel="1">
      <c r="A2056" s="420">
        <f>IF(C2056='Tong hop'!$B$6,1,0)</f>
        <v>0</v>
      </c>
      <c r="B2056" s="183"/>
      <c r="C2056" s="428"/>
      <c r="D2056" s="179"/>
      <c r="E2056" s="194"/>
      <c r="F2056" s="194"/>
      <c r="G2056" s="184"/>
      <c r="H2056" s="285"/>
      <c r="I2056" s="285"/>
      <c r="J2056" s="208"/>
      <c r="K2056" s="209"/>
    </row>
    <row r="2057" spans="1:11" ht="12.75" hidden="1" outlineLevel="1">
      <c r="A2057" s="420">
        <f>IF(C2057='Tong hop'!$B$6,1,0)</f>
        <v>0</v>
      </c>
      <c r="B2057" s="183"/>
      <c r="C2057" s="428"/>
      <c r="D2057" s="179" t="s">
        <v>1168</v>
      </c>
      <c r="E2057" s="194"/>
      <c r="F2057" s="194"/>
      <c r="G2057" s="184"/>
      <c r="H2057" s="285"/>
      <c r="I2057" s="285"/>
      <c r="J2057" s="208"/>
      <c r="K2057" s="209"/>
    </row>
    <row r="2058" spans="1:11" ht="12.75" hidden="1" outlineLevel="1">
      <c r="A2058" s="420">
        <f>IF(C2058='Tong hop'!$B$6,1,0)</f>
        <v>0</v>
      </c>
      <c r="B2058" s="183"/>
      <c r="C2058" s="428"/>
      <c r="D2058" s="179" t="s">
        <v>1169</v>
      </c>
      <c r="E2058" s="194"/>
      <c r="F2058" s="194"/>
      <c r="G2058" s="184"/>
      <c r="H2058" s="285"/>
      <c r="I2058" s="285"/>
      <c r="J2058" s="208"/>
      <c r="K2058" s="209"/>
    </row>
    <row r="2059" spans="1:11" ht="12.75" hidden="1" outlineLevel="1">
      <c r="A2059" s="420">
        <f>IF(C2059='Tong hop'!$B$6,1,0)</f>
        <v>0</v>
      </c>
      <c r="B2059" s="183"/>
      <c r="C2059" s="428"/>
      <c r="D2059" s="179" t="s">
        <v>1170</v>
      </c>
      <c r="E2059" s="194"/>
      <c r="F2059" s="194"/>
      <c r="G2059" s="184"/>
      <c r="H2059" s="285"/>
      <c r="I2059" s="285"/>
      <c r="J2059" s="208"/>
      <c r="K2059" s="209"/>
    </row>
    <row r="2060" spans="1:11" ht="12.75" hidden="1" outlineLevel="1">
      <c r="A2060" s="420">
        <f>IF(C2060='Tong hop'!$B$6,1,0)</f>
        <v>0</v>
      </c>
      <c r="B2060" s="183"/>
      <c r="C2060" s="428"/>
      <c r="D2060" s="179"/>
      <c r="E2060" s="194"/>
      <c r="F2060" s="194"/>
      <c r="G2060" s="184"/>
      <c r="H2060" s="285"/>
      <c r="I2060" s="285"/>
      <c r="J2060" s="208"/>
      <c r="K2060" s="209"/>
    </row>
    <row r="2061" spans="1:11" ht="12.75" hidden="1" outlineLevel="1">
      <c r="A2061" s="420">
        <f>IF(C2061='Tong hop'!$B$6,1,0)</f>
        <v>0</v>
      </c>
      <c r="B2061" s="183"/>
      <c r="C2061" s="428"/>
      <c r="D2061" s="179" t="s">
        <v>1171</v>
      </c>
      <c r="E2061" s="194"/>
      <c r="F2061" s="194"/>
      <c r="G2061" s="184"/>
      <c r="H2061" s="285"/>
      <c r="I2061" s="285"/>
      <c r="J2061" s="208"/>
      <c r="K2061" s="209"/>
    </row>
    <row r="2062" spans="1:11" ht="12.75" hidden="1" outlineLevel="1">
      <c r="A2062" s="420">
        <f>IF(C2062='Tong hop'!$B$6,1,0)</f>
        <v>0</v>
      </c>
      <c r="B2062" s="183"/>
      <c r="C2062" s="428"/>
      <c r="D2062" s="179" t="s">
        <v>1172</v>
      </c>
      <c r="E2062" s="194"/>
      <c r="F2062" s="194"/>
      <c r="G2062" s="184"/>
      <c r="H2062" s="285"/>
      <c r="I2062" s="285"/>
      <c r="J2062" s="208"/>
      <c r="K2062" s="209"/>
    </row>
    <row r="2063" spans="1:11" ht="12.75" hidden="1" outlineLevel="1">
      <c r="A2063" s="420">
        <f>IF(C2063='Tong hop'!$B$6,1,0)</f>
        <v>0</v>
      </c>
      <c r="B2063" s="183"/>
      <c r="C2063" s="428"/>
      <c r="D2063" s="179" t="s">
        <v>1173</v>
      </c>
      <c r="E2063" s="179"/>
      <c r="F2063" s="179"/>
      <c r="G2063" s="184"/>
      <c r="H2063" s="285"/>
      <c r="I2063" s="285"/>
      <c r="J2063" s="208"/>
      <c r="K2063" s="209"/>
    </row>
    <row r="2064" spans="1:11" ht="12.75" hidden="1" outlineLevel="1">
      <c r="A2064" s="420">
        <f>IF(C2064='Tong hop'!$B$6,1,0)</f>
        <v>0</v>
      </c>
      <c r="B2064" s="183"/>
      <c r="C2064" s="428"/>
      <c r="D2064" s="179" t="s">
        <v>1174</v>
      </c>
      <c r="E2064" s="194"/>
      <c r="F2064" s="194"/>
      <c r="G2064" s="184"/>
      <c r="H2064" s="285"/>
      <c r="I2064" s="285"/>
      <c r="J2064" s="208"/>
      <c r="K2064" s="209"/>
    </row>
    <row r="2065" spans="1:11" ht="12.75" hidden="1" outlineLevel="1">
      <c r="A2065" s="420">
        <f>IF(C2065='Tong hop'!$B$6,1,0)</f>
        <v>0</v>
      </c>
      <c r="B2065" s="183"/>
      <c r="C2065" s="428"/>
      <c r="D2065" s="179"/>
      <c r="E2065" s="194" t="s">
        <v>1175</v>
      </c>
      <c r="F2065" s="194" t="s">
        <v>1176</v>
      </c>
      <c r="G2065" s="184"/>
      <c r="H2065" s="285"/>
      <c r="I2065" s="285"/>
      <c r="J2065" s="208"/>
      <c r="K2065" s="209"/>
    </row>
    <row r="2066" spans="1:11" ht="12.75" hidden="1" outlineLevel="1">
      <c r="A2066" s="420">
        <f>IF(C2066='Tong hop'!$B$6,1,0)</f>
        <v>0</v>
      </c>
      <c r="B2066" s="183"/>
      <c r="C2066" s="428"/>
      <c r="D2066" s="179"/>
      <c r="E2066" s="194"/>
      <c r="F2066" s="194"/>
      <c r="G2066" s="184"/>
      <c r="H2066" s="285"/>
      <c r="I2066" s="285"/>
      <c r="J2066" s="208"/>
      <c r="K2066" s="209"/>
    </row>
    <row r="2067" spans="1:11" ht="12.75" hidden="1" outlineLevel="1">
      <c r="A2067" s="420">
        <f>IF(C2067='Tong hop'!$B$6,1,0)</f>
        <v>0</v>
      </c>
      <c r="B2067" s="183"/>
      <c r="C2067" s="428"/>
      <c r="D2067" s="179"/>
      <c r="E2067" s="194"/>
      <c r="F2067" s="194"/>
      <c r="G2067" s="184"/>
      <c r="H2067" s="285"/>
      <c r="I2067" s="285"/>
      <c r="J2067" s="208"/>
      <c r="K2067" s="209"/>
    </row>
    <row r="2068" spans="1:11" ht="12.75" hidden="1" outlineLevel="1">
      <c r="A2068" s="420">
        <f>IF(C2068='Tong hop'!$B$6,1,0)</f>
        <v>0</v>
      </c>
      <c r="B2068" s="183"/>
      <c r="C2068" s="428"/>
      <c r="D2068" s="191"/>
      <c r="E2068" s="191"/>
      <c r="F2068" s="183"/>
      <c r="G2068" s="184"/>
      <c r="H2068" s="285"/>
      <c r="I2068" s="285"/>
      <c r="J2068" s="208"/>
      <c r="K2068" s="209"/>
    </row>
    <row r="2069" spans="1:11" ht="45" hidden="1" customHeight="1">
      <c r="A2069" s="420">
        <f>IF(C2069='Tong hop'!$B$6,1,0)</f>
        <v>0</v>
      </c>
      <c r="B2069" s="183">
        <v>7</v>
      </c>
      <c r="C2069" s="261" t="s">
        <v>35</v>
      </c>
      <c r="D2069" s="191" t="s">
        <v>1177</v>
      </c>
      <c r="E2069" s="428" t="s">
        <v>1178</v>
      </c>
      <c r="F2069" s="183" t="s">
        <v>3</v>
      </c>
      <c r="G2069" s="184">
        <v>606.45000000000005</v>
      </c>
      <c r="H2069" s="285"/>
      <c r="I2069" s="285"/>
      <c r="J2069" s="208"/>
      <c r="K2069" s="209"/>
    </row>
    <row r="2070" spans="1:11" ht="12.75" hidden="1" outlineLevel="1">
      <c r="A2070" s="420">
        <f>IF(C2070='Tong hop'!$B$6,1,0)</f>
        <v>0</v>
      </c>
      <c r="B2070" s="183"/>
      <c r="C2070" s="428"/>
      <c r="D2070" s="525" t="s">
        <v>1026</v>
      </c>
      <c r="E2070" s="194" t="s">
        <v>1027</v>
      </c>
      <c r="F2070" s="194"/>
      <c r="G2070" s="184"/>
      <c r="H2070" s="285"/>
      <c r="I2070" s="285"/>
      <c r="J2070" s="208"/>
      <c r="K2070" s="209"/>
    </row>
    <row r="2071" spans="1:11" ht="12.75" hidden="1" outlineLevel="1">
      <c r="A2071" s="420">
        <f>IF(C2071='Tong hop'!$B$6,1,0)</f>
        <v>0</v>
      </c>
      <c r="B2071" s="183"/>
      <c r="C2071" s="428"/>
      <c r="D2071" s="179"/>
      <c r="E2071" s="194" t="s">
        <v>914</v>
      </c>
      <c r="F2071" s="194"/>
      <c r="G2071" s="184"/>
      <c r="H2071" s="285"/>
      <c r="I2071" s="285"/>
      <c r="J2071" s="208"/>
      <c r="K2071" s="209"/>
    </row>
    <row r="2072" spans="1:11" ht="12.75" hidden="1" outlineLevel="1">
      <c r="A2072" s="420">
        <f>IF(C2072='Tong hop'!$B$6,1,0)</f>
        <v>0</v>
      </c>
      <c r="B2072" s="183"/>
      <c r="C2072" s="428"/>
      <c r="D2072" s="179"/>
      <c r="E2072" s="194" t="s">
        <v>915</v>
      </c>
      <c r="F2072" s="194"/>
      <c r="G2072" s="184"/>
      <c r="H2072" s="285"/>
      <c r="I2072" s="285"/>
      <c r="J2072" s="208"/>
      <c r="K2072" s="209"/>
    </row>
    <row r="2073" spans="1:11" ht="12.75" hidden="1" outlineLevel="1">
      <c r="A2073" s="420">
        <f>IF(C2073='Tong hop'!$B$6,1,0)</f>
        <v>0</v>
      </c>
      <c r="B2073" s="183"/>
      <c r="C2073" s="428"/>
      <c r="D2073" s="179"/>
      <c r="E2073" s="194" t="s">
        <v>916</v>
      </c>
      <c r="F2073" s="194"/>
      <c r="G2073" s="184"/>
      <c r="H2073" s="285"/>
      <c r="I2073" s="285"/>
      <c r="J2073" s="208"/>
      <c r="K2073" s="209"/>
    </row>
    <row r="2074" spans="1:11" ht="12.75" hidden="1" outlineLevel="1">
      <c r="A2074" s="420">
        <f>IF(C2074='Tong hop'!$B$6,1,0)</f>
        <v>0</v>
      </c>
      <c r="B2074" s="183"/>
      <c r="C2074" s="428"/>
      <c r="D2074" s="179"/>
      <c r="E2074" s="194"/>
      <c r="F2074" s="194"/>
      <c r="G2074" s="184"/>
      <c r="H2074" s="285"/>
      <c r="I2074" s="285"/>
      <c r="J2074" s="208"/>
      <c r="K2074" s="209"/>
    </row>
    <row r="2075" spans="1:11" ht="45" hidden="1" customHeight="1">
      <c r="A2075" s="420">
        <f>IF(C2075='Tong hop'!$B$6,1,0)</f>
        <v>0</v>
      </c>
      <c r="B2075" s="183">
        <v>8</v>
      </c>
      <c r="C2075" s="261" t="s">
        <v>35</v>
      </c>
      <c r="D2075" s="191" t="s">
        <v>1179</v>
      </c>
      <c r="E2075" s="428" t="s">
        <v>1180</v>
      </c>
      <c r="F2075" s="183" t="s">
        <v>3</v>
      </c>
      <c r="G2075" s="184">
        <v>75.17519999999999</v>
      </c>
      <c r="H2075" s="285"/>
      <c r="I2075" s="285"/>
      <c r="J2075" s="208"/>
      <c r="K2075" s="209"/>
    </row>
    <row r="2076" spans="1:11" ht="12.75" hidden="1" outlineLevel="1">
      <c r="A2076" s="420">
        <f>IF(C2076='Tong hop'!$B$6,1,0)</f>
        <v>0</v>
      </c>
      <c r="B2076" s="183"/>
      <c r="C2076" s="428"/>
      <c r="D2076" s="179" t="s">
        <v>1181</v>
      </c>
      <c r="E2076" s="194"/>
      <c r="F2076" s="194"/>
      <c r="G2076" s="184"/>
      <c r="H2076" s="285"/>
      <c r="I2076" s="285"/>
      <c r="J2076" s="208"/>
      <c r="K2076" s="209"/>
    </row>
    <row r="2077" spans="1:11" ht="12.75" hidden="1" outlineLevel="1">
      <c r="A2077" s="420">
        <f>IF(C2077='Tong hop'!$B$6,1,0)</f>
        <v>0</v>
      </c>
      <c r="B2077" s="183"/>
      <c r="C2077" s="428"/>
      <c r="D2077" s="179" t="s">
        <v>1182</v>
      </c>
      <c r="E2077" s="194"/>
      <c r="F2077" s="194"/>
      <c r="G2077" s="184"/>
      <c r="H2077" s="285"/>
      <c r="I2077" s="285"/>
      <c r="J2077" s="208"/>
      <c r="K2077" s="209"/>
    </row>
    <row r="2078" spans="1:11" ht="12.75" hidden="1" outlineLevel="1">
      <c r="A2078" s="420">
        <f>IF(C2078='Tong hop'!$B$6,1,0)</f>
        <v>0</v>
      </c>
      <c r="B2078" s="183"/>
      <c r="C2078" s="428"/>
      <c r="D2078" s="179"/>
      <c r="E2078" s="194"/>
      <c r="F2078" s="194"/>
      <c r="G2078" s="184"/>
      <c r="H2078" s="285"/>
      <c r="I2078" s="285"/>
      <c r="J2078" s="208"/>
      <c r="K2078" s="209"/>
    </row>
    <row r="2079" spans="1:11" ht="12.75" hidden="1" outlineLevel="1">
      <c r="A2079" s="420">
        <f>IF(C2079='Tong hop'!$B$6,1,0)</f>
        <v>0</v>
      </c>
      <c r="B2079" s="183"/>
      <c r="C2079" s="428"/>
      <c r="D2079" s="179"/>
      <c r="E2079" s="194"/>
      <c r="F2079" s="194"/>
      <c r="G2079" s="184"/>
      <c r="H2079" s="285"/>
      <c r="I2079" s="285"/>
      <c r="J2079" s="208"/>
      <c r="K2079" s="209"/>
    </row>
    <row r="2080" spans="1:11" ht="12.75" hidden="1">
      <c r="A2080" s="420">
        <f>IF(C2080='Tong hop'!$B$6,1,0)</f>
        <v>0</v>
      </c>
      <c r="B2080" s="183"/>
      <c r="C2080" s="428"/>
      <c r="D2080" s="179"/>
      <c r="E2080" s="194"/>
      <c r="F2080" s="194"/>
      <c r="G2080" s="184"/>
      <c r="H2080" s="285"/>
      <c r="I2080" s="285"/>
      <c r="J2080" s="208"/>
      <c r="K2080" s="209"/>
    </row>
    <row r="2081" spans="1:14" ht="12.75" hidden="1">
      <c r="A2081" s="420">
        <f>IF(C2081='Tong hop'!$B$6,1,0)</f>
        <v>0</v>
      </c>
      <c r="B2081" s="183"/>
      <c r="C2081" s="428"/>
      <c r="D2081" s="191"/>
      <c r="E2081" s="191"/>
      <c r="F2081" s="183"/>
      <c r="G2081" s="184"/>
      <c r="H2081" s="285"/>
      <c r="I2081" s="285"/>
      <c r="J2081" s="208"/>
      <c r="K2081" s="209"/>
    </row>
    <row r="2082" spans="1:14" s="22" customFormat="1" ht="12.75" hidden="1">
      <c r="A2082" s="420">
        <f>IF(C2082='Tong hop'!$B$6,1,0)</f>
        <v>0</v>
      </c>
      <c r="B2082" s="173" t="s">
        <v>349</v>
      </c>
      <c r="C2082" s="519"/>
      <c r="D2082" s="428" t="s">
        <v>94</v>
      </c>
      <c r="E2082" s="428" t="s">
        <v>202</v>
      </c>
      <c r="F2082" s="428"/>
      <c r="G2082" s="428"/>
      <c r="H2082" s="285"/>
      <c r="I2082" s="285"/>
      <c r="J2082" s="428"/>
      <c r="K2082" s="256"/>
    </row>
    <row r="2083" spans="1:14" ht="25.5" hidden="1" customHeight="1">
      <c r="A2083" s="420">
        <f>IF(C2083='Tong hop'!$B$6,1,0)</f>
        <v>0</v>
      </c>
      <c r="B2083" s="183">
        <v>1</v>
      </c>
      <c r="C2083" s="261" t="s">
        <v>46</v>
      </c>
      <c r="D2083" s="191" t="s">
        <v>90</v>
      </c>
      <c r="E2083" s="191" t="s">
        <v>1183</v>
      </c>
      <c r="F2083" s="183" t="s">
        <v>4</v>
      </c>
      <c r="G2083" s="184">
        <v>6052.1200000000017</v>
      </c>
      <c r="H2083" s="285"/>
      <c r="I2083" s="285"/>
      <c r="J2083" s="208"/>
      <c r="K2083" s="209"/>
      <c r="N2083" s="28">
        <f>I2083-M2083</f>
        <v>0</v>
      </c>
    </row>
    <row r="2084" spans="1:14" ht="12.75" hidden="1" outlineLevel="1">
      <c r="A2084" s="420">
        <f>IF(C2084='Tong hop'!$B$6,1,0)</f>
        <v>0</v>
      </c>
      <c r="B2084" s="183"/>
      <c r="C2084" s="428"/>
      <c r="D2084" s="179" t="str">
        <f t="shared" ref="D2084:D2102" si="173">D1309</f>
        <v>Cột</v>
      </c>
      <c r="E2084" s="194"/>
      <c r="F2084" s="194"/>
      <c r="G2084" s="184"/>
      <c r="H2084" s="285"/>
      <c r="I2084" s="285"/>
      <c r="J2084" s="208"/>
      <c r="K2084" s="209"/>
      <c r="N2084" s="28">
        <f t="shared" ref="N2084:N2147" si="174">I2084-M2084</f>
        <v>0</v>
      </c>
    </row>
    <row r="2085" spans="1:14" ht="12.75" hidden="1" outlineLevel="1">
      <c r="A2085" s="420">
        <f>IF(C2085='Tong hop'!$B$6,1,0)</f>
        <v>0</v>
      </c>
      <c r="B2085" s="183"/>
      <c r="C2085" s="428"/>
      <c r="D2085" s="179" t="str">
        <f t="shared" si="173"/>
        <v>C1</v>
      </c>
      <c r="E2085" s="179" t="str">
        <f t="shared" ref="E2085:F2094" si="175">E1310</f>
        <v>800x800</v>
      </c>
      <c r="F2085" s="179">
        <f t="shared" si="175"/>
        <v>0</v>
      </c>
      <c r="G2085" s="184"/>
      <c r="H2085" s="285"/>
      <c r="I2085" s="285"/>
      <c r="J2085" s="208"/>
      <c r="K2085" s="209"/>
      <c r="N2085" s="28">
        <f t="shared" si="174"/>
        <v>0</v>
      </c>
    </row>
    <row r="2086" spans="1:14" ht="12.75" hidden="1" outlineLevel="1">
      <c r="A2086" s="420">
        <f>IF(C2086='Tong hop'!$B$6,1,0)</f>
        <v>0</v>
      </c>
      <c r="B2086" s="183"/>
      <c r="C2086" s="428"/>
      <c r="D2086" s="179" t="str">
        <f t="shared" si="173"/>
        <v>C2</v>
      </c>
      <c r="E2086" s="179" t="str">
        <f t="shared" si="175"/>
        <v>800x800</v>
      </c>
      <c r="F2086" s="179">
        <f t="shared" si="175"/>
        <v>0</v>
      </c>
      <c r="G2086" s="184"/>
      <c r="H2086" s="285"/>
      <c r="I2086" s="285"/>
      <c r="J2086" s="208"/>
      <c r="K2086" s="209"/>
      <c r="N2086" s="28">
        <f t="shared" si="174"/>
        <v>0</v>
      </c>
    </row>
    <row r="2087" spans="1:14" ht="12.75" hidden="1" outlineLevel="1">
      <c r="A2087" s="420">
        <f>IF(C2087='Tong hop'!$B$6,1,0)</f>
        <v>0</v>
      </c>
      <c r="B2087" s="183"/>
      <c r="C2087" s="428"/>
      <c r="D2087" s="179" t="str">
        <f t="shared" si="173"/>
        <v>C3</v>
      </c>
      <c r="E2087" s="179" t="str">
        <f t="shared" si="175"/>
        <v>800x800</v>
      </c>
      <c r="F2087" s="179">
        <f t="shared" si="175"/>
        <v>0</v>
      </c>
      <c r="G2087" s="184"/>
      <c r="H2087" s="285"/>
      <c r="I2087" s="285"/>
      <c r="J2087" s="208"/>
      <c r="K2087" s="209"/>
      <c r="N2087" s="28">
        <f t="shared" si="174"/>
        <v>0</v>
      </c>
    </row>
    <row r="2088" spans="1:14" ht="12.75" hidden="1" outlineLevel="1">
      <c r="A2088" s="420">
        <f>IF(C2088='Tong hop'!$B$6,1,0)</f>
        <v>0</v>
      </c>
      <c r="B2088" s="183"/>
      <c r="C2088" s="428"/>
      <c r="D2088" s="179" t="str">
        <f t="shared" si="173"/>
        <v>C3</v>
      </c>
      <c r="E2088" s="179" t="str">
        <f t="shared" si="175"/>
        <v>700x700</v>
      </c>
      <c r="F2088" s="179">
        <f t="shared" si="175"/>
        <v>0</v>
      </c>
      <c r="G2088" s="184"/>
      <c r="H2088" s="285"/>
      <c r="I2088" s="285"/>
      <c r="J2088" s="208"/>
      <c r="K2088" s="209"/>
      <c r="N2088" s="28">
        <f t="shared" si="174"/>
        <v>0</v>
      </c>
    </row>
    <row r="2089" spans="1:14" ht="12.75" hidden="1" outlineLevel="1">
      <c r="A2089" s="420">
        <f>IF(C2089='Tong hop'!$B$6,1,0)</f>
        <v>0</v>
      </c>
      <c r="B2089" s="183"/>
      <c r="C2089" s="428"/>
      <c r="D2089" s="179" t="str">
        <f t="shared" si="173"/>
        <v>C4</v>
      </c>
      <c r="E2089" s="179" t="str">
        <f t="shared" si="175"/>
        <v>500x500</v>
      </c>
      <c r="F2089" s="179">
        <f t="shared" si="175"/>
        <v>0</v>
      </c>
      <c r="G2089" s="184"/>
      <c r="H2089" s="285"/>
      <c r="I2089" s="285"/>
      <c r="J2089" s="208"/>
      <c r="K2089" s="209"/>
      <c r="N2089" s="28">
        <f t="shared" si="174"/>
        <v>0</v>
      </c>
    </row>
    <row r="2090" spans="1:14" ht="12.75" hidden="1" outlineLevel="1">
      <c r="A2090" s="420">
        <f>IF(C2090='Tong hop'!$B$6,1,0)</f>
        <v>0</v>
      </c>
      <c r="B2090" s="183"/>
      <c r="C2090" s="428"/>
      <c r="D2090" s="179" t="str">
        <f t="shared" si="173"/>
        <v>C5</v>
      </c>
      <c r="E2090" s="179" t="str">
        <f t="shared" si="175"/>
        <v>700x700</v>
      </c>
      <c r="F2090" s="179">
        <f t="shared" si="175"/>
        <v>0</v>
      </c>
      <c r="G2090" s="184"/>
      <c r="H2090" s="285"/>
      <c r="I2090" s="285"/>
      <c r="J2090" s="208"/>
      <c r="K2090" s="209"/>
      <c r="N2090" s="28">
        <f t="shared" si="174"/>
        <v>0</v>
      </c>
    </row>
    <row r="2091" spans="1:14" ht="12.75" hidden="1" outlineLevel="1">
      <c r="A2091" s="420">
        <f>IF(C2091='Tong hop'!$B$6,1,0)</f>
        <v>0</v>
      </c>
      <c r="B2091" s="183"/>
      <c r="C2091" s="428"/>
      <c r="D2091" s="179" t="str">
        <f t="shared" si="173"/>
        <v>C6</v>
      </c>
      <c r="E2091" s="179" t="str">
        <f t="shared" si="175"/>
        <v>700x700</v>
      </c>
      <c r="F2091" s="179">
        <f t="shared" si="175"/>
        <v>0</v>
      </c>
      <c r="G2091" s="184"/>
      <c r="H2091" s="285"/>
      <c r="I2091" s="285"/>
      <c r="J2091" s="208"/>
      <c r="K2091" s="209"/>
      <c r="N2091" s="28">
        <f t="shared" si="174"/>
        <v>0</v>
      </c>
    </row>
    <row r="2092" spans="1:14" ht="12.75" hidden="1" outlineLevel="1">
      <c r="A2092" s="420">
        <f>IF(C2092='Tong hop'!$B$6,1,0)</f>
        <v>0</v>
      </c>
      <c r="B2092" s="183"/>
      <c r="C2092" s="428"/>
      <c r="D2092" s="179" t="str">
        <f t="shared" si="173"/>
        <v>C6</v>
      </c>
      <c r="E2092" s="179" t="str">
        <f t="shared" si="175"/>
        <v>700x700</v>
      </c>
      <c r="F2092" s="179">
        <f t="shared" si="175"/>
        <v>0</v>
      </c>
      <c r="G2092" s="184"/>
      <c r="H2092" s="285"/>
      <c r="I2092" s="285"/>
      <c r="J2092" s="208"/>
      <c r="K2092" s="209"/>
      <c r="N2092" s="28">
        <f t="shared" si="174"/>
        <v>0</v>
      </c>
    </row>
    <row r="2093" spans="1:14" ht="12.75" hidden="1" outlineLevel="1">
      <c r="A2093" s="420">
        <f>IF(C2093='Tong hop'!$B$6,1,0)</f>
        <v>0</v>
      </c>
      <c r="B2093" s="183"/>
      <c r="C2093" s="428"/>
      <c r="D2093" s="179" t="str">
        <f t="shared" si="173"/>
        <v>C7</v>
      </c>
      <c r="E2093" s="179" t="str">
        <f t="shared" si="175"/>
        <v>600x600</v>
      </c>
      <c r="F2093" s="179">
        <f t="shared" si="175"/>
        <v>0</v>
      </c>
      <c r="G2093" s="184"/>
      <c r="H2093" s="285"/>
      <c r="I2093" s="285"/>
      <c r="J2093" s="208"/>
      <c r="K2093" s="209"/>
      <c r="N2093" s="28">
        <f t="shared" si="174"/>
        <v>0</v>
      </c>
    </row>
    <row r="2094" spans="1:14" ht="12.75" hidden="1" outlineLevel="1">
      <c r="A2094" s="420">
        <f>IF(C2094='Tong hop'!$B$6,1,0)</f>
        <v>0</v>
      </c>
      <c r="B2094" s="183"/>
      <c r="C2094" s="428"/>
      <c r="D2094" s="179" t="str">
        <f t="shared" si="173"/>
        <v>C7a</v>
      </c>
      <c r="E2094" s="179" t="str">
        <f t="shared" si="175"/>
        <v>600x600</v>
      </c>
      <c r="F2094" s="179">
        <f t="shared" si="175"/>
        <v>0</v>
      </c>
      <c r="G2094" s="184"/>
      <c r="H2094" s="285"/>
      <c r="I2094" s="285"/>
      <c r="J2094" s="208"/>
      <c r="K2094" s="209"/>
      <c r="N2094" s="28">
        <f t="shared" si="174"/>
        <v>0</v>
      </c>
    </row>
    <row r="2095" spans="1:14" ht="12.75" hidden="1" outlineLevel="1">
      <c r="A2095" s="420">
        <f>IF(C2095='Tong hop'!$B$6,1,0)</f>
        <v>0</v>
      </c>
      <c r="B2095" s="183"/>
      <c r="C2095" s="428"/>
      <c r="D2095" s="179" t="str">
        <f t="shared" si="173"/>
        <v>C8</v>
      </c>
      <c r="E2095" s="179" t="str">
        <f t="shared" ref="E2095:F2102" si="176">E1320</f>
        <v>600x800</v>
      </c>
      <c r="F2095" s="179">
        <f t="shared" si="176"/>
        <v>0</v>
      </c>
      <c r="G2095" s="184"/>
      <c r="H2095" s="285"/>
      <c r="I2095" s="285"/>
      <c r="J2095" s="208"/>
      <c r="K2095" s="209"/>
      <c r="N2095" s="28">
        <f t="shared" si="174"/>
        <v>0</v>
      </c>
    </row>
    <row r="2096" spans="1:14" ht="12.75" hidden="1" outlineLevel="1">
      <c r="A2096" s="420">
        <f>IF(C2096='Tong hop'!$B$6,1,0)</f>
        <v>0</v>
      </c>
      <c r="B2096" s="183"/>
      <c r="C2096" s="428"/>
      <c r="D2096" s="179" t="str">
        <f t="shared" si="173"/>
        <v>C9</v>
      </c>
      <c r="E2096" s="179" t="str">
        <f t="shared" si="176"/>
        <v>800x800</v>
      </c>
      <c r="F2096" s="179">
        <f t="shared" si="176"/>
        <v>0</v>
      </c>
      <c r="G2096" s="184"/>
      <c r="H2096" s="285"/>
      <c r="I2096" s="285"/>
      <c r="J2096" s="208"/>
      <c r="K2096" s="209"/>
      <c r="N2096" s="28">
        <f t="shared" si="174"/>
        <v>0</v>
      </c>
    </row>
    <row r="2097" spans="1:14" ht="12.75" hidden="1" outlineLevel="1">
      <c r="A2097" s="420">
        <f>IF(C2097='Tong hop'!$B$6,1,0)</f>
        <v>0</v>
      </c>
      <c r="B2097" s="183"/>
      <c r="C2097" s="428"/>
      <c r="D2097" s="179" t="str">
        <f t="shared" si="173"/>
        <v>C10</v>
      </c>
      <c r="E2097" s="179" t="str">
        <f t="shared" si="176"/>
        <v>600x700</v>
      </c>
      <c r="F2097" s="179">
        <f t="shared" si="176"/>
        <v>0</v>
      </c>
      <c r="G2097" s="184"/>
      <c r="H2097" s="285"/>
      <c r="I2097" s="285"/>
      <c r="J2097" s="208"/>
      <c r="K2097" s="209"/>
      <c r="N2097" s="28">
        <f t="shared" si="174"/>
        <v>0</v>
      </c>
    </row>
    <row r="2098" spans="1:14" ht="12.75" hidden="1" outlineLevel="1">
      <c r="A2098" s="420">
        <f>IF(C2098='Tong hop'!$B$6,1,0)</f>
        <v>0</v>
      </c>
      <c r="B2098" s="183"/>
      <c r="C2098" s="428"/>
      <c r="D2098" s="179" t="str">
        <f t="shared" si="173"/>
        <v>C14</v>
      </c>
      <c r="E2098" s="179" t="str">
        <f t="shared" si="176"/>
        <v>300x300</v>
      </c>
      <c r="F2098" s="179">
        <f t="shared" si="176"/>
        <v>0</v>
      </c>
      <c r="G2098" s="184"/>
      <c r="H2098" s="285"/>
      <c r="I2098" s="285"/>
      <c r="J2098" s="208"/>
      <c r="K2098" s="209"/>
      <c r="N2098" s="28">
        <f t="shared" si="174"/>
        <v>0</v>
      </c>
    </row>
    <row r="2099" spans="1:14" ht="12.75" hidden="1" outlineLevel="1">
      <c r="A2099" s="420">
        <f>IF(C2099='Tong hop'!$B$6,1,0)</f>
        <v>0</v>
      </c>
      <c r="B2099" s="183"/>
      <c r="C2099" s="428"/>
      <c r="D2099" s="179" t="str">
        <f t="shared" si="173"/>
        <v>C16+a+b+c+d+e</v>
      </c>
      <c r="E2099" s="179" t="str">
        <f t="shared" si="176"/>
        <v>200x200</v>
      </c>
      <c r="F2099" s="179">
        <f t="shared" si="176"/>
        <v>0</v>
      </c>
      <c r="G2099" s="184"/>
      <c r="H2099" s="285"/>
      <c r="I2099" s="285"/>
      <c r="J2099" s="208"/>
      <c r="K2099" s="209"/>
      <c r="N2099" s="28">
        <f t="shared" si="174"/>
        <v>0</v>
      </c>
    </row>
    <row r="2100" spans="1:14" ht="12.75" hidden="1" outlineLevel="1">
      <c r="A2100" s="420">
        <f>IF(C2100='Tong hop'!$B$6,1,0)</f>
        <v>0</v>
      </c>
      <c r="B2100" s="183"/>
      <c r="C2100" s="428"/>
      <c r="D2100" s="179" t="str">
        <f t="shared" si="173"/>
        <v>C17+a+b</v>
      </c>
      <c r="E2100" s="179" t="str">
        <f t="shared" si="176"/>
        <v>200x300</v>
      </c>
      <c r="F2100" s="179">
        <f t="shared" si="176"/>
        <v>0</v>
      </c>
      <c r="G2100" s="184"/>
      <c r="H2100" s="285"/>
      <c r="I2100" s="285"/>
      <c r="J2100" s="208"/>
      <c r="K2100" s="209"/>
      <c r="N2100" s="28">
        <f t="shared" si="174"/>
        <v>0</v>
      </c>
    </row>
    <row r="2101" spans="1:14" ht="12.75" hidden="1" outlineLevel="1">
      <c r="A2101" s="420">
        <f>IF(C2101='Tong hop'!$B$6,1,0)</f>
        <v>0</v>
      </c>
      <c r="B2101" s="183"/>
      <c r="C2101" s="428"/>
      <c r="D2101" s="179" t="str">
        <f t="shared" si="173"/>
        <v>C18</v>
      </c>
      <c r="E2101" s="179" t="str">
        <f t="shared" si="176"/>
        <v>200x400</v>
      </c>
      <c r="F2101" s="179">
        <f t="shared" si="176"/>
        <v>0</v>
      </c>
      <c r="G2101" s="184"/>
      <c r="H2101" s="285"/>
      <c r="I2101" s="285"/>
      <c r="J2101" s="208"/>
      <c r="K2101" s="209"/>
      <c r="N2101" s="28">
        <f t="shared" si="174"/>
        <v>0</v>
      </c>
    </row>
    <row r="2102" spans="1:14" ht="12.75" hidden="1" outlineLevel="1">
      <c r="A2102" s="420">
        <f>IF(C2102='Tong hop'!$B$6,1,0)</f>
        <v>0</v>
      </c>
      <c r="B2102" s="183"/>
      <c r="C2102" s="428"/>
      <c r="D2102" s="179">
        <f t="shared" si="173"/>
        <v>0</v>
      </c>
      <c r="E2102" s="179">
        <f t="shared" si="176"/>
        <v>0</v>
      </c>
      <c r="F2102" s="179">
        <f t="shared" si="176"/>
        <v>0</v>
      </c>
      <c r="G2102" s="184"/>
      <c r="H2102" s="285"/>
      <c r="I2102" s="285"/>
      <c r="J2102" s="208"/>
      <c r="K2102" s="209"/>
      <c r="N2102" s="28">
        <f t="shared" si="174"/>
        <v>0</v>
      </c>
    </row>
    <row r="2103" spans="1:14" ht="12.75" hidden="1" outlineLevel="1">
      <c r="A2103" s="420">
        <f>IF(C2103='Tong hop'!$B$6,1,0)</f>
        <v>0</v>
      </c>
      <c r="B2103" s="183"/>
      <c r="C2103" s="428"/>
      <c r="D2103" s="179" t="str">
        <f t="shared" ref="D2103:F2112" si="177">D1329</f>
        <v>Tầng 2-3</v>
      </c>
      <c r="E2103" s="179">
        <f t="shared" si="177"/>
        <v>0</v>
      </c>
      <c r="F2103" s="179">
        <f t="shared" si="177"/>
        <v>0</v>
      </c>
      <c r="G2103" s="184"/>
      <c r="H2103" s="285"/>
      <c r="I2103" s="285"/>
      <c r="J2103" s="208"/>
      <c r="K2103" s="209"/>
      <c r="N2103" s="28">
        <f t="shared" si="174"/>
        <v>0</v>
      </c>
    </row>
    <row r="2104" spans="1:14" ht="12.75" hidden="1" outlineLevel="1">
      <c r="A2104" s="420">
        <f>IF(C2104='Tong hop'!$B$6,1,0)</f>
        <v>0</v>
      </c>
      <c r="B2104" s="183"/>
      <c r="C2104" s="428"/>
      <c r="D2104" s="179" t="str">
        <f t="shared" si="177"/>
        <v>C1</v>
      </c>
      <c r="E2104" s="179" t="str">
        <f t="shared" si="177"/>
        <v>800x800</v>
      </c>
      <c r="F2104" s="179">
        <f t="shared" si="177"/>
        <v>0</v>
      </c>
      <c r="G2104" s="184"/>
      <c r="H2104" s="285"/>
      <c r="I2104" s="285"/>
      <c r="J2104" s="208"/>
      <c r="K2104" s="209"/>
      <c r="N2104" s="28">
        <f t="shared" si="174"/>
        <v>0</v>
      </c>
    </row>
    <row r="2105" spans="1:14" ht="12.75" hidden="1" outlineLevel="1">
      <c r="A2105" s="420">
        <f>IF(C2105='Tong hop'!$B$6,1,0)</f>
        <v>0</v>
      </c>
      <c r="B2105" s="183"/>
      <c r="C2105" s="428"/>
      <c r="D2105" s="179" t="str">
        <f t="shared" si="177"/>
        <v>C2</v>
      </c>
      <c r="E2105" s="179" t="str">
        <f t="shared" si="177"/>
        <v>800x800</v>
      </c>
      <c r="F2105" s="179">
        <f t="shared" si="177"/>
        <v>0</v>
      </c>
      <c r="G2105" s="184"/>
      <c r="H2105" s="285"/>
      <c r="I2105" s="285"/>
      <c r="J2105" s="208"/>
      <c r="K2105" s="209"/>
      <c r="N2105" s="28">
        <f t="shared" si="174"/>
        <v>0</v>
      </c>
    </row>
    <row r="2106" spans="1:14" ht="12.75" hidden="1" outlineLevel="1">
      <c r="A2106" s="420">
        <f>IF(C2106='Tong hop'!$B$6,1,0)</f>
        <v>0</v>
      </c>
      <c r="B2106" s="183"/>
      <c r="C2106" s="428"/>
      <c r="D2106" s="179" t="str">
        <f t="shared" si="177"/>
        <v>C3</v>
      </c>
      <c r="E2106" s="179" t="str">
        <f t="shared" si="177"/>
        <v>800x800</v>
      </c>
      <c r="F2106" s="179">
        <f t="shared" si="177"/>
        <v>0</v>
      </c>
      <c r="G2106" s="184"/>
      <c r="H2106" s="285"/>
      <c r="I2106" s="285"/>
      <c r="J2106" s="208"/>
      <c r="K2106" s="209"/>
      <c r="N2106" s="28">
        <f t="shared" si="174"/>
        <v>0</v>
      </c>
    </row>
    <row r="2107" spans="1:14" ht="12.75" hidden="1" outlineLevel="1">
      <c r="A2107" s="420">
        <f>IF(C2107='Tong hop'!$B$6,1,0)</f>
        <v>0</v>
      </c>
      <c r="B2107" s="183"/>
      <c r="C2107" s="428"/>
      <c r="D2107" s="179" t="str">
        <f t="shared" si="177"/>
        <v>C3</v>
      </c>
      <c r="E2107" s="179" t="str">
        <f t="shared" si="177"/>
        <v>700x700</v>
      </c>
      <c r="F2107" s="179">
        <f t="shared" si="177"/>
        <v>0</v>
      </c>
      <c r="G2107" s="184"/>
      <c r="H2107" s="285"/>
      <c r="I2107" s="285"/>
      <c r="J2107" s="208"/>
      <c r="K2107" s="209"/>
      <c r="N2107" s="28">
        <f t="shared" si="174"/>
        <v>0</v>
      </c>
    </row>
    <row r="2108" spans="1:14" ht="12.75" hidden="1" outlineLevel="1">
      <c r="A2108" s="420">
        <f>IF(C2108='Tong hop'!$B$6,1,0)</f>
        <v>0</v>
      </c>
      <c r="B2108" s="183"/>
      <c r="C2108" s="428"/>
      <c r="D2108" s="179" t="str">
        <f t="shared" si="177"/>
        <v>C4</v>
      </c>
      <c r="E2108" s="179" t="str">
        <f t="shared" si="177"/>
        <v>500x500</v>
      </c>
      <c r="F2108" s="179">
        <f t="shared" si="177"/>
        <v>0</v>
      </c>
      <c r="G2108" s="184"/>
      <c r="H2108" s="285"/>
      <c r="I2108" s="285"/>
      <c r="J2108" s="208"/>
      <c r="K2108" s="209"/>
      <c r="N2108" s="28">
        <f t="shared" si="174"/>
        <v>0</v>
      </c>
    </row>
    <row r="2109" spans="1:14" ht="12.75" hidden="1" outlineLevel="1">
      <c r="A2109" s="420">
        <f>IF(C2109='Tong hop'!$B$6,1,0)</f>
        <v>0</v>
      </c>
      <c r="B2109" s="183"/>
      <c r="C2109" s="428"/>
      <c r="D2109" s="179" t="str">
        <f t="shared" si="177"/>
        <v>C5</v>
      </c>
      <c r="E2109" s="179" t="str">
        <f t="shared" si="177"/>
        <v>700x700</v>
      </c>
      <c r="F2109" s="179">
        <f t="shared" si="177"/>
        <v>0</v>
      </c>
      <c r="G2109" s="184"/>
      <c r="H2109" s="285"/>
      <c r="I2109" s="285"/>
      <c r="J2109" s="208"/>
      <c r="K2109" s="209"/>
      <c r="N2109" s="28">
        <f t="shared" si="174"/>
        <v>0</v>
      </c>
    </row>
    <row r="2110" spans="1:14" ht="12.75" hidden="1" outlineLevel="1">
      <c r="A2110" s="420">
        <f>IF(C2110='Tong hop'!$B$6,1,0)</f>
        <v>0</v>
      </c>
      <c r="B2110" s="183"/>
      <c r="C2110" s="428"/>
      <c r="D2110" s="179" t="str">
        <f t="shared" si="177"/>
        <v>C6</v>
      </c>
      <c r="E2110" s="179" t="str">
        <f t="shared" si="177"/>
        <v>700x700</v>
      </c>
      <c r="F2110" s="179">
        <f t="shared" si="177"/>
        <v>0</v>
      </c>
      <c r="G2110" s="184"/>
      <c r="H2110" s="285"/>
      <c r="I2110" s="285"/>
      <c r="J2110" s="208"/>
      <c r="K2110" s="209"/>
      <c r="N2110" s="28">
        <f t="shared" si="174"/>
        <v>0</v>
      </c>
    </row>
    <row r="2111" spans="1:14" ht="12.75" hidden="1" outlineLevel="1">
      <c r="A2111" s="420">
        <f>IF(C2111='Tong hop'!$B$6,1,0)</f>
        <v>0</v>
      </c>
      <c r="B2111" s="183"/>
      <c r="C2111" s="428"/>
      <c r="D2111" s="179" t="str">
        <f t="shared" si="177"/>
        <v>C6</v>
      </c>
      <c r="E2111" s="179" t="str">
        <f t="shared" si="177"/>
        <v>700x700</v>
      </c>
      <c r="F2111" s="179">
        <f t="shared" si="177"/>
        <v>0</v>
      </c>
      <c r="G2111" s="184"/>
      <c r="H2111" s="285"/>
      <c r="I2111" s="285"/>
      <c r="J2111" s="208"/>
      <c r="K2111" s="209"/>
      <c r="N2111" s="28">
        <f t="shared" si="174"/>
        <v>0</v>
      </c>
    </row>
    <row r="2112" spans="1:14" ht="12.75" hidden="1" outlineLevel="1">
      <c r="A2112" s="420">
        <f>IF(C2112='Tong hop'!$B$6,1,0)</f>
        <v>0</v>
      </c>
      <c r="B2112" s="183"/>
      <c r="C2112" s="428"/>
      <c r="D2112" s="179" t="str">
        <f t="shared" si="177"/>
        <v>C7</v>
      </c>
      <c r="E2112" s="179" t="str">
        <f t="shared" si="177"/>
        <v>600x600</v>
      </c>
      <c r="F2112" s="179">
        <f t="shared" si="177"/>
        <v>0</v>
      </c>
      <c r="G2112" s="184"/>
      <c r="H2112" s="285"/>
      <c r="I2112" s="285"/>
      <c r="J2112" s="208"/>
      <c r="K2112" s="209"/>
      <c r="N2112" s="28">
        <f t="shared" si="174"/>
        <v>0</v>
      </c>
    </row>
    <row r="2113" spans="1:14" ht="12.75" hidden="1" outlineLevel="1">
      <c r="A2113" s="420">
        <f>IF(C2113='Tong hop'!$B$6,1,0)</f>
        <v>0</v>
      </c>
      <c r="B2113" s="183"/>
      <c r="C2113" s="428"/>
      <c r="D2113" s="179" t="str">
        <f t="shared" ref="D2113:F2122" si="178">D1339</f>
        <v>C7a</v>
      </c>
      <c r="E2113" s="179" t="str">
        <f t="shared" si="178"/>
        <v>600x600</v>
      </c>
      <c r="F2113" s="179">
        <f t="shared" si="178"/>
        <v>0</v>
      </c>
      <c r="G2113" s="184"/>
      <c r="H2113" s="285"/>
      <c r="I2113" s="285"/>
      <c r="J2113" s="208"/>
      <c r="K2113" s="209"/>
      <c r="N2113" s="28">
        <f t="shared" si="174"/>
        <v>0</v>
      </c>
    </row>
    <row r="2114" spans="1:14" ht="12.75" hidden="1" outlineLevel="1">
      <c r="A2114" s="420">
        <f>IF(C2114='Tong hop'!$B$6,1,0)</f>
        <v>0</v>
      </c>
      <c r="B2114" s="183"/>
      <c r="C2114" s="428"/>
      <c r="D2114" s="179" t="str">
        <f t="shared" si="178"/>
        <v>C8</v>
      </c>
      <c r="E2114" s="179" t="str">
        <f t="shared" si="178"/>
        <v>600x800</v>
      </c>
      <c r="F2114" s="179">
        <f t="shared" si="178"/>
        <v>0</v>
      </c>
      <c r="G2114" s="184"/>
      <c r="H2114" s="285"/>
      <c r="I2114" s="285"/>
      <c r="J2114" s="208"/>
      <c r="K2114" s="209"/>
      <c r="N2114" s="28">
        <f t="shared" si="174"/>
        <v>0</v>
      </c>
    </row>
    <row r="2115" spans="1:14" ht="12.75" hidden="1" outlineLevel="1">
      <c r="A2115" s="420">
        <f>IF(C2115='Tong hop'!$B$6,1,0)</f>
        <v>0</v>
      </c>
      <c r="B2115" s="183"/>
      <c r="C2115" s="428"/>
      <c r="D2115" s="179" t="str">
        <f t="shared" si="178"/>
        <v>C9</v>
      </c>
      <c r="E2115" s="179" t="str">
        <f t="shared" si="178"/>
        <v>800x800</v>
      </c>
      <c r="F2115" s="179">
        <f t="shared" si="178"/>
        <v>0</v>
      </c>
      <c r="G2115" s="184"/>
      <c r="H2115" s="285"/>
      <c r="I2115" s="285"/>
      <c r="J2115" s="208"/>
      <c r="K2115" s="209"/>
      <c r="N2115" s="28">
        <f t="shared" si="174"/>
        <v>0</v>
      </c>
    </row>
    <row r="2116" spans="1:14" ht="12.75" hidden="1" outlineLevel="1">
      <c r="A2116" s="420">
        <f>IF(C2116='Tong hop'!$B$6,1,0)</f>
        <v>0</v>
      </c>
      <c r="B2116" s="183"/>
      <c r="C2116" s="428"/>
      <c r="D2116" s="179" t="str">
        <f t="shared" si="178"/>
        <v>C10</v>
      </c>
      <c r="E2116" s="179" t="str">
        <f t="shared" si="178"/>
        <v>600x700</v>
      </c>
      <c r="F2116" s="179">
        <f t="shared" si="178"/>
        <v>0</v>
      </c>
      <c r="G2116" s="184"/>
      <c r="H2116" s="285"/>
      <c r="I2116" s="285"/>
      <c r="J2116" s="208"/>
      <c r="K2116" s="209"/>
      <c r="N2116" s="28">
        <f t="shared" si="174"/>
        <v>0</v>
      </c>
    </row>
    <row r="2117" spans="1:14" ht="12.75" hidden="1" outlineLevel="1">
      <c r="A2117" s="420">
        <f>IF(C2117='Tong hop'!$B$6,1,0)</f>
        <v>0</v>
      </c>
      <c r="B2117" s="183"/>
      <c r="C2117" s="428"/>
      <c r="D2117" s="179" t="str">
        <f t="shared" si="178"/>
        <v>C14</v>
      </c>
      <c r="E2117" s="179" t="str">
        <f t="shared" si="178"/>
        <v>300x300</v>
      </c>
      <c r="F2117" s="179">
        <f t="shared" si="178"/>
        <v>0</v>
      </c>
      <c r="G2117" s="184"/>
      <c r="H2117" s="285"/>
      <c r="I2117" s="285"/>
      <c r="J2117" s="208"/>
      <c r="K2117" s="209"/>
      <c r="N2117" s="28">
        <f t="shared" si="174"/>
        <v>0</v>
      </c>
    </row>
    <row r="2118" spans="1:14" ht="12.75" hidden="1" outlineLevel="1">
      <c r="A2118" s="420">
        <f>IF(C2118='Tong hop'!$B$6,1,0)</f>
        <v>0</v>
      </c>
      <c r="B2118" s="183"/>
      <c r="C2118" s="428"/>
      <c r="D2118" s="179" t="str">
        <f t="shared" si="178"/>
        <v>C16+a+b+c+d+e</v>
      </c>
      <c r="E2118" s="179" t="str">
        <f t="shared" si="178"/>
        <v>200x200</v>
      </c>
      <c r="F2118" s="179">
        <f t="shared" si="178"/>
        <v>0</v>
      </c>
      <c r="G2118" s="184"/>
      <c r="H2118" s="285"/>
      <c r="I2118" s="285"/>
      <c r="J2118" s="208"/>
      <c r="K2118" s="209"/>
      <c r="N2118" s="28">
        <f t="shared" si="174"/>
        <v>0</v>
      </c>
    </row>
    <row r="2119" spans="1:14" ht="12.75" hidden="1" outlineLevel="1">
      <c r="A2119" s="420">
        <f>IF(C2119='Tong hop'!$B$6,1,0)</f>
        <v>0</v>
      </c>
      <c r="B2119" s="183"/>
      <c r="C2119" s="428"/>
      <c r="D2119" s="179" t="str">
        <f t="shared" si="178"/>
        <v>C17+a+b</v>
      </c>
      <c r="E2119" s="179" t="str">
        <f t="shared" si="178"/>
        <v>200x300</v>
      </c>
      <c r="F2119" s="179">
        <f t="shared" si="178"/>
        <v>0</v>
      </c>
      <c r="G2119" s="184"/>
      <c r="H2119" s="285"/>
      <c r="I2119" s="285"/>
      <c r="J2119" s="208"/>
      <c r="K2119" s="209"/>
      <c r="N2119" s="28">
        <f t="shared" si="174"/>
        <v>0</v>
      </c>
    </row>
    <row r="2120" spans="1:14" ht="12.75" hidden="1" outlineLevel="1">
      <c r="A2120" s="420">
        <f>IF(C2120='Tong hop'!$B$6,1,0)</f>
        <v>0</v>
      </c>
      <c r="B2120" s="183"/>
      <c r="C2120" s="428"/>
      <c r="D2120" s="179" t="str">
        <f t="shared" si="178"/>
        <v>C18</v>
      </c>
      <c r="E2120" s="179" t="str">
        <f t="shared" si="178"/>
        <v>200x400</v>
      </c>
      <c r="F2120" s="179">
        <f t="shared" si="178"/>
        <v>0</v>
      </c>
      <c r="G2120" s="184"/>
      <c r="H2120" s="285"/>
      <c r="I2120" s="285"/>
      <c r="J2120" s="208"/>
      <c r="K2120" s="209"/>
      <c r="N2120" s="28">
        <f t="shared" si="174"/>
        <v>0</v>
      </c>
    </row>
    <row r="2121" spans="1:14" ht="12.75" hidden="1" outlineLevel="1">
      <c r="A2121" s="420">
        <f>IF(C2121='Tong hop'!$B$6,1,0)</f>
        <v>0</v>
      </c>
      <c r="B2121" s="183"/>
      <c r="C2121" s="428"/>
      <c r="D2121" s="179">
        <f t="shared" si="178"/>
        <v>0</v>
      </c>
      <c r="E2121" s="179">
        <f t="shared" si="178"/>
        <v>0</v>
      </c>
      <c r="F2121" s="179">
        <f t="shared" si="178"/>
        <v>0</v>
      </c>
      <c r="G2121" s="184"/>
      <c r="H2121" s="285"/>
      <c r="I2121" s="285"/>
      <c r="J2121" s="208"/>
      <c r="K2121" s="209"/>
      <c r="N2121" s="28">
        <f t="shared" si="174"/>
        <v>0</v>
      </c>
    </row>
    <row r="2122" spans="1:14" ht="12.75" hidden="1" outlineLevel="1">
      <c r="A2122" s="420">
        <f>IF(C2122='Tong hop'!$B$6,1,0)</f>
        <v>0</v>
      </c>
      <c r="B2122" s="183"/>
      <c r="C2122" s="428"/>
      <c r="D2122" s="179" t="str">
        <f t="shared" si="178"/>
        <v>Tầng 3- mái</v>
      </c>
      <c r="E2122" s="179">
        <f t="shared" si="178"/>
        <v>0</v>
      </c>
      <c r="F2122" s="179">
        <f t="shared" si="178"/>
        <v>0</v>
      </c>
      <c r="G2122" s="184"/>
      <c r="H2122" s="285"/>
      <c r="I2122" s="285"/>
      <c r="J2122" s="208"/>
      <c r="K2122" s="209"/>
      <c r="N2122" s="28">
        <f t="shared" si="174"/>
        <v>0</v>
      </c>
    </row>
    <row r="2123" spans="1:14" ht="12.75" hidden="1" outlineLevel="1">
      <c r="A2123" s="420">
        <f>IF(C2123='Tong hop'!$B$6,1,0)</f>
        <v>0</v>
      </c>
      <c r="B2123" s="183"/>
      <c r="C2123" s="428"/>
      <c r="D2123" s="179" t="str">
        <f t="shared" ref="D2123:F2132" si="179">D1349</f>
        <v>C1</v>
      </c>
      <c r="E2123" s="179" t="str">
        <f t="shared" si="179"/>
        <v>700X700</v>
      </c>
      <c r="F2123" s="179">
        <f t="shared" si="179"/>
        <v>0</v>
      </c>
      <c r="G2123" s="184"/>
      <c r="H2123" s="285"/>
      <c r="I2123" s="285"/>
      <c r="J2123" s="208"/>
      <c r="K2123" s="209"/>
      <c r="N2123" s="28">
        <f t="shared" si="174"/>
        <v>0</v>
      </c>
    </row>
    <row r="2124" spans="1:14" ht="12.75" hidden="1" outlineLevel="1">
      <c r="A2124" s="420">
        <f>IF(C2124='Tong hop'!$B$6,1,0)</f>
        <v>0</v>
      </c>
      <c r="B2124" s="183"/>
      <c r="C2124" s="428"/>
      <c r="D2124" s="179" t="str">
        <f t="shared" si="179"/>
        <v>C2</v>
      </c>
      <c r="E2124" s="179" t="str">
        <f t="shared" si="179"/>
        <v>600X600</v>
      </c>
      <c r="F2124" s="179">
        <f t="shared" si="179"/>
        <v>0</v>
      </c>
      <c r="G2124" s="184"/>
      <c r="H2124" s="285"/>
      <c r="I2124" s="285"/>
      <c r="J2124" s="208"/>
      <c r="K2124" s="209"/>
      <c r="N2124" s="28">
        <f t="shared" si="174"/>
        <v>0</v>
      </c>
    </row>
    <row r="2125" spans="1:14" ht="12.75" hidden="1" outlineLevel="1">
      <c r="A2125" s="420">
        <f>IF(C2125='Tong hop'!$B$6,1,0)</f>
        <v>0</v>
      </c>
      <c r="B2125" s="183"/>
      <c r="C2125" s="428"/>
      <c r="D2125" s="179" t="str">
        <f t="shared" si="179"/>
        <v>C3</v>
      </c>
      <c r="E2125" s="179" t="str">
        <f t="shared" si="179"/>
        <v>600X600</v>
      </c>
      <c r="F2125" s="179">
        <f t="shared" si="179"/>
        <v>0</v>
      </c>
      <c r="G2125" s="184"/>
      <c r="H2125" s="285"/>
      <c r="I2125" s="285"/>
      <c r="J2125" s="208"/>
      <c r="K2125" s="209"/>
      <c r="N2125" s="28">
        <f t="shared" si="174"/>
        <v>0</v>
      </c>
    </row>
    <row r="2126" spans="1:14" ht="12.75" hidden="1" outlineLevel="1">
      <c r="A2126" s="420">
        <f>IF(C2126='Tong hop'!$B$6,1,0)</f>
        <v>0</v>
      </c>
      <c r="B2126" s="183"/>
      <c r="C2126" s="428"/>
      <c r="D2126" s="179" t="str">
        <f t="shared" si="179"/>
        <v>C3</v>
      </c>
      <c r="E2126" s="179" t="str">
        <f t="shared" si="179"/>
        <v>600X600</v>
      </c>
      <c r="F2126" s="179">
        <f t="shared" si="179"/>
        <v>0</v>
      </c>
      <c r="G2126" s="184"/>
      <c r="H2126" s="285"/>
      <c r="I2126" s="285"/>
      <c r="J2126" s="208"/>
      <c r="K2126" s="209"/>
      <c r="N2126" s="28">
        <f t="shared" si="174"/>
        <v>0</v>
      </c>
    </row>
    <row r="2127" spans="1:14" ht="12.75" hidden="1" outlineLevel="1">
      <c r="A2127" s="420">
        <f>IF(C2127='Tong hop'!$B$6,1,0)</f>
        <v>0</v>
      </c>
      <c r="B2127" s="183"/>
      <c r="C2127" s="428"/>
      <c r="D2127" s="179" t="str">
        <f t="shared" si="179"/>
        <v>C4</v>
      </c>
      <c r="E2127" s="179" t="str">
        <f t="shared" si="179"/>
        <v>500x500</v>
      </c>
      <c r="F2127" s="179">
        <f t="shared" si="179"/>
        <v>0</v>
      </c>
      <c r="G2127" s="184"/>
      <c r="H2127" s="285"/>
      <c r="I2127" s="285"/>
      <c r="J2127" s="208"/>
      <c r="K2127" s="209"/>
      <c r="N2127" s="28">
        <f t="shared" si="174"/>
        <v>0</v>
      </c>
    </row>
    <row r="2128" spans="1:14" ht="12.75" hidden="1" outlineLevel="1">
      <c r="A2128" s="420">
        <f>IF(C2128='Tong hop'!$B$6,1,0)</f>
        <v>0</v>
      </c>
      <c r="B2128" s="183"/>
      <c r="C2128" s="428"/>
      <c r="D2128" s="179" t="str">
        <f t="shared" si="179"/>
        <v>C5</v>
      </c>
      <c r="E2128" s="179" t="str">
        <f t="shared" si="179"/>
        <v>600X600</v>
      </c>
      <c r="F2128" s="179">
        <f t="shared" si="179"/>
        <v>0</v>
      </c>
      <c r="G2128" s="184"/>
      <c r="H2128" s="285"/>
      <c r="I2128" s="285"/>
      <c r="J2128" s="208"/>
      <c r="K2128" s="209"/>
      <c r="N2128" s="28">
        <f t="shared" si="174"/>
        <v>0</v>
      </c>
    </row>
    <row r="2129" spans="1:14" ht="12.75" hidden="1" outlineLevel="1">
      <c r="A2129" s="420">
        <f>IF(C2129='Tong hop'!$B$6,1,0)</f>
        <v>0</v>
      </c>
      <c r="B2129" s="183"/>
      <c r="C2129" s="428"/>
      <c r="D2129" s="179" t="str">
        <f t="shared" si="179"/>
        <v>C6</v>
      </c>
      <c r="E2129" s="179" t="str">
        <f t="shared" si="179"/>
        <v>600X600</v>
      </c>
      <c r="F2129" s="179">
        <f t="shared" si="179"/>
        <v>0</v>
      </c>
      <c r="G2129" s="184"/>
      <c r="H2129" s="285"/>
      <c r="I2129" s="285"/>
      <c r="J2129" s="208"/>
      <c r="K2129" s="209"/>
      <c r="N2129" s="28">
        <f t="shared" si="174"/>
        <v>0</v>
      </c>
    </row>
    <row r="2130" spans="1:14" ht="12.75" hidden="1" outlineLevel="1">
      <c r="A2130" s="420">
        <f>IF(C2130='Tong hop'!$B$6,1,0)</f>
        <v>0</v>
      </c>
      <c r="B2130" s="183"/>
      <c r="C2130" s="428"/>
      <c r="D2130" s="179" t="str">
        <f t="shared" si="179"/>
        <v>C6</v>
      </c>
      <c r="E2130" s="179" t="str">
        <f t="shared" si="179"/>
        <v>600X600</v>
      </c>
      <c r="F2130" s="179">
        <f t="shared" si="179"/>
        <v>0</v>
      </c>
      <c r="G2130" s="184"/>
      <c r="H2130" s="285"/>
      <c r="I2130" s="285"/>
      <c r="J2130" s="208"/>
      <c r="K2130" s="209"/>
      <c r="N2130" s="28">
        <f t="shared" si="174"/>
        <v>0</v>
      </c>
    </row>
    <row r="2131" spans="1:14" ht="12.75" hidden="1" outlineLevel="1">
      <c r="A2131" s="420">
        <f>IF(C2131='Tong hop'!$B$6,1,0)</f>
        <v>0</v>
      </c>
      <c r="B2131" s="183"/>
      <c r="C2131" s="428"/>
      <c r="D2131" s="179" t="str">
        <f t="shared" si="179"/>
        <v>C7</v>
      </c>
      <c r="E2131" s="179" t="str">
        <f t="shared" si="179"/>
        <v>600x600</v>
      </c>
      <c r="F2131" s="179">
        <f t="shared" si="179"/>
        <v>0</v>
      </c>
      <c r="G2131" s="184"/>
      <c r="H2131" s="285"/>
      <c r="I2131" s="285"/>
      <c r="J2131" s="208"/>
      <c r="K2131" s="209"/>
      <c r="N2131" s="28">
        <f t="shared" si="174"/>
        <v>0</v>
      </c>
    </row>
    <row r="2132" spans="1:14" ht="12.75" hidden="1" outlineLevel="1">
      <c r="A2132" s="420">
        <f>IF(C2132='Tong hop'!$B$6,1,0)</f>
        <v>0</v>
      </c>
      <c r="B2132" s="183"/>
      <c r="C2132" s="428"/>
      <c r="D2132" s="179" t="str">
        <f t="shared" si="179"/>
        <v>C7a</v>
      </c>
      <c r="E2132" s="179" t="str">
        <f t="shared" si="179"/>
        <v>600x600</v>
      </c>
      <c r="F2132" s="179">
        <f t="shared" si="179"/>
        <v>0</v>
      </c>
      <c r="G2132" s="184"/>
      <c r="H2132" s="285"/>
      <c r="I2132" s="285"/>
      <c r="J2132" s="208"/>
      <c r="K2132" s="209"/>
      <c r="N2132" s="28">
        <f t="shared" si="174"/>
        <v>0</v>
      </c>
    </row>
    <row r="2133" spans="1:14" ht="12.75" hidden="1" outlineLevel="1">
      <c r="A2133" s="420">
        <f>IF(C2133='Tong hop'!$B$6,1,0)</f>
        <v>0</v>
      </c>
      <c r="B2133" s="183"/>
      <c r="C2133" s="428"/>
      <c r="D2133" s="179" t="str">
        <f t="shared" ref="D2133:F2140" si="180">D1359</f>
        <v>C8</v>
      </c>
      <c r="E2133" s="179" t="str">
        <f t="shared" si="180"/>
        <v>500X700</v>
      </c>
      <c r="F2133" s="179">
        <f t="shared" si="180"/>
        <v>0</v>
      </c>
      <c r="G2133" s="184"/>
      <c r="H2133" s="285"/>
      <c r="I2133" s="285"/>
      <c r="J2133" s="208"/>
      <c r="K2133" s="209"/>
      <c r="N2133" s="28">
        <f t="shared" si="174"/>
        <v>0</v>
      </c>
    </row>
    <row r="2134" spans="1:14" ht="12.75" hidden="1" outlineLevel="1">
      <c r="A2134" s="420">
        <f>IF(C2134='Tong hop'!$B$6,1,0)</f>
        <v>0</v>
      </c>
      <c r="B2134" s="183"/>
      <c r="C2134" s="428"/>
      <c r="D2134" s="179" t="str">
        <f t="shared" si="180"/>
        <v>C9</v>
      </c>
      <c r="E2134" s="179" t="str">
        <f t="shared" si="180"/>
        <v>700X700</v>
      </c>
      <c r="F2134" s="179">
        <f t="shared" si="180"/>
        <v>0</v>
      </c>
      <c r="G2134" s="184"/>
      <c r="H2134" s="285"/>
      <c r="I2134" s="285"/>
      <c r="J2134" s="208"/>
      <c r="K2134" s="209"/>
      <c r="N2134" s="28">
        <f t="shared" si="174"/>
        <v>0</v>
      </c>
    </row>
    <row r="2135" spans="1:14" ht="12.75" hidden="1" outlineLevel="1">
      <c r="A2135" s="420">
        <f>IF(C2135='Tong hop'!$B$6,1,0)</f>
        <v>0</v>
      </c>
      <c r="B2135" s="183"/>
      <c r="C2135" s="428"/>
      <c r="D2135" s="179" t="str">
        <f t="shared" si="180"/>
        <v>C10</v>
      </c>
      <c r="E2135" s="179" t="str">
        <f t="shared" si="180"/>
        <v>600x600</v>
      </c>
      <c r="F2135" s="179">
        <f t="shared" si="180"/>
        <v>0</v>
      </c>
      <c r="G2135" s="184"/>
      <c r="H2135" s="285"/>
      <c r="I2135" s="285"/>
      <c r="J2135" s="208"/>
      <c r="K2135" s="209"/>
      <c r="N2135" s="28">
        <f t="shared" si="174"/>
        <v>0</v>
      </c>
    </row>
    <row r="2136" spans="1:14" ht="12.75" hidden="1" outlineLevel="1">
      <c r="A2136" s="420">
        <f>IF(C2136='Tong hop'!$B$6,1,0)</f>
        <v>0</v>
      </c>
      <c r="B2136" s="183"/>
      <c r="C2136" s="428"/>
      <c r="D2136" s="179" t="str">
        <f t="shared" si="180"/>
        <v>C14</v>
      </c>
      <c r="E2136" s="179" t="str">
        <f t="shared" si="180"/>
        <v>300x300</v>
      </c>
      <c r="F2136" s="179">
        <f t="shared" si="180"/>
        <v>0</v>
      </c>
      <c r="G2136" s="184"/>
      <c r="H2136" s="285"/>
      <c r="I2136" s="285"/>
      <c r="J2136" s="208"/>
      <c r="K2136" s="209"/>
      <c r="N2136" s="28">
        <f t="shared" si="174"/>
        <v>0</v>
      </c>
    </row>
    <row r="2137" spans="1:14" ht="12.75" hidden="1" outlineLevel="1">
      <c r="A2137" s="420">
        <f>IF(C2137='Tong hop'!$B$6,1,0)</f>
        <v>0</v>
      </c>
      <c r="B2137" s="183"/>
      <c r="C2137" s="428"/>
      <c r="D2137" s="179" t="str">
        <f t="shared" si="180"/>
        <v>C16+a+b+c+d+e</v>
      </c>
      <c r="E2137" s="179" t="str">
        <f t="shared" si="180"/>
        <v>200x200</v>
      </c>
      <c r="F2137" s="179">
        <f t="shared" si="180"/>
        <v>0</v>
      </c>
      <c r="G2137" s="184"/>
      <c r="H2137" s="285"/>
      <c r="I2137" s="285"/>
      <c r="J2137" s="208"/>
      <c r="K2137" s="209"/>
      <c r="N2137" s="28">
        <f t="shared" si="174"/>
        <v>0</v>
      </c>
    </row>
    <row r="2138" spans="1:14" ht="12.75" hidden="1" outlineLevel="1">
      <c r="A2138" s="420">
        <f>IF(C2138='Tong hop'!$B$6,1,0)</f>
        <v>0</v>
      </c>
      <c r="B2138" s="183"/>
      <c r="C2138" s="428"/>
      <c r="D2138" s="179" t="str">
        <f t="shared" si="180"/>
        <v>C17+a+b</v>
      </c>
      <c r="E2138" s="179" t="str">
        <f t="shared" si="180"/>
        <v>200x300</v>
      </c>
      <c r="F2138" s="179">
        <f t="shared" si="180"/>
        <v>0</v>
      </c>
      <c r="G2138" s="184"/>
      <c r="H2138" s="285"/>
      <c r="I2138" s="285"/>
      <c r="J2138" s="208"/>
      <c r="K2138" s="209"/>
      <c r="N2138" s="28">
        <f t="shared" si="174"/>
        <v>0</v>
      </c>
    </row>
    <row r="2139" spans="1:14" ht="12.75" hidden="1" outlineLevel="1">
      <c r="A2139" s="420">
        <f>IF(C2139='Tong hop'!$B$6,1,0)</f>
        <v>0</v>
      </c>
      <c r="B2139" s="183"/>
      <c r="C2139" s="428"/>
      <c r="D2139" s="179">
        <f t="shared" si="180"/>
        <v>0</v>
      </c>
      <c r="E2139" s="179">
        <f t="shared" si="180"/>
        <v>0</v>
      </c>
      <c r="F2139" s="179">
        <f t="shared" si="180"/>
        <v>0</v>
      </c>
      <c r="G2139" s="184"/>
      <c r="H2139" s="285"/>
      <c r="I2139" s="285"/>
      <c r="J2139" s="208"/>
      <c r="K2139" s="209"/>
      <c r="N2139" s="28">
        <f t="shared" si="174"/>
        <v>0</v>
      </c>
    </row>
    <row r="2140" spans="1:14" ht="12.75" hidden="1" outlineLevel="1">
      <c r="A2140" s="420">
        <f>IF(C2140='Tong hop'!$B$6,1,0)</f>
        <v>0</v>
      </c>
      <c r="B2140" s="183"/>
      <c r="C2140" s="428"/>
      <c r="D2140" s="179" t="str">
        <f t="shared" si="180"/>
        <v>Vai cột</v>
      </c>
      <c r="E2140" s="179">
        <f t="shared" si="180"/>
        <v>0</v>
      </c>
      <c r="F2140" s="179">
        <f t="shared" si="180"/>
        <v>0</v>
      </c>
      <c r="G2140" s="184"/>
      <c r="H2140" s="285"/>
      <c r="I2140" s="285"/>
      <c r="J2140" s="208"/>
      <c r="K2140" s="209"/>
      <c r="N2140" s="28">
        <f t="shared" si="174"/>
        <v>0</v>
      </c>
    </row>
    <row r="2141" spans="1:14" ht="12.75" hidden="1" outlineLevel="1">
      <c r="A2141" s="420">
        <f>IF(C2141='Tong hop'!$B$6,1,0)</f>
        <v>0</v>
      </c>
      <c r="B2141" s="183"/>
      <c r="C2141" s="428"/>
      <c r="D2141" s="194"/>
      <c r="E2141" s="194"/>
      <c r="F2141" s="194"/>
      <c r="G2141" s="184"/>
      <c r="H2141" s="285"/>
      <c r="I2141" s="285"/>
      <c r="J2141" s="208"/>
      <c r="K2141" s="209"/>
      <c r="N2141" s="28">
        <f t="shared" si="174"/>
        <v>0</v>
      </c>
    </row>
    <row r="2142" spans="1:14" ht="12.75" hidden="1">
      <c r="A2142" s="420">
        <f>IF(C2142='Tong hop'!$B$6,1,0)</f>
        <v>0</v>
      </c>
      <c r="B2142" s="183">
        <v>2</v>
      </c>
      <c r="C2142" s="261" t="s">
        <v>49</v>
      </c>
      <c r="D2142" s="191" t="s">
        <v>608</v>
      </c>
      <c r="E2142" s="191" t="s">
        <v>609</v>
      </c>
      <c r="F2142" s="183" t="s">
        <v>4</v>
      </c>
      <c r="G2142" s="184">
        <v>30789.475374999984</v>
      </c>
      <c r="H2142" s="285"/>
      <c r="I2142" s="285"/>
      <c r="J2142" s="208"/>
      <c r="K2142" s="209"/>
      <c r="N2142" s="28">
        <f t="shared" si="174"/>
        <v>0</v>
      </c>
    </row>
    <row r="2143" spans="1:14" ht="12.75" hidden="1" outlineLevel="1">
      <c r="A2143" s="420">
        <f>IF(C2143='Tong hop'!$B$6,1,0)</f>
        <v>0</v>
      </c>
      <c r="B2143" s="183"/>
      <c r="C2143" s="428"/>
      <c r="D2143" s="179" t="str">
        <f t="shared" ref="D2143:F2149" si="181">D1371</f>
        <v>Sàn tầng lững</v>
      </c>
      <c r="E2143" s="179">
        <f t="shared" si="181"/>
        <v>0</v>
      </c>
      <c r="F2143" s="179">
        <f t="shared" si="181"/>
        <v>0</v>
      </c>
      <c r="G2143" s="184"/>
      <c r="H2143" s="285"/>
      <c r="I2143" s="285"/>
      <c r="J2143" s="208"/>
      <c r="K2143" s="209"/>
      <c r="N2143" s="28">
        <f t="shared" si="174"/>
        <v>0</v>
      </c>
    </row>
    <row r="2144" spans="1:14" ht="12.75" hidden="1" outlineLevel="1">
      <c r="A2144" s="420">
        <f>IF(C2144='Tong hop'!$B$6,1,0)</f>
        <v>0</v>
      </c>
      <c r="B2144" s="183"/>
      <c r="C2144" s="428"/>
      <c r="D2144" s="179">
        <f t="shared" si="181"/>
        <v>0</v>
      </c>
      <c r="E2144" s="179" t="str">
        <f t="shared" si="181"/>
        <v>trục 1-7A/A-B</v>
      </c>
      <c r="F2144" s="179">
        <f t="shared" si="181"/>
        <v>0</v>
      </c>
      <c r="G2144" s="184"/>
      <c r="H2144" s="285"/>
      <c r="I2144" s="285"/>
      <c r="J2144" s="208"/>
      <c r="K2144" s="209"/>
      <c r="N2144" s="28">
        <f t="shared" si="174"/>
        <v>0</v>
      </c>
    </row>
    <row r="2145" spans="1:14" ht="12.75" hidden="1" outlineLevel="1">
      <c r="A2145" s="420">
        <f>IF(C2145='Tong hop'!$B$6,1,0)</f>
        <v>0</v>
      </c>
      <c r="B2145" s="183"/>
      <c r="C2145" s="428"/>
      <c r="D2145" s="179">
        <f t="shared" si="181"/>
        <v>0</v>
      </c>
      <c r="E2145" s="179" t="str">
        <f t="shared" si="181"/>
        <v>trục 7B-9/A-B</v>
      </c>
      <c r="F2145" s="179">
        <f t="shared" si="181"/>
        <v>0</v>
      </c>
      <c r="G2145" s="184"/>
      <c r="H2145" s="285"/>
      <c r="I2145" s="285"/>
      <c r="J2145" s="208"/>
      <c r="K2145" s="209"/>
      <c r="N2145" s="28">
        <f t="shared" si="174"/>
        <v>0</v>
      </c>
    </row>
    <row r="2146" spans="1:14" ht="12.75" hidden="1" outlineLevel="1">
      <c r="A2146" s="420">
        <f>IF(C2146='Tong hop'!$B$6,1,0)</f>
        <v>0</v>
      </c>
      <c r="B2146" s="183"/>
      <c r="C2146" s="428"/>
      <c r="D2146" s="179">
        <f t="shared" si="181"/>
        <v>0</v>
      </c>
      <c r="E2146" s="179" t="str">
        <f t="shared" si="181"/>
        <v>trục 9-13/A-E</v>
      </c>
      <c r="F2146" s="179">
        <f t="shared" si="181"/>
        <v>0</v>
      </c>
      <c r="G2146" s="184"/>
      <c r="H2146" s="285"/>
      <c r="I2146" s="285"/>
      <c r="J2146" s="208"/>
      <c r="K2146" s="209"/>
      <c r="N2146" s="28">
        <f t="shared" si="174"/>
        <v>0</v>
      </c>
    </row>
    <row r="2147" spans="1:14" ht="12.75" hidden="1" outlineLevel="1">
      <c r="A2147" s="420">
        <f>IF(C2147='Tong hop'!$B$6,1,0)</f>
        <v>0</v>
      </c>
      <c r="B2147" s="183"/>
      <c r="C2147" s="428"/>
      <c r="D2147" s="179">
        <f t="shared" si="181"/>
        <v>0</v>
      </c>
      <c r="E2147" s="179" t="str">
        <f t="shared" si="181"/>
        <v>trục 11-13/E-H</v>
      </c>
      <c r="F2147" s="179">
        <f t="shared" si="181"/>
        <v>0</v>
      </c>
      <c r="G2147" s="184"/>
      <c r="H2147" s="285"/>
      <c r="I2147" s="285"/>
      <c r="J2147" s="208"/>
      <c r="K2147" s="209"/>
      <c r="N2147" s="28">
        <f t="shared" si="174"/>
        <v>0</v>
      </c>
    </row>
    <row r="2148" spans="1:14" ht="12.75" hidden="1" outlineLevel="1">
      <c r="A2148" s="420">
        <f>IF(C2148='Tong hop'!$B$6,1,0)</f>
        <v>0</v>
      </c>
      <c r="B2148" s="183"/>
      <c r="C2148" s="428"/>
      <c r="D2148" s="179">
        <f t="shared" si="181"/>
        <v>0</v>
      </c>
      <c r="E2148" s="179" t="str">
        <f t="shared" si="181"/>
        <v>Sàn dày 150mm</v>
      </c>
      <c r="F2148" s="179">
        <f t="shared" si="181"/>
        <v>0</v>
      </c>
      <c r="G2148" s="184"/>
      <c r="H2148" s="285"/>
      <c r="I2148" s="285"/>
      <c r="J2148" s="208"/>
      <c r="K2148" s="209"/>
      <c r="N2148" s="28">
        <f t="shared" ref="N2148:N2211" si="182">I2148-M2148</f>
        <v>0</v>
      </c>
    </row>
    <row r="2149" spans="1:14" ht="12.75" hidden="1" outlineLevel="1">
      <c r="A2149" s="420">
        <f>IF(C2149='Tong hop'!$B$6,1,0)</f>
        <v>0</v>
      </c>
      <c r="B2149" s="183"/>
      <c r="C2149" s="428"/>
      <c r="D2149" s="179">
        <f t="shared" si="181"/>
        <v>0</v>
      </c>
      <c r="E2149" s="179" t="str">
        <f t="shared" si="181"/>
        <v>trục 5/A</v>
      </c>
      <c r="F2149" s="179">
        <f t="shared" si="181"/>
        <v>0</v>
      </c>
      <c r="G2149" s="184"/>
      <c r="H2149" s="285"/>
      <c r="I2149" s="285"/>
      <c r="J2149" s="208"/>
      <c r="K2149" s="209"/>
      <c r="N2149" s="28">
        <f t="shared" si="182"/>
        <v>0</v>
      </c>
    </row>
    <row r="2150" spans="1:14" ht="12.75" hidden="1" outlineLevel="1">
      <c r="A2150" s="420">
        <f>IF(C2150='Tong hop'!$B$6,1,0)</f>
        <v>0</v>
      </c>
      <c r="B2150" s="183"/>
      <c r="C2150" s="428"/>
      <c r="D2150" s="179"/>
      <c r="E2150" s="179">
        <f t="shared" ref="E2150:F2159" si="183">E1378</f>
        <v>0</v>
      </c>
      <c r="F2150" s="179">
        <f t="shared" si="183"/>
        <v>0</v>
      </c>
      <c r="G2150" s="184"/>
      <c r="H2150" s="285"/>
      <c r="I2150" s="285"/>
      <c r="J2150" s="208"/>
      <c r="K2150" s="209"/>
      <c r="N2150" s="28">
        <f t="shared" si="182"/>
        <v>0</v>
      </c>
    </row>
    <row r="2151" spans="1:14" ht="12.75" hidden="1" outlineLevel="1">
      <c r="A2151" s="420">
        <f>IF(C2151='Tong hop'!$B$6,1,0)</f>
        <v>0</v>
      </c>
      <c r="B2151" s="183"/>
      <c r="C2151" s="428"/>
      <c r="D2151" s="179">
        <f>D1379</f>
        <v>0</v>
      </c>
      <c r="E2151" s="179" t="str">
        <f t="shared" si="183"/>
        <v>trục 9/A</v>
      </c>
      <c r="F2151" s="179">
        <f t="shared" si="183"/>
        <v>0</v>
      </c>
      <c r="G2151" s="184"/>
      <c r="H2151" s="285"/>
      <c r="I2151" s="285"/>
      <c r="J2151" s="208"/>
      <c r="K2151" s="209"/>
      <c r="N2151" s="28">
        <f t="shared" si="182"/>
        <v>0</v>
      </c>
    </row>
    <row r="2152" spans="1:14" ht="12.75" hidden="1" outlineLevel="1">
      <c r="A2152" s="420">
        <f>IF(C2152='Tong hop'!$B$6,1,0)</f>
        <v>0</v>
      </c>
      <c r="B2152" s="183"/>
      <c r="C2152" s="428"/>
      <c r="D2152" s="179">
        <f>D1380</f>
        <v>0</v>
      </c>
      <c r="E2152" s="179" t="str">
        <f t="shared" si="183"/>
        <v>trục 9-11/H</v>
      </c>
      <c r="F2152" s="179">
        <f t="shared" si="183"/>
        <v>0</v>
      </c>
      <c r="G2152" s="184"/>
      <c r="H2152" s="285"/>
      <c r="I2152" s="285"/>
      <c r="J2152" s="208"/>
      <c r="K2152" s="209"/>
      <c r="N2152" s="28">
        <f t="shared" si="182"/>
        <v>0</v>
      </c>
    </row>
    <row r="2153" spans="1:14" ht="12.75" hidden="1" outlineLevel="1">
      <c r="A2153" s="420">
        <f>IF(C2153='Tong hop'!$B$6,1,0)</f>
        <v>0</v>
      </c>
      <c r="B2153" s="183"/>
      <c r="C2153" s="428"/>
      <c r="D2153" s="179">
        <f>D1381</f>
        <v>0</v>
      </c>
      <c r="E2153" s="179" t="str">
        <f t="shared" si="183"/>
        <v>trục 1-11/H-H'</v>
      </c>
      <c r="F2153" s="179">
        <f t="shared" si="183"/>
        <v>0</v>
      </c>
      <c r="G2153" s="184"/>
      <c r="H2153" s="285"/>
      <c r="I2153" s="285"/>
      <c r="J2153" s="208"/>
      <c r="K2153" s="209"/>
      <c r="N2153" s="28">
        <f t="shared" si="182"/>
        <v>0</v>
      </c>
    </row>
    <row r="2154" spans="1:14" ht="12.75" hidden="1" outlineLevel="1">
      <c r="A2154" s="420">
        <f>IF(C2154='Tong hop'!$B$6,1,0)</f>
        <v>0</v>
      </c>
      <c r="B2154" s="183"/>
      <c r="C2154" s="428"/>
      <c r="D2154" s="179">
        <f>D1382</f>
        <v>0</v>
      </c>
      <c r="E2154" s="179" t="str">
        <f t="shared" si="183"/>
        <v>trừ ô không sàn</v>
      </c>
      <c r="F2154" s="179">
        <f t="shared" si="183"/>
        <v>0</v>
      </c>
      <c r="G2154" s="184"/>
      <c r="H2154" s="285"/>
      <c r="I2154" s="285"/>
      <c r="J2154" s="208"/>
      <c r="K2154" s="209"/>
      <c r="N2154" s="28">
        <f t="shared" si="182"/>
        <v>0</v>
      </c>
    </row>
    <row r="2155" spans="1:14" ht="12.75" hidden="1" outlineLevel="1">
      <c r="A2155" s="420">
        <f>IF(C2155='Tong hop'!$B$6,1,0)</f>
        <v>0</v>
      </c>
      <c r="B2155" s="183"/>
      <c r="C2155" s="428"/>
      <c r="D2155" s="179">
        <f>D1383</f>
        <v>0</v>
      </c>
      <c r="E2155" s="179">
        <f t="shared" si="183"/>
        <v>0</v>
      </c>
      <c r="F2155" s="179">
        <f t="shared" si="183"/>
        <v>0</v>
      </c>
      <c r="G2155" s="184"/>
      <c r="H2155" s="285"/>
      <c r="I2155" s="285"/>
      <c r="J2155" s="208"/>
      <c r="K2155" s="209"/>
      <c r="N2155" s="28">
        <f t="shared" si="182"/>
        <v>0</v>
      </c>
    </row>
    <row r="2156" spans="1:14" ht="12.75" hidden="1" outlineLevel="1">
      <c r="A2156" s="420">
        <f>IF(C2156='Tong hop'!$B$6,1,0)</f>
        <v>0</v>
      </c>
      <c r="B2156" s="183"/>
      <c r="C2156" s="428"/>
      <c r="D2156" s="179"/>
      <c r="E2156" s="179" t="str">
        <f t="shared" si="183"/>
        <v>trục 1/B</v>
      </c>
      <c r="F2156" s="179">
        <f t="shared" si="183"/>
        <v>0</v>
      </c>
      <c r="G2156" s="184"/>
      <c r="H2156" s="285"/>
      <c r="I2156" s="285"/>
      <c r="J2156" s="208"/>
      <c r="K2156" s="209"/>
      <c r="N2156" s="28">
        <f t="shared" si="182"/>
        <v>0</v>
      </c>
    </row>
    <row r="2157" spans="1:14" ht="12.75" hidden="1" outlineLevel="1">
      <c r="A2157" s="420">
        <f>IF(C2157='Tong hop'!$B$6,1,0)</f>
        <v>0</v>
      </c>
      <c r="B2157" s="183"/>
      <c r="C2157" s="428"/>
      <c r="D2157" s="179" t="str">
        <f t="shared" ref="D2157:D2166" si="184">D1385</f>
        <v>Nấm</v>
      </c>
      <c r="E2157" s="179">
        <f t="shared" si="183"/>
        <v>0</v>
      </c>
      <c r="F2157" s="179">
        <f t="shared" si="183"/>
        <v>0</v>
      </c>
      <c r="G2157" s="184"/>
      <c r="H2157" s="285"/>
      <c r="I2157" s="285"/>
      <c r="J2157" s="208"/>
      <c r="K2157" s="209"/>
      <c r="N2157" s="28">
        <f t="shared" si="182"/>
        <v>0</v>
      </c>
    </row>
    <row r="2158" spans="1:14" ht="12.75" hidden="1" outlineLevel="1">
      <c r="A2158" s="420">
        <f>IF(C2158='Tong hop'!$B$6,1,0)</f>
        <v>0</v>
      </c>
      <c r="B2158" s="183"/>
      <c r="C2158" s="428"/>
      <c r="D2158" s="179">
        <f t="shared" si="184"/>
        <v>0</v>
      </c>
      <c r="E2158" s="179" t="str">
        <f t="shared" si="183"/>
        <v>4200x5200</v>
      </c>
      <c r="F2158" s="179">
        <f t="shared" si="183"/>
        <v>0</v>
      </c>
      <c r="G2158" s="184"/>
      <c r="H2158" s="285"/>
      <c r="I2158" s="285"/>
      <c r="J2158" s="208"/>
      <c r="K2158" s="209"/>
      <c r="N2158" s="28">
        <f t="shared" si="182"/>
        <v>0</v>
      </c>
    </row>
    <row r="2159" spans="1:14" ht="12.75" hidden="1" outlineLevel="1">
      <c r="A2159" s="420">
        <f>IF(C2159='Tong hop'!$B$6,1,0)</f>
        <v>0</v>
      </c>
      <c r="B2159" s="183"/>
      <c r="C2159" s="428"/>
      <c r="D2159" s="179">
        <f t="shared" si="184"/>
        <v>0</v>
      </c>
      <c r="E2159" s="179" t="str">
        <f t="shared" si="183"/>
        <v>4700x3000</v>
      </c>
      <c r="F2159" s="179">
        <f t="shared" si="183"/>
        <v>0</v>
      </c>
      <c r="G2159" s="184"/>
      <c r="H2159" s="285"/>
      <c r="I2159" s="285"/>
      <c r="J2159" s="208"/>
      <c r="K2159" s="209"/>
      <c r="N2159" s="28">
        <f t="shared" si="182"/>
        <v>0</v>
      </c>
    </row>
    <row r="2160" spans="1:14" ht="12.75" hidden="1" outlineLevel="1">
      <c r="A2160" s="420">
        <f>IF(C2160='Tong hop'!$B$6,1,0)</f>
        <v>0</v>
      </c>
      <c r="B2160" s="183"/>
      <c r="C2160" s="428"/>
      <c r="D2160" s="179">
        <f t="shared" si="184"/>
        <v>0</v>
      </c>
      <c r="E2160" s="179" t="str">
        <f t="shared" ref="E2160:F2169" si="185">E1388</f>
        <v>4200x26000</v>
      </c>
      <c r="F2160" s="179">
        <f t="shared" si="185"/>
        <v>0</v>
      </c>
      <c r="G2160" s="184"/>
      <c r="H2160" s="285"/>
      <c r="I2160" s="285"/>
      <c r="J2160" s="208"/>
      <c r="K2160" s="209"/>
      <c r="N2160" s="28">
        <f t="shared" si="182"/>
        <v>0</v>
      </c>
    </row>
    <row r="2161" spans="1:14" ht="12.75" hidden="1" outlineLevel="1">
      <c r="A2161" s="420">
        <f>IF(C2161='Tong hop'!$B$6,1,0)</f>
        <v>0</v>
      </c>
      <c r="B2161" s="183"/>
      <c r="C2161" s="428"/>
      <c r="D2161" s="179">
        <f t="shared" si="184"/>
        <v>0</v>
      </c>
      <c r="E2161" s="179" t="str">
        <f t="shared" si="185"/>
        <v>4200x3000</v>
      </c>
      <c r="F2161" s="179">
        <f t="shared" si="185"/>
        <v>0</v>
      </c>
      <c r="G2161" s="184"/>
      <c r="H2161" s="285"/>
      <c r="I2161" s="285"/>
      <c r="J2161" s="208"/>
      <c r="K2161" s="209"/>
      <c r="N2161" s="28">
        <f t="shared" si="182"/>
        <v>0</v>
      </c>
    </row>
    <row r="2162" spans="1:14" ht="12.75" hidden="1" outlineLevel="1">
      <c r="A2162" s="420">
        <f>IF(C2162='Tong hop'!$B$6,1,0)</f>
        <v>0</v>
      </c>
      <c r="B2162" s="183"/>
      <c r="C2162" s="428"/>
      <c r="D2162" s="179">
        <f t="shared" si="184"/>
        <v>0</v>
      </c>
      <c r="E2162" s="179" t="str">
        <f t="shared" si="185"/>
        <v>4200x2600</v>
      </c>
      <c r="F2162" s="179">
        <f t="shared" si="185"/>
        <v>0</v>
      </c>
      <c r="G2162" s="184"/>
      <c r="H2162" s="285"/>
      <c r="I2162" s="285"/>
      <c r="J2162" s="208"/>
      <c r="K2162" s="209"/>
      <c r="N2162" s="28">
        <f t="shared" si="182"/>
        <v>0</v>
      </c>
    </row>
    <row r="2163" spans="1:14" ht="12.75" hidden="1" outlineLevel="1">
      <c r="A2163" s="420">
        <f>IF(C2163='Tong hop'!$B$6,1,0)</f>
        <v>0</v>
      </c>
      <c r="B2163" s="183"/>
      <c r="C2163" s="428"/>
      <c r="D2163" s="179">
        <f t="shared" si="184"/>
        <v>0</v>
      </c>
      <c r="E2163" s="179" t="str">
        <f t="shared" si="185"/>
        <v>4200x5200</v>
      </c>
      <c r="F2163" s="179">
        <f t="shared" si="185"/>
        <v>0</v>
      </c>
      <c r="G2163" s="184"/>
      <c r="H2163" s="285"/>
      <c r="I2163" s="285"/>
      <c r="J2163" s="208"/>
      <c r="K2163" s="209"/>
      <c r="N2163" s="28">
        <f t="shared" si="182"/>
        <v>0</v>
      </c>
    </row>
    <row r="2164" spans="1:14" ht="12.75" hidden="1" outlineLevel="1">
      <c r="A2164" s="420">
        <f>IF(C2164='Tong hop'!$B$6,1,0)</f>
        <v>0</v>
      </c>
      <c r="B2164" s="183"/>
      <c r="C2164" s="428"/>
      <c r="D2164" s="179">
        <f t="shared" si="184"/>
        <v>0</v>
      </c>
      <c r="E2164" s="179">
        <f t="shared" si="185"/>
        <v>0</v>
      </c>
      <c r="F2164" s="179">
        <f t="shared" si="185"/>
        <v>0</v>
      </c>
      <c r="G2164" s="184"/>
      <c r="H2164" s="285"/>
      <c r="I2164" s="285"/>
      <c r="J2164" s="208"/>
      <c r="K2164" s="209"/>
      <c r="N2164" s="28">
        <f t="shared" si="182"/>
        <v>0</v>
      </c>
    </row>
    <row r="2165" spans="1:14" ht="12.75" hidden="1" outlineLevel="1">
      <c r="A2165" s="420">
        <f>IF(C2165='Tong hop'!$B$6,1,0)</f>
        <v>0</v>
      </c>
      <c r="B2165" s="183"/>
      <c r="C2165" s="428"/>
      <c r="D2165" s="179">
        <f t="shared" si="184"/>
        <v>0</v>
      </c>
      <c r="E2165" s="179" t="str">
        <f t="shared" si="185"/>
        <v>2400x3000</v>
      </c>
      <c r="F2165" s="179">
        <f t="shared" si="185"/>
        <v>0</v>
      </c>
      <c r="G2165" s="184"/>
      <c r="H2165" s="285"/>
      <c r="I2165" s="285"/>
      <c r="J2165" s="208"/>
      <c r="K2165" s="209"/>
      <c r="N2165" s="28">
        <f t="shared" si="182"/>
        <v>0</v>
      </c>
    </row>
    <row r="2166" spans="1:14" ht="12.75" hidden="1" outlineLevel="1">
      <c r="A2166" s="420">
        <f>IF(C2166='Tong hop'!$B$6,1,0)</f>
        <v>0</v>
      </c>
      <c r="B2166" s="183"/>
      <c r="C2166" s="428"/>
      <c r="D2166" s="179">
        <f t="shared" si="184"/>
        <v>0</v>
      </c>
      <c r="E2166" s="179" t="str">
        <f t="shared" si="185"/>
        <v>2400x2600</v>
      </c>
      <c r="F2166" s="179">
        <f t="shared" si="185"/>
        <v>0</v>
      </c>
      <c r="G2166" s="184"/>
      <c r="H2166" s="285"/>
      <c r="I2166" s="285"/>
      <c r="J2166" s="208"/>
      <c r="K2166" s="209"/>
      <c r="N2166" s="28">
        <f t="shared" si="182"/>
        <v>0</v>
      </c>
    </row>
    <row r="2167" spans="1:14" ht="12.75" hidden="1" outlineLevel="1">
      <c r="A2167" s="420">
        <f>IF(C2167='Tong hop'!$B$6,1,0)</f>
        <v>0</v>
      </c>
      <c r="B2167" s="183"/>
      <c r="C2167" s="428"/>
      <c r="D2167" s="179"/>
      <c r="E2167" s="179" t="str">
        <f t="shared" si="185"/>
        <v>2500x3000</v>
      </c>
      <c r="F2167" s="179">
        <f t="shared" si="185"/>
        <v>0</v>
      </c>
      <c r="G2167" s="184"/>
      <c r="H2167" s="285"/>
      <c r="I2167" s="285"/>
      <c r="J2167" s="208"/>
      <c r="K2167" s="209"/>
      <c r="N2167" s="28">
        <f t="shared" si="182"/>
        <v>0</v>
      </c>
    </row>
    <row r="2168" spans="1:14" ht="12.75" hidden="1" outlineLevel="1">
      <c r="A2168" s="420">
        <f>IF(C2168='Tong hop'!$B$6,1,0)</f>
        <v>0</v>
      </c>
      <c r="B2168" s="183"/>
      <c r="C2168" s="428"/>
      <c r="D2168" s="179"/>
      <c r="E2168" s="179" t="str">
        <f t="shared" si="185"/>
        <v>5200x2500</v>
      </c>
      <c r="F2168" s="179">
        <f t="shared" si="185"/>
        <v>0</v>
      </c>
      <c r="G2168" s="184"/>
      <c r="H2168" s="285"/>
      <c r="I2168" s="285"/>
      <c r="J2168" s="208"/>
      <c r="K2168" s="209"/>
      <c r="N2168" s="28">
        <f t="shared" si="182"/>
        <v>0</v>
      </c>
    </row>
    <row r="2169" spans="1:14" ht="12.75" hidden="1" outlineLevel="1">
      <c r="A2169" s="420">
        <f>IF(C2169='Tong hop'!$B$6,1,0)</f>
        <v>0</v>
      </c>
      <c r="B2169" s="183"/>
      <c r="C2169" s="428"/>
      <c r="D2169" s="179"/>
      <c r="E2169" s="179" t="str">
        <f t="shared" si="185"/>
        <v>2600x2500</v>
      </c>
      <c r="F2169" s="179">
        <f t="shared" si="185"/>
        <v>0</v>
      </c>
      <c r="G2169" s="184"/>
      <c r="H2169" s="285"/>
      <c r="I2169" s="285"/>
      <c r="J2169" s="208"/>
      <c r="K2169" s="209"/>
      <c r="N2169" s="28">
        <f t="shared" si="182"/>
        <v>0</v>
      </c>
    </row>
    <row r="2170" spans="1:14" ht="12.75" hidden="1" outlineLevel="1">
      <c r="A2170" s="420">
        <f>IF(C2170='Tong hop'!$B$6,1,0)</f>
        <v>0</v>
      </c>
      <c r="B2170" s="183"/>
      <c r="C2170" s="428"/>
      <c r="D2170" s="179"/>
      <c r="E2170" s="179"/>
      <c r="F2170" s="179"/>
      <c r="G2170" s="184"/>
      <c r="H2170" s="285"/>
      <c r="I2170" s="285"/>
      <c r="J2170" s="208"/>
      <c r="K2170" s="209"/>
      <c r="N2170" s="28">
        <f t="shared" si="182"/>
        <v>0</v>
      </c>
    </row>
    <row r="2171" spans="1:14" ht="12.75" hidden="1" outlineLevel="1">
      <c r="A2171" s="420">
        <f>IF(C2171='Tong hop'!$B$6,1,0)</f>
        <v>0</v>
      </c>
      <c r="B2171" s="183"/>
      <c r="C2171" s="428"/>
      <c r="D2171" s="179" t="str">
        <f t="shared" ref="D2171:F2180" si="186">D1398</f>
        <v xml:space="preserve">Dầm </v>
      </c>
      <c r="E2171" s="179">
        <f t="shared" si="186"/>
        <v>0</v>
      </c>
      <c r="F2171" s="179">
        <f t="shared" si="186"/>
        <v>0</v>
      </c>
      <c r="G2171" s="184"/>
      <c r="H2171" s="285"/>
      <c r="I2171" s="285"/>
      <c r="J2171" s="208"/>
      <c r="K2171" s="209"/>
      <c r="N2171" s="28">
        <f t="shared" si="182"/>
        <v>0</v>
      </c>
    </row>
    <row r="2172" spans="1:14" ht="12.75" hidden="1" outlineLevel="1">
      <c r="A2172" s="420">
        <f>IF(C2172='Tong hop'!$B$6,1,0)</f>
        <v>0</v>
      </c>
      <c r="B2172" s="183"/>
      <c r="C2172" s="428"/>
      <c r="D2172" s="179" t="str">
        <f t="shared" si="186"/>
        <v>MB1</v>
      </c>
      <c r="E2172" s="179" t="str">
        <f t="shared" si="186"/>
        <v>400x600</v>
      </c>
      <c r="F2172" s="179" t="str">
        <f t="shared" si="186"/>
        <v>L=20</v>
      </c>
      <c r="G2172" s="184"/>
      <c r="H2172" s="285"/>
      <c r="I2172" s="285"/>
      <c r="J2172" s="208"/>
      <c r="K2172" s="209"/>
      <c r="N2172" s="28">
        <f t="shared" si="182"/>
        <v>0</v>
      </c>
    </row>
    <row r="2173" spans="1:14" ht="12.75" hidden="1" outlineLevel="1">
      <c r="A2173" s="420">
        <f>IF(C2173='Tong hop'!$B$6,1,0)</f>
        <v>0</v>
      </c>
      <c r="B2173" s="183"/>
      <c r="C2173" s="428"/>
      <c r="D2173" s="179">
        <f t="shared" si="186"/>
        <v>0</v>
      </c>
      <c r="E2173" s="179">
        <f t="shared" si="186"/>
        <v>0</v>
      </c>
      <c r="F2173" s="179">
        <f t="shared" si="186"/>
        <v>0</v>
      </c>
      <c r="G2173" s="184"/>
      <c r="H2173" s="285"/>
      <c r="I2173" s="285"/>
      <c r="J2173" s="208"/>
      <c r="K2173" s="209"/>
      <c r="N2173" s="28">
        <f t="shared" si="182"/>
        <v>0</v>
      </c>
    </row>
    <row r="2174" spans="1:14" ht="12.75" hidden="1" outlineLevel="1">
      <c r="A2174" s="420">
        <f>IF(C2174='Tong hop'!$B$6,1,0)</f>
        <v>0</v>
      </c>
      <c r="B2174" s="183"/>
      <c r="C2174" s="428"/>
      <c r="D2174" s="179">
        <f t="shared" si="186"/>
        <v>0</v>
      </c>
      <c r="E2174" s="179">
        <f t="shared" si="186"/>
        <v>0</v>
      </c>
      <c r="F2174" s="179">
        <f t="shared" si="186"/>
        <v>0</v>
      </c>
      <c r="G2174" s="184"/>
      <c r="H2174" s="285"/>
      <c r="I2174" s="285"/>
      <c r="J2174" s="208"/>
      <c r="K2174" s="209"/>
      <c r="N2174" s="28">
        <f t="shared" si="182"/>
        <v>0</v>
      </c>
    </row>
    <row r="2175" spans="1:14" ht="12.75" hidden="1" outlineLevel="1">
      <c r="A2175" s="420">
        <f>IF(C2175='Tong hop'!$B$6,1,0)</f>
        <v>0</v>
      </c>
      <c r="B2175" s="183"/>
      <c r="C2175" s="428"/>
      <c r="D2175" s="179" t="str">
        <f t="shared" si="186"/>
        <v>MB2</v>
      </c>
      <c r="E2175" s="179" t="str">
        <f t="shared" si="186"/>
        <v>400x600</v>
      </c>
      <c r="F2175" s="179" t="str">
        <f t="shared" si="186"/>
        <v>L=20</v>
      </c>
      <c r="G2175" s="184"/>
      <c r="H2175" s="285"/>
      <c r="I2175" s="285"/>
      <c r="J2175" s="208"/>
      <c r="K2175" s="209"/>
      <c r="N2175" s="28">
        <f t="shared" si="182"/>
        <v>0</v>
      </c>
    </row>
    <row r="2176" spans="1:14" ht="12.75" hidden="1" outlineLevel="1">
      <c r="A2176" s="420">
        <f>IF(C2176='Tong hop'!$B$6,1,0)</f>
        <v>0</v>
      </c>
      <c r="B2176" s="183"/>
      <c r="C2176" s="428"/>
      <c r="D2176" s="179">
        <f t="shared" si="186"/>
        <v>0</v>
      </c>
      <c r="E2176" s="179">
        <f t="shared" si="186"/>
        <v>0</v>
      </c>
      <c r="F2176" s="179">
        <f t="shared" si="186"/>
        <v>0</v>
      </c>
      <c r="G2176" s="184"/>
      <c r="H2176" s="285"/>
      <c r="I2176" s="285"/>
      <c r="J2176" s="208"/>
      <c r="K2176" s="209"/>
      <c r="N2176" s="28">
        <f t="shared" si="182"/>
        <v>0</v>
      </c>
    </row>
    <row r="2177" spans="1:14" ht="12.75" hidden="1" outlineLevel="1">
      <c r="A2177" s="420">
        <f>IF(C2177='Tong hop'!$B$6,1,0)</f>
        <v>0</v>
      </c>
      <c r="B2177" s="183"/>
      <c r="C2177" s="428"/>
      <c r="D2177" s="179" t="str">
        <f t="shared" si="186"/>
        <v>MB3</v>
      </c>
      <c r="E2177" s="179" t="str">
        <f t="shared" si="186"/>
        <v>400x600</v>
      </c>
      <c r="F2177" s="179" t="str">
        <f t="shared" si="186"/>
        <v>L=60</v>
      </c>
      <c r="G2177" s="184"/>
      <c r="H2177" s="285"/>
      <c r="I2177" s="285"/>
      <c r="J2177" s="208"/>
      <c r="K2177" s="209"/>
      <c r="N2177" s="28">
        <f t="shared" si="182"/>
        <v>0</v>
      </c>
    </row>
    <row r="2178" spans="1:14" ht="12.75" hidden="1" outlineLevel="1">
      <c r="A2178" s="420">
        <f>IF(C2178='Tong hop'!$B$6,1,0)</f>
        <v>0</v>
      </c>
      <c r="B2178" s="183"/>
      <c r="C2178" s="428"/>
      <c r="D2178" s="179">
        <f t="shared" si="186"/>
        <v>0</v>
      </c>
      <c r="E2178" s="179">
        <f t="shared" si="186"/>
        <v>0</v>
      </c>
      <c r="F2178" s="179">
        <f t="shared" si="186"/>
        <v>0</v>
      </c>
      <c r="G2178" s="184"/>
      <c r="H2178" s="285"/>
      <c r="I2178" s="285"/>
      <c r="J2178" s="208"/>
      <c r="K2178" s="209"/>
      <c r="N2178" s="28">
        <f t="shared" si="182"/>
        <v>0</v>
      </c>
    </row>
    <row r="2179" spans="1:14" ht="12.75" hidden="1" outlineLevel="1">
      <c r="A2179" s="420">
        <f>IF(C2179='Tong hop'!$B$6,1,0)</f>
        <v>0</v>
      </c>
      <c r="B2179" s="183"/>
      <c r="C2179" s="428"/>
      <c r="D2179" s="179" t="str">
        <f t="shared" si="186"/>
        <v>MB4</v>
      </c>
      <c r="E2179" s="179" t="str">
        <f t="shared" si="186"/>
        <v>400x600</v>
      </c>
      <c r="F2179" s="179">
        <f t="shared" si="186"/>
        <v>0</v>
      </c>
      <c r="G2179" s="184"/>
      <c r="H2179" s="285"/>
      <c r="I2179" s="285"/>
      <c r="J2179" s="208"/>
      <c r="K2179" s="209"/>
      <c r="N2179" s="28">
        <f t="shared" si="182"/>
        <v>0</v>
      </c>
    </row>
    <row r="2180" spans="1:14" ht="12.75" hidden="1" outlineLevel="1">
      <c r="A2180" s="420">
        <f>IF(C2180='Tong hop'!$B$6,1,0)</f>
        <v>0</v>
      </c>
      <c r="B2180" s="183"/>
      <c r="C2180" s="428"/>
      <c r="D2180" s="179">
        <f t="shared" si="186"/>
        <v>0</v>
      </c>
      <c r="E2180" s="179">
        <f t="shared" si="186"/>
        <v>0</v>
      </c>
      <c r="F2180" s="179" t="str">
        <f t="shared" si="186"/>
        <v>L=60</v>
      </c>
      <c r="G2180" s="184"/>
      <c r="H2180" s="285"/>
      <c r="I2180" s="285"/>
      <c r="J2180" s="208"/>
      <c r="K2180" s="209"/>
      <c r="N2180" s="28">
        <f t="shared" si="182"/>
        <v>0</v>
      </c>
    </row>
    <row r="2181" spans="1:14" ht="12.75" hidden="1" outlineLevel="1">
      <c r="A2181" s="420">
        <f>IF(C2181='Tong hop'!$B$6,1,0)</f>
        <v>0</v>
      </c>
      <c r="B2181" s="183"/>
      <c r="C2181" s="428"/>
      <c r="D2181" s="179">
        <f t="shared" ref="D2181:F2190" si="187">D1408</f>
        <v>0</v>
      </c>
      <c r="E2181" s="179">
        <f t="shared" si="187"/>
        <v>0</v>
      </c>
      <c r="F2181" s="179" t="str">
        <f t="shared" si="187"/>
        <v>L=57.5</v>
      </c>
      <c r="G2181" s="184"/>
      <c r="H2181" s="285"/>
      <c r="I2181" s="285"/>
      <c r="J2181" s="208"/>
      <c r="K2181" s="209"/>
      <c r="N2181" s="28">
        <f t="shared" si="182"/>
        <v>0</v>
      </c>
    </row>
    <row r="2182" spans="1:14" ht="12.75" hidden="1" outlineLevel="1">
      <c r="A2182" s="420">
        <f>IF(C2182='Tong hop'!$B$6,1,0)</f>
        <v>0</v>
      </c>
      <c r="B2182" s="183"/>
      <c r="C2182" s="428"/>
      <c r="D2182" s="179" t="str">
        <f t="shared" si="187"/>
        <v>MB5</v>
      </c>
      <c r="E2182" s="179" t="str">
        <f t="shared" si="187"/>
        <v>400x600</v>
      </c>
      <c r="F2182" s="179" t="str">
        <f t="shared" si="187"/>
        <v>L=20</v>
      </c>
      <c r="G2182" s="184"/>
      <c r="H2182" s="285"/>
      <c r="I2182" s="285"/>
      <c r="J2182" s="208"/>
      <c r="K2182" s="209"/>
      <c r="N2182" s="28">
        <f t="shared" si="182"/>
        <v>0</v>
      </c>
    </row>
    <row r="2183" spans="1:14" ht="12.75" hidden="1" outlineLevel="1">
      <c r="A2183" s="420">
        <f>IF(C2183='Tong hop'!$B$6,1,0)</f>
        <v>0</v>
      </c>
      <c r="B2183" s="183"/>
      <c r="C2183" s="428"/>
      <c r="D2183" s="179">
        <f t="shared" si="187"/>
        <v>0</v>
      </c>
      <c r="E2183" s="179">
        <f t="shared" si="187"/>
        <v>0</v>
      </c>
      <c r="F2183" s="179">
        <f t="shared" si="187"/>
        <v>0</v>
      </c>
      <c r="G2183" s="184"/>
      <c r="H2183" s="285"/>
      <c r="I2183" s="285"/>
      <c r="J2183" s="208"/>
      <c r="K2183" s="209"/>
      <c r="N2183" s="28">
        <f t="shared" si="182"/>
        <v>0</v>
      </c>
    </row>
    <row r="2184" spans="1:14" ht="12.75" hidden="1" outlineLevel="1">
      <c r="A2184" s="420">
        <f>IF(C2184='Tong hop'!$B$6,1,0)</f>
        <v>0</v>
      </c>
      <c r="B2184" s="183"/>
      <c r="C2184" s="428"/>
      <c r="D2184" s="179" t="str">
        <f t="shared" si="187"/>
        <v>MB6</v>
      </c>
      <c r="E2184" s="179" t="str">
        <f t="shared" si="187"/>
        <v>200x600</v>
      </c>
      <c r="F2184" s="179">
        <f t="shared" si="187"/>
        <v>0</v>
      </c>
      <c r="G2184" s="184"/>
      <c r="H2184" s="285"/>
      <c r="I2184" s="285"/>
      <c r="J2184" s="208"/>
      <c r="K2184" s="209"/>
      <c r="N2184" s="28">
        <f t="shared" si="182"/>
        <v>0</v>
      </c>
    </row>
    <row r="2185" spans="1:14" ht="12.75" hidden="1" outlineLevel="1">
      <c r="A2185" s="420">
        <f>IF(C2185='Tong hop'!$B$6,1,0)</f>
        <v>0</v>
      </c>
      <c r="B2185" s="183"/>
      <c r="C2185" s="428"/>
      <c r="D2185" s="179">
        <f t="shared" si="187"/>
        <v>0</v>
      </c>
      <c r="E2185" s="179">
        <f t="shared" si="187"/>
        <v>0</v>
      </c>
      <c r="F2185" s="179" t="str">
        <f t="shared" si="187"/>
        <v>L=11.4</v>
      </c>
      <c r="G2185" s="184"/>
      <c r="H2185" s="285"/>
      <c r="I2185" s="285"/>
      <c r="J2185" s="208"/>
      <c r="K2185" s="209"/>
      <c r="N2185" s="28">
        <f t="shared" si="182"/>
        <v>0</v>
      </c>
    </row>
    <row r="2186" spans="1:14" ht="12.75" hidden="1" outlineLevel="1">
      <c r="A2186" s="420">
        <f>IF(C2186='Tong hop'!$B$6,1,0)</f>
        <v>0</v>
      </c>
      <c r="B2186" s="183"/>
      <c r="C2186" s="428"/>
      <c r="D2186" s="179">
        <f t="shared" si="187"/>
        <v>0</v>
      </c>
      <c r="E2186" s="179">
        <f t="shared" si="187"/>
        <v>0</v>
      </c>
      <c r="F2186" s="179" t="str">
        <f t="shared" si="187"/>
        <v>L=11.1</v>
      </c>
      <c r="G2186" s="184"/>
      <c r="H2186" s="285"/>
      <c r="I2186" s="285"/>
      <c r="J2186" s="208"/>
      <c r="K2186" s="209"/>
      <c r="N2186" s="28">
        <f t="shared" si="182"/>
        <v>0</v>
      </c>
    </row>
    <row r="2187" spans="1:14" ht="12.75" hidden="1" outlineLevel="1">
      <c r="A2187" s="420">
        <f>IF(C2187='Tong hop'!$B$6,1,0)</f>
        <v>0</v>
      </c>
      <c r="B2187" s="183"/>
      <c r="C2187" s="428"/>
      <c r="D2187" s="179" t="str">
        <f t="shared" si="187"/>
        <v>MB7</v>
      </c>
      <c r="E2187" s="179" t="str">
        <f t="shared" si="187"/>
        <v>680x600</v>
      </c>
      <c r="F2187" s="179" t="str">
        <f t="shared" si="187"/>
        <v>L=7.7</v>
      </c>
      <c r="G2187" s="184"/>
      <c r="H2187" s="285"/>
      <c r="I2187" s="285"/>
      <c r="J2187" s="208"/>
      <c r="K2187" s="209"/>
      <c r="N2187" s="28">
        <f t="shared" si="182"/>
        <v>0</v>
      </c>
    </row>
    <row r="2188" spans="1:14" ht="12.75" hidden="1" outlineLevel="1">
      <c r="A2188" s="420">
        <f>IF(C2188='Tong hop'!$B$6,1,0)</f>
        <v>0</v>
      </c>
      <c r="B2188" s="183"/>
      <c r="C2188" s="428"/>
      <c r="D2188" s="179" t="str">
        <f t="shared" si="187"/>
        <v>MB8</v>
      </c>
      <c r="E2188" s="179" t="str">
        <f t="shared" si="187"/>
        <v>400x800</v>
      </c>
      <c r="F2188" s="179" t="str">
        <f t="shared" si="187"/>
        <v>L=12.9</v>
      </c>
      <c r="G2188" s="184"/>
      <c r="H2188" s="285"/>
      <c r="I2188" s="285"/>
      <c r="J2188" s="208"/>
      <c r="K2188" s="209"/>
      <c r="N2188" s="28">
        <f t="shared" si="182"/>
        <v>0</v>
      </c>
    </row>
    <row r="2189" spans="1:14" ht="12.75" hidden="1" outlineLevel="1">
      <c r="A2189" s="420">
        <f>IF(C2189='Tong hop'!$B$6,1,0)</f>
        <v>0</v>
      </c>
      <c r="B2189" s="183"/>
      <c r="C2189" s="428"/>
      <c r="D2189" s="179">
        <f t="shared" si="187"/>
        <v>0</v>
      </c>
      <c r="E2189" s="179">
        <f t="shared" si="187"/>
        <v>0</v>
      </c>
      <c r="F2189" s="179">
        <f t="shared" si="187"/>
        <v>0</v>
      </c>
      <c r="G2189" s="184"/>
      <c r="H2189" s="285"/>
      <c r="I2189" s="285"/>
      <c r="J2189" s="208"/>
      <c r="K2189" s="209"/>
      <c r="N2189" s="28">
        <f t="shared" si="182"/>
        <v>0</v>
      </c>
    </row>
    <row r="2190" spans="1:14" ht="12.75" hidden="1" outlineLevel="1">
      <c r="A2190" s="420">
        <f>IF(C2190='Tong hop'!$B$6,1,0)</f>
        <v>0</v>
      </c>
      <c r="B2190" s="183"/>
      <c r="C2190" s="428"/>
      <c r="D2190" s="179" t="str">
        <f t="shared" si="187"/>
        <v>MB10</v>
      </c>
      <c r="E2190" s="179" t="str">
        <f t="shared" si="187"/>
        <v>200x500</v>
      </c>
      <c r="F2190" s="179" t="str">
        <f t="shared" si="187"/>
        <v>L=5</v>
      </c>
      <c r="G2190" s="184"/>
      <c r="H2190" s="285"/>
      <c r="I2190" s="285"/>
      <c r="J2190" s="208"/>
      <c r="K2190" s="209"/>
      <c r="N2190" s="28">
        <f t="shared" si="182"/>
        <v>0</v>
      </c>
    </row>
    <row r="2191" spans="1:14" ht="12.75" hidden="1" outlineLevel="1">
      <c r="A2191" s="420">
        <f>IF(C2191='Tong hop'!$B$6,1,0)</f>
        <v>0</v>
      </c>
      <c r="B2191" s="183"/>
      <c r="C2191" s="428"/>
      <c r="D2191" s="179" t="str">
        <f t="shared" ref="D2191:F2200" si="188">D1418</f>
        <v>MB11</v>
      </c>
      <c r="E2191" s="179" t="str">
        <f t="shared" si="188"/>
        <v>200x400</v>
      </c>
      <c r="F2191" s="179">
        <f t="shared" si="188"/>
        <v>0</v>
      </c>
      <c r="G2191" s="184"/>
      <c r="H2191" s="285"/>
      <c r="I2191" s="285"/>
      <c r="J2191" s="208"/>
      <c r="K2191" s="209"/>
      <c r="N2191" s="28">
        <f t="shared" si="182"/>
        <v>0</v>
      </c>
    </row>
    <row r="2192" spans="1:14" ht="12.75" hidden="1" outlineLevel="1">
      <c r="A2192" s="420">
        <f>IF(C2192='Tong hop'!$B$6,1,0)</f>
        <v>0</v>
      </c>
      <c r="B2192" s="183"/>
      <c r="C2192" s="428"/>
      <c r="D2192" s="179">
        <f t="shared" si="188"/>
        <v>0</v>
      </c>
      <c r="E2192" s="179">
        <f t="shared" si="188"/>
        <v>0</v>
      </c>
      <c r="F2192" s="179" t="str">
        <f t="shared" si="188"/>
        <v>L=3.4</v>
      </c>
      <c r="G2192" s="184"/>
      <c r="H2192" s="285"/>
      <c r="I2192" s="285"/>
      <c r="J2192" s="208"/>
      <c r="K2192" s="209"/>
      <c r="N2192" s="28">
        <f t="shared" si="182"/>
        <v>0</v>
      </c>
    </row>
    <row r="2193" spans="1:14" ht="12.75" hidden="1" outlineLevel="1">
      <c r="A2193" s="420">
        <f>IF(C2193='Tong hop'!$B$6,1,0)</f>
        <v>0</v>
      </c>
      <c r="B2193" s="183"/>
      <c r="C2193" s="428"/>
      <c r="D2193" s="179">
        <f t="shared" si="188"/>
        <v>0</v>
      </c>
      <c r="E2193" s="179">
        <f t="shared" si="188"/>
        <v>0</v>
      </c>
      <c r="F2193" s="179" t="str">
        <f t="shared" si="188"/>
        <v>L=5</v>
      </c>
      <c r="G2193" s="184"/>
      <c r="H2193" s="285"/>
      <c r="I2193" s="285"/>
      <c r="J2193" s="208"/>
      <c r="K2193" s="209"/>
      <c r="N2193" s="28">
        <f t="shared" si="182"/>
        <v>0</v>
      </c>
    </row>
    <row r="2194" spans="1:14" ht="12.75" hidden="1" outlineLevel="1">
      <c r="A2194" s="420">
        <f>IF(C2194='Tong hop'!$B$6,1,0)</f>
        <v>0</v>
      </c>
      <c r="B2194" s="183"/>
      <c r="C2194" s="428"/>
      <c r="D2194" s="179" t="str">
        <f t="shared" si="188"/>
        <v>MB12</v>
      </c>
      <c r="E2194" s="179" t="str">
        <f t="shared" si="188"/>
        <v>400x600</v>
      </c>
      <c r="F2194" s="179" t="str">
        <f t="shared" si="188"/>
        <v>L=36</v>
      </c>
      <c r="G2194" s="184"/>
      <c r="H2194" s="285"/>
      <c r="I2194" s="285"/>
      <c r="J2194" s="208"/>
      <c r="K2194" s="209"/>
      <c r="N2194" s="28">
        <f t="shared" si="182"/>
        <v>0</v>
      </c>
    </row>
    <row r="2195" spans="1:14" ht="12.75" hidden="1" outlineLevel="1">
      <c r="A2195" s="420">
        <f>IF(C2195='Tong hop'!$B$6,1,0)</f>
        <v>0</v>
      </c>
      <c r="B2195" s="183"/>
      <c r="C2195" s="428"/>
      <c r="D2195" s="179">
        <f t="shared" si="188"/>
        <v>0</v>
      </c>
      <c r="E2195" s="179">
        <f t="shared" si="188"/>
        <v>0</v>
      </c>
      <c r="F2195" s="179">
        <f t="shared" si="188"/>
        <v>0</v>
      </c>
      <c r="G2195" s="184"/>
      <c r="H2195" s="285"/>
      <c r="I2195" s="285"/>
      <c r="J2195" s="208"/>
      <c r="K2195" s="209"/>
      <c r="N2195" s="28">
        <f t="shared" si="182"/>
        <v>0</v>
      </c>
    </row>
    <row r="2196" spans="1:14" ht="12.75" hidden="1" outlineLevel="1">
      <c r="A2196" s="420">
        <f>IF(C2196='Tong hop'!$B$6,1,0)</f>
        <v>0</v>
      </c>
      <c r="B2196" s="183"/>
      <c r="C2196" s="428"/>
      <c r="D2196" s="179" t="str">
        <f t="shared" si="188"/>
        <v>MB13</v>
      </c>
      <c r="E2196" s="179" t="str">
        <f t="shared" si="188"/>
        <v>400x600</v>
      </c>
      <c r="F2196" s="179" t="str">
        <f t="shared" si="188"/>
        <v>L=36.5</v>
      </c>
      <c r="G2196" s="184"/>
      <c r="H2196" s="285"/>
      <c r="I2196" s="285"/>
      <c r="J2196" s="208"/>
      <c r="K2196" s="209"/>
      <c r="N2196" s="28">
        <f t="shared" si="182"/>
        <v>0</v>
      </c>
    </row>
    <row r="2197" spans="1:14" ht="12.75" hidden="1" outlineLevel="1">
      <c r="A2197" s="420">
        <f>IF(C2197='Tong hop'!$B$6,1,0)</f>
        <v>0</v>
      </c>
      <c r="B2197" s="183"/>
      <c r="C2197" s="428"/>
      <c r="D2197" s="179" t="str">
        <f t="shared" si="188"/>
        <v>MB14</v>
      </c>
      <c r="E2197" s="179" t="str">
        <f t="shared" si="188"/>
        <v>400x600</v>
      </c>
      <c r="F2197" s="179" t="str">
        <f t="shared" si="188"/>
        <v>L=85</v>
      </c>
      <c r="G2197" s="184"/>
      <c r="H2197" s="285"/>
      <c r="I2197" s="285"/>
      <c r="J2197" s="208"/>
      <c r="K2197" s="209"/>
      <c r="N2197" s="28">
        <f t="shared" si="182"/>
        <v>0</v>
      </c>
    </row>
    <row r="2198" spans="1:14" ht="12.75" hidden="1" outlineLevel="1">
      <c r="A2198" s="420">
        <f>IF(C2198='Tong hop'!$B$6,1,0)</f>
        <v>0</v>
      </c>
      <c r="B2198" s="183"/>
      <c r="C2198" s="428"/>
      <c r="D2198" s="179" t="str">
        <f t="shared" si="188"/>
        <v>MB15</v>
      </c>
      <c r="E2198" s="179" t="str">
        <f t="shared" si="188"/>
        <v>400x600</v>
      </c>
      <c r="F2198" s="179" t="str">
        <f t="shared" si="188"/>
        <v>L=12.5</v>
      </c>
      <c r="G2198" s="184"/>
      <c r="H2198" s="285"/>
      <c r="I2198" s="285"/>
      <c r="J2198" s="208"/>
      <c r="K2198" s="209"/>
      <c r="N2198" s="28">
        <f t="shared" si="182"/>
        <v>0</v>
      </c>
    </row>
    <row r="2199" spans="1:14" ht="12.75" hidden="1" outlineLevel="1">
      <c r="A2199" s="420">
        <f>IF(C2199='Tong hop'!$B$6,1,0)</f>
        <v>0</v>
      </c>
      <c r="B2199" s="183"/>
      <c r="C2199" s="428"/>
      <c r="D2199" s="179" t="str">
        <f t="shared" si="188"/>
        <v>MB20</v>
      </c>
      <c r="E2199" s="179" t="str">
        <f t="shared" si="188"/>
        <v>200x500</v>
      </c>
      <c r="F2199" s="179" t="str">
        <f t="shared" si="188"/>
        <v>L=3.5</v>
      </c>
      <c r="G2199" s="184"/>
      <c r="H2199" s="285"/>
      <c r="I2199" s="285"/>
      <c r="J2199" s="208"/>
      <c r="K2199" s="209"/>
      <c r="N2199" s="28">
        <f t="shared" si="182"/>
        <v>0</v>
      </c>
    </row>
    <row r="2200" spans="1:14" ht="12.75" hidden="1" outlineLevel="1">
      <c r="A2200" s="420">
        <f>IF(C2200='Tong hop'!$B$6,1,0)</f>
        <v>0</v>
      </c>
      <c r="B2200" s="183"/>
      <c r="C2200" s="428"/>
      <c r="D2200" s="179" t="str">
        <f t="shared" si="188"/>
        <v>DL01</v>
      </c>
      <c r="E2200" s="179" t="str">
        <f t="shared" si="188"/>
        <v>200x400</v>
      </c>
      <c r="F2200" s="179" t="str">
        <f t="shared" si="188"/>
        <v>L=5</v>
      </c>
      <c r="G2200" s="184"/>
      <c r="H2200" s="285"/>
      <c r="I2200" s="285"/>
      <c r="J2200" s="208"/>
      <c r="K2200" s="209"/>
      <c r="N2200" s="28">
        <f t="shared" si="182"/>
        <v>0</v>
      </c>
    </row>
    <row r="2201" spans="1:14" ht="12.75" hidden="1" outlineLevel="1">
      <c r="A2201" s="420">
        <f>IF(C2201='Tong hop'!$B$6,1,0)</f>
        <v>0</v>
      </c>
      <c r="B2201" s="183"/>
      <c r="C2201" s="428"/>
      <c r="D2201" s="179" t="str">
        <f t="shared" ref="D2201:F2210" si="189">D1428</f>
        <v>DL02</v>
      </c>
      <c r="E2201" s="179" t="str">
        <f t="shared" si="189"/>
        <v>200x400</v>
      </c>
      <c r="F2201" s="179" t="str">
        <f t="shared" si="189"/>
        <v>L=5</v>
      </c>
      <c r="G2201" s="184"/>
      <c r="H2201" s="285"/>
      <c r="I2201" s="285"/>
      <c r="J2201" s="208"/>
      <c r="K2201" s="209"/>
      <c r="N2201" s="28">
        <f t="shared" si="182"/>
        <v>0</v>
      </c>
    </row>
    <row r="2202" spans="1:14" ht="12.75" hidden="1" outlineLevel="1">
      <c r="A2202" s="420">
        <f>IF(C2202='Tong hop'!$B$6,1,0)</f>
        <v>0</v>
      </c>
      <c r="B2202" s="183"/>
      <c r="C2202" s="428"/>
      <c r="D2202" s="179" t="str">
        <f t="shared" si="189"/>
        <v>DL03</v>
      </c>
      <c r="E2202" s="179" t="str">
        <f t="shared" si="189"/>
        <v>200x500</v>
      </c>
      <c r="F2202" s="179" t="str">
        <f t="shared" si="189"/>
        <v>L=5</v>
      </c>
      <c r="G2202" s="184"/>
      <c r="H2202" s="285"/>
      <c r="I2202" s="285"/>
      <c r="J2202" s="208"/>
      <c r="K2202" s="209"/>
      <c r="N2202" s="28">
        <f t="shared" si="182"/>
        <v>0</v>
      </c>
    </row>
    <row r="2203" spans="1:14" ht="12.75" hidden="1" outlineLevel="1">
      <c r="A2203" s="420">
        <f>IF(C2203='Tong hop'!$B$6,1,0)</f>
        <v>0</v>
      </c>
      <c r="B2203" s="183"/>
      <c r="C2203" s="428"/>
      <c r="D2203" s="179" t="str">
        <f t="shared" si="189"/>
        <v>DL04</v>
      </c>
      <c r="E2203" s="179" t="str">
        <f t="shared" si="189"/>
        <v>200x500</v>
      </c>
      <c r="F2203" s="179" t="str">
        <f t="shared" si="189"/>
        <v>L=5</v>
      </c>
      <c r="G2203" s="184"/>
      <c r="H2203" s="285"/>
      <c r="I2203" s="285"/>
      <c r="J2203" s="208"/>
      <c r="K2203" s="209"/>
      <c r="N2203" s="28">
        <f t="shared" si="182"/>
        <v>0</v>
      </c>
    </row>
    <row r="2204" spans="1:14" ht="12.75" hidden="1" outlineLevel="1">
      <c r="A2204" s="420">
        <f>IF(C2204='Tong hop'!$B$6,1,0)</f>
        <v>0</v>
      </c>
      <c r="B2204" s="183"/>
      <c r="C2204" s="428"/>
      <c r="D2204" s="179" t="str">
        <f t="shared" si="189"/>
        <v>DL04</v>
      </c>
      <c r="E2204" s="179" t="str">
        <f t="shared" si="189"/>
        <v>200x500</v>
      </c>
      <c r="F2204" s="179" t="str">
        <f t="shared" si="189"/>
        <v>L=4.75</v>
      </c>
      <c r="G2204" s="184"/>
      <c r="H2204" s="285"/>
      <c r="I2204" s="285"/>
      <c r="J2204" s="208"/>
      <c r="K2204" s="209"/>
      <c r="N2204" s="28">
        <f t="shared" si="182"/>
        <v>0</v>
      </c>
    </row>
    <row r="2205" spans="1:14" ht="12.75" hidden="1" outlineLevel="1">
      <c r="A2205" s="420">
        <f>IF(C2205='Tong hop'!$B$6,1,0)</f>
        <v>0</v>
      </c>
      <c r="B2205" s="183"/>
      <c r="C2205" s="428"/>
      <c r="D2205" s="179" t="str">
        <f t="shared" si="189"/>
        <v>DL05</v>
      </c>
      <c r="E2205" s="179" t="str">
        <f t="shared" si="189"/>
        <v>200x500</v>
      </c>
      <c r="F2205" s="179">
        <f t="shared" si="189"/>
        <v>0</v>
      </c>
      <c r="G2205" s="184"/>
      <c r="H2205" s="285"/>
      <c r="I2205" s="285"/>
      <c r="J2205" s="208"/>
      <c r="K2205" s="209"/>
      <c r="N2205" s="28">
        <f t="shared" si="182"/>
        <v>0</v>
      </c>
    </row>
    <row r="2206" spans="1:14" ht="25.5" hidden="1" outlineLevel="1">
      <c r="A2206" s="420">
        <f>IF(C2206='Tong hop'!$B$6,1,0)</f>
        <v>0</v>
      </c>
      <c r="B2206" s="183"/>
      <c r="C2206" s="428"/>
      <c r="D2206" s="179">
        <f t="shared" si="189"/>
        <v>0</v>
      </c>
      <c r="E2206" s="179">
        <f t="shared" si="189"/>
        <v>0</v>
      </c>
      <c r="F2206" s="179" t="str">
        <f t="shared" si="189"/>
        <v>L=32.63</v>
      </c>
      <c r="G2206" s="184"/>
      <c r="H2206" s="285"/>
      <c r="I2206" s="285"/>
      <c r="J2206" s="208"/>
      <c r="K2206" s="209"/>
      <c r="N2206" s="28">
        <f t="shared" si="182"/>
        <v>0</v>
      </c>
    </row>
    <row r="2207" spans="1:14" ht="12.75" hidden="1" outlineLevel="1">
      <c r="A2207" s="420">
        <f>IF(C2207='Tong hop'!$B$6,1,0)</f>
        <v>0</v>
      </c>
      <c r="B2207" s="183"/>
      <c r="C2207" s="428"/>
      <c r="D2207" s="179">
        <f t="shared" si="189"/>
        <v>0</v>
      </c>
      <c r="E2207" s="179" t="str">
        <f t="shared" si="189"/>
        <v>200x600</v>
      </c>
      <c r="F2207" s="179" t="str">
        <f t="shared" si="189"/>
        <v>L=7.37</v>
      </c>
      <c r="G2207" s="184"/>
      <c r="H2207" s="285"/>
      <c r="I2207" s="285"/>
      <c r="J2207" s="208"/>
      <c r="K2207" s="209"/>
      <c r="N2207" s="28">
        <f t="shared" si="182"/>
        <v>0</v>
      </c>
    </row>
    <row r="2208" spans="1:14" ht="25.5" hidden="1" outlineLevel="1">
      <c r="A2208" s="420">
        <f>IF(C2208='Tong hop'!$B$6,1,0)</f>
        <v>0</v>
      </c>
      <c r="B2208" s="183"/>
      <c r="C2208" s="428"/>
      <c r="D2208" s="179">
        <f t="shared" si="189"/>
        <v>0</v>
      </c>
      <c r="E2208" s="179">
        <f t="shared" si="189"/>
        <v>0</v>
      </c>
      <c r="F2208" s="179" t="str">
        <f t="shared" si="189"/>
        <v>L=20, 2</v>
      </c>
      <c r="G2208" s="184"/>
      <c r="H2208" s="285"/>
      <c r="I2208" s="285"/>
      <c r="J2208" s="208"/>
      <c r="K2208" s="209"/>
      <c r="N2208" s="28">
        <f t="shared" si="182"/>
        <v>0</v>
      </c>
    </row>
    <row r="2209" spans="1:14" ht="12.75" hidden="1" outlineLevel="1">
      <c r="A2209" s="420">
        <f>IF(C2209='Tong hop'!$B$6,1,0)</f>
        <v>0</v>
      </c>
      <c r="B2209" s="183"/>
      <c r="C2209" s="428"/>
      <c r="D2209" s="179">
        <f t="shared" si="189"/>
        <v>0</v>
      </c>
      <c r="E2209" s="179">
        <f t="shared" si="189"/>
        <v>0</v>
      </c>
      <c r="F2209" s="179" t="str">
        <f t="shared" si="189"/>
        <v>L=30.3</v>
      </c>
      <c r="G2209" s="184"/>
      <c r="H2209" s="285"/>
      <c r="I2209" s="285"/>
      <c r="J2209" s="208"/>
      <c r="K2209" s="209"/>
      <c r="N2209" s="28">
        <f t="shared" si="182"/>
        <v>0</v>
      </c>
    </row>
    <row r="2210" spans="1:14" ht="12.75" hidden="1" outlineLevel="1">
      <c r="A2210" s="420">
        <f>IF(C2210='Tong hop'!$B$6,1,0)</f>
        <v>0</v>
      </c>
      <c r="B2210" s="183"/>
      <c r="C2210" s="428"/>
      <c r="D2210" s="179">
        <f t="shared" si="189"/>
        <v>0</v>
      </c>
      <c r="E2210" s="179">
        <f t="shared" si="189"/>
        <v>0</v>
      </c>
      <c r="F2210" s="179">
        <f t="shared" si="189"/>
        <v>0</v>
      </c>
      <c r="G2210" s="184"/>
      <c r="H2210" s="285"/>
      <c r="I2210" s="285"/>
      <c r="J2210" s="208"/>
      <c r="K2210" s="209"/>
      <c r="N2210" s="28">
        <f t="shared" si="182"/>
        <v>0</v>
      </c>
    </row>
    <row r="2211" spans="1:14" ht="25.5" hidden="1" outlineLevel="1">
      <c r="A2211" s="420">
        <f>IF(C2211='Tong hop'!$B$6,1,0)</f>
        <v>0</v>
      </c>
      <c r="B2211" s="183"/>
      <c r="C2211" s="428"/>
      <c r="D2211" s="179" t="str">
        <f t="shared" ref="D2211:F2220" si="190">D1438</f>
        <v>DL06</v>
      </c>
      <c r="E2211" s="179" t="str">
        <f t="shared" si="190"/>
        <v>200x500</v>
      </c>
      <c r="F2211" s="179" t="str">
        <f t="shared" si="190"/>
        <v>L=32.63</v>
      </c>
      <c r="G2211" s="184"/>
      <c r="H2211" s="285"/>
      <c r="I2211" s="285"/>
      <c r="J2211" s="208"/>
      <c r="K2211" s="209"/>
      <c r="N2211" s="28">
        <f t="shared" si="182"/>
        <v>0</v>
      </c>
    </row>
    <row r="2212" spans="1:14" ht="25.5" hidden="1" outlineLevel="1">
      <c r="A2212" s="420">
        <f>IF(C2212='Tong hop'!$B$6,1,0)</f>
        <v>0</v>
      </c>
      <c r="B2212" s="183"/>
      <c r="C2212" s="428"/>
      <c r="D2212" s="179">
        <f t="shared" si="190"/>
        <v>0</v>
      </c>
      <c r="E2212" s="179">
        <f t="shared" si="190"/>
        <v>0</v>
      </c>
      <c r="F2212" s="179" t="str">
        <f t="shared" si="190"/>
        <v>L=22.37</v>
      </c>
      <c r="G2212" s="184"/>
      <c r="H2212" s="285"/>
      <c r="I2212" s="285"/>
      <c r="J2212" s="208"/>
      <c r="K2212" s="209"/>
      <c r="N2212" s="28">
        <f t="shared" ref="N2212:N2275" si="191">I2212-M2212</f>
        <v>0</v>
      </c>
    </row>
    <row r="2213" spans="1:14" ht="12.75" hidden="1" outlineLevel="1">
      <c r="A2213" s="420">
        <f>IF(C2213='Tong hop'!$B$6,1,0)</f>
        <v>0</v>
      </c>
      <c r="B2213" s="183"/>
      <c r="C2213" s="428"/>
      <c r="D2213" s="179">
        <f t="shared" si="190"/>
        <v>0</v>
      </c>
      <c r="E2213" s="179">
        <f t="shared" si="190"/>
        <v>0</v>
      </c>
      <c r="F2213" s="179" t="str">
        <f t="shared" si="190"/>
        <v>L=20</v>
      </c>
      <c r="G2213" s="184"/>
      <c r="H2213" s="285"/>
      <c r="I2213" s="285"/>
      <c r="J2213" s="208"/>
      <c r="K2213" s="209"/>
      <c r="N2213" s="28">
        <f t="shared" si="191"/>
        <v>0</v>
      </c>
    </row>
    <row r="2214" spans="1:14" ht="12.75" hidden="1" outlineLevel="1">
      <c r="A2214" s="420">
        <f>IF(C2214='Tong hop'!$B$6,1,0)</f>
        <v>0</v>
      </c>
      <c r="B2214" s="183"/>
      <c r="C2214" s="428"/>
      <c r="D2214" s="179" t="str">
        <f t="shared" si="190"/>
        <v>DL07</v>
      </c>
      <c r="E2214" s="179" t="str">
        <f t="shared" si="190"/>
        <v>400x600</v>
      </c>
      <c r="F2214" s="179" t="str">
        <f t="shared" si="190"/>
        <v>L=20</v>
      </c>
      <c r="G2214" s="184"/>
      <c r="H2214" s="285"/>
      <c r="I2214" s="285"/>
      <c r="J2214" s="208"/>
      <c r="K2214" s="209"/>
      <c r="N2214" s="28">
        <f t="shared" si="191"/>
        <v>0</v>
      </c>
    </row>
    <row r="2215" spans="1:14" ht="12.75" hidden="1" outlineLevel="1">
      <c r="A2215" s="420">
        <f>IF(C2215='Tong hop'!$B$6,1,0)</f>
        <v>0</v>
      </c>
      <c r="B2215" s="183"/>
      <c r="C2215" s="428"/>
      <c r="D2215" s="179" t="str">
        <f t="shared" si="190"/>
        <v>DL08</v>
      </c>
      <c r="E2215" s="179" t="str">
        <f t="shared" si="190"/>
        <v>200X500</v>
      </c>
      <c r="F2215" s="179" t="str">
        <f t="shared" si="190"/>
        <v>L=20</v>
      </c>
      <c r="G2215" s="184"/>
      <c r="H2215" s="285"/>
      <c r="I2215" s="285"/>
      <c r="J2215" s="208"/>
      <c r="K2215" s="209"/>
      <c r="N2215" s="28">
        <f t="shared" si="191"/>
        <v>0</v>
      </c>
    </row>
    <row r="2216" spans="1:14" ht="25.5" hidden="1" outlineLevel="1">
      <c r="A2216" s="420">
        <f>IF(C2216='Tong hop'!$B$6,1,0)</f>
        <v>0</v>
      </c>
      <c r="B2216" s="183"/>
      <c r="C2216" s="428"/>
      <c r="D2216" s="179" t="str">
        <f t="shared" si="190"/>
        <v>DL09</v>
      </c>
      <c r="E2216" s="179" t="str">
        <f t="shared" si="190"/>
        <v>300X500</v>
      </c>
      <c r="F2216" s="179" t="str">
        <f t="shared" si="190"/>
        <v>L=1.915</v>
      </c>
      <c r="G2216" s="184"/>
      <c r="H2216" s="285"/>
      <c r="I2216" s="285"/>
      <c r="J2216" s="208"/>
      <c r="K2216" s="209"/>
      <c r="N2216" s="28">
        <f t="shared" si="191"/>
        <v>0</v>
      </c>
    </row>
    <row r="2217" spans="1:14" ht="25.5" hidden="1" outlineLevel="1">
      <c r="A2217" s="420">
        <f>IF(C2217='Tong hop'!$B$6,1,0)</f>
        <v>0</v>
      </c>
      <c r="B2217" s="183"/>
      <c r="C2217" s="428"/>
      <c r="D2217" s="179" t="str">
        <f t="shared" si="190"/>
        <v>DL10</v>
      </c>
      <c r="E2217" s="179" t="str">
        <f t="shared" si="190"/>
        <v>300X500</v>
      </c>
      <c r="F2217" s="179" t="str">
        <f t="shared" si="190"/>
        <v>L=1.915</v>
      </c>
      <c r="G2217" s="184"/>
      <c r="H2217" s="285"/>
      <c r="I2217" s="285"/>
      <c r="J2217" s="208"/>
      <c r="K2217" s="209"/>
      <c r="N2217" s="28">
        <f t="shared" si="191"/>
        <v>0</v>
      </c>
    </row>
    <row r="2218" spans="1:14" ht="12.75" hidden="1" outlineLevel="1">
      <c r="A2218" s="420">
        <f>IF(C2218='Tong hop'!$B$6,1,0)</f>
        <v>0</v>
      </c>
      <c r="B2218" s="183"/>
      <c r="C2218" s="428"/>
      <c r="D2218" s="179">
        <f t="shared" si="190"/>
        <v>0</v>
      </c>
      <c r="E2218" s="179">
        <f t="shared" si="190"/>
        <v>0</v>
      </c>
      <c r="F2218" s="179">
        <f t="shared" si="190"/>
        <v>0</v>
      </c>
      <c r="G2218" s="184"/>
      <c r="H2218" s="285"/>
      <c r="I2218" s="285"/>
      <c r="J2218" s="208"/>
      <c r="K2218" s="209"/>
      <c r="N2218" s="28">
        <f t="shared" si="191"/>
        <v>0</v>
      </c>
    </row>
    <row r="2219" spans="1:14" ht="12.75" hidden="1" outlineLevel="1">
      <c r="A2219" s="420">
        <f>IF(C2219='Tong hop'!$B$6,1,0)</f>
        <v>0</v>
      </c>
      <c r="B2219" s="183"/>
      <c r="C2219" s="428"/>
      <c r="D2219" s="179" t="str">
        <f t="shared" si="190"/>
        <v>trừ lỗ thang máy</v>
      </c>
      <c r="E2219" s="179">
        <f t="shared" si="190"/>
        <v>0</v>
      </c>
      <c r="F2219" s="179">
        <f t="shared" si="190"/>
        <v>0</v>
      </c>
      <c r="G2219" s="184"/>
      <c r="H2219" s="285"/>
      <c r="I2219" s="285"/>
      <c r="J2219" s="208"/>
      <c r="K2219" s="209"/>
      <c r="N2219" s="28">
        <f t="shared" si="191"/>
        <v>0</v>
      </c>
    </row>
    <row r="2220" spans="1:14" ht="12.75" hidden="1" outlineLevel="1">
      <c r="A2220" s="420">
        <f>IF(C2220='Tong hop'!$B$6,1,0)</f>
        <v>0</v>
      </c>
      <c r="B2220" s="183"/>
      <c r="C2220" s="428"/>
      <c r="D2220" s="179">
        <f t="shared" si="190"/>
        <v>0</v>
      </c>
      <c r="E2220" s="179" t="str">
        <f t="shared" si="190"/>
        <v>trục 11-12/B-C</v>
      </c>
      <c r="F2220" s="179">
        <f t="shared" si="190"/>
        <v>0</v>
      </c>
      <c r="G2220" s="184"/>
      <c r="H2220" s="285"/>
      <c r="I2220" s="285"/>
      <c r="J2220" s="208"/>
      <c r="K2220" s="209"/>
      <c r="N2220" s="28">
        <f t="shared" si="191"/>
        <v>0</v>
      </c>
    </row>
    <row r="2221" spans="1:14" ht="12.75" hidden="1" outlineLevel="1">
      <c r="A2221" s="420">
        <f>IF(C2221='Tong hop'!$B$6,1,0)</f>
        <v>0</v>
      </c>
      <c r="B2221" s="183"/>
      <c r="C2221" s="428"/>
      <c r="D2221" s="179">
        <f t="shared" ref="D2221:F2230" si="192">D1448</f>
        <v>0</v>
      </c>
      <c r="E2221" s="179" t="str">
        <f t="shared" si="192"/>
        <v>trục 12/G</v>
      </c>
      <c r="F2221" s="179">
        <f t="shared" si="192"/>
        <v>0</v>
      </c>
      <c r="G2221" s="184"/>
      <c r="H2221" s="285"/>
      <c r="I2221" s="285"/>
      <c r="J2221" s="208"/>
      <c r="K2221" s="209"/>
      <c r="N2221" s="28">
        <f t="shared" si="191"/>
        <v>0</v>
      </c>
    </row>
    <row r="2222" spans="1:14" ht="12.75" hidden="1" outlineLevel="1">
      <c r="A2222" s="420">
        <f>IF(C2222='Tong hop'!$B$6,1,0)</f>
        <v>0</v>
      </c>
      <c r="B2222" s="183"/>
      <c r="C2222" s="428"/>
      <c r="D2222" s="179" t="str">
        <f t="shared" si="192"/>
        <v>Dầm tại vị trí lỗ thang</v>
      </c>
      <c r="E2222" s="179">
        <f t="shared" si="192"/>
        <v>0</v>
      </c>
      <c r="F2222" s="179">
        <f t="shared" si="192"/>
        <v>0</v>
      </c>
      <c r="G2222" s="184"/>
      <c r="H2222" s="285"/>
      <c r="I2222" s="285"/>
      <c r="J2222" s="208"/>
      <c r="K2222" s="209"/>
      <c r="N2222" s="28">
        <f t="shared" si="191"/>
        <v>0</v>
      </c>
    </row>
    <row r="2223" spans="1:14" ht="12.75" hidden="1" outlineLevel="1">
      <c r="A2223" s="420">
        <f>IF(C2223='Tong hop'!$B$6,1,0)</f>
        <v>0</v>
      </c>
      <c r="B2223" s="183"/>
      <c r="C2223" s="428"/>
      <c r="D2223" s="179" t="str">
        <f t="shared" si="192"/>
        <v>MB6</v>
      </c>
      <c r="E2223" s="179" t="str">
        <f t="shared" si="192"/>
        <v>400X600</v>
      </c>
      <c r="F2223" s="179" t="str">
        <f t="shared" si="192"/>
        <v>L=8</v>
      </c>
      <c r="G2223" s="184"/>
      <c r="H2223" s="285"/>
      <c r="I2223" s="285"/>
      <c r="J2223" s="208"/>
      <c r="K2223" s="209"/>
      <c r="N2223" s="28">
        <f t="shared" si="191"/>
        <v>0</v>
      </c>
    </row>
    <row r="2224" spans="1:14" ht="12.75" hidden="1" outlineLevel="1">
      <c r="A2224" s="420">
        <f>IF(C2224='Tong hop'!$B$6,1,0)</f>
        <v>0</v>
      </c>
      <c r="B2224" s="183"/>
      <c r="C2224" s="428"/>
      <c r="D2224" s="179" t="str">
        <f t="shared" si="192"/>
        <v>MB6A</v>
      </c>
      <c r="E2224" s="179" t="str">
        <f t="shared" si="192"/>
        <v>400X600</v>
      </c>
      <c r="F2224" s="179" t="str">
        <f t="shared" si="192"/>
        <v>L=8</v>
      </c>
      <c r="G2224" s="184"/>
      <c r="H2224" s="285"/>
      <c r="I2224" s="285"/>
      <c r="J2224" s="208"/>
      <c r="K2224" s="209"/>
      <c r="N2224" s="28">
        <f t="shared" si="191"/>
        <v>0</v>
      </c>
    </row>
    <row r="2225" spans="1:14" ht="12.75" hidden="1" outlineLevel="1">
      <c r="A2225" s="420">
        <f>IF(C2225='Tong hop'!$B$6,1,0)</f>
        <v>0</v>
      </c>
      <c r="B2225" s="183"/>
      <c r="C2225" s="428"/>
      <c r="D2225" s="179" t="str">
        <f t="shared" si="192"/>
        <v>MB7</v>
      </c>
      <c r="E2225" s="179" t="str">
        <f t="shared" si="192"/>
        <v>680X600</v>
      </c>
      <c r="F2225" s="179" t="str">
        <f t="shared" si="192"/>
        <v>L=8</v>
      </c>
      <c r="G2225" s="184"/>
      <c r="H2225" s="285"/>
      <c r="I2225" s="285"/>
      <c r="J2225" s="208"/>
      <c r="K2225" s="209"/>
      <c r="N2225" s="28">
        <f t="shared" si="191"/>
        <v>0</v>
      </c>
    </row>
    <row r="2226" spans="1:14" ht="12.75" hidden="1" outlineLevel="1">
      <c r="A2226" s="420">
        <f>IF(C2226='Tong hop'!$B$6,1,0)</f>
        <v>0</v>
      </c>
      <c r="B2226" s="183"/>
      <c r="C2226" s="428"/>
      <c r="D2226" s="179" t="str">
        <f t="shared" si="192"/>
        <v>MB6</v>
      </c>
      <c r="E2226" s="179" t="str">
        <f t="shared" si="192"/>
        <v>1100X500</v>
      </c>
      <c r="F2226" s="179" t="str">
        <f t="shared" si="192"/>
        <v>L=8</v>
      </c>
      <c r="G2226" s="184"/>
      <c r="H2226" s="285"/>
      <c r="I2226" s="285"/>
      <c r="J2226" s="208"/>
      <c r="K2226" s="209"/>
      <c r="N2226" s="28">
        <f t="shared" si="191"/>
        <v>0</v>
      </c>
    </row>
    <row r="2227" spans="1:14" ht="12.75" hidden="1" outlineLevel="1">
      <c r="A2227" s="420">
        <f>IF(C2227='Tong hop'!$B$6,1,0)</f>
        <v>0</v>
      </c>
      <c r="B2227" s="183"/>
      <c r="C2227" s="428"/>
      <c r="D2227" s="179" t="str">
        <f t="shared" si="192"/>
        <v>MB9</v>
      </c>
      <c r="E2227" s="179" t="str">
        <f t="shared" si="192"/>
        <v>1000X600</v>
      </c>
      <c r="F2227" s="179" t="str">
        <f t="shared" si="192"/>
        <v>L=12</v>
      </c>
      <c r="G2227" s="184"/>
      <c r="H2227" s="285"/>
      <c r="I2227" s="285"/>
      <c r="J2227" s="208"/>
      <c r="K2227" s="209"/>
      <c r="N2227" s="28">
        <f t="shared" si="191"/>
        <v>0</v>
      </c>
    </row>
    <row r="2228" spans="1:14" ht="12.75" hidden="1" outlineLevel="1">
      <c r="A2228" s="420">
        <f>IF(C2228='Tong hop'!$B$6,1,0)</f>
        <v>0</v>
      </c>
      <c r="B2228" s="183"/>
      <c r="C2228" s="428"/>
      <c r="D2228" s="179" t="str">
        <f t="shared" si="192"/>
        <v>MB10</v>
      </c>
      <c r="E2228" s="179" t="str">
        <f t="shared" si="192"/>
        <v>250X400</v>
      </c>
      <c r="F2228" s="179" t="str">
        <f t="shared" si="192"/>
        <v>L=8.7</v>
      </c>
      <c r="G2228" s="184"/>
      <c r="H2228" s="285"/>
      <c r="I2228" s="285"/>
      <c r="J2228" s="208"/>
      <c r="K2228" s="209"/>
      <c r="N2228" s="28">
        <f t="shared" si="191"/>
        <v>0</v>
      </c>
    </row>
    <row r="2229" spans="1:14" ht="12.75" hidden="1" outlineLevel="1">
      <c r="A2229" s="420">
        <f>IF(C2229='Tong hop'!$B$6,1,0)</f>
        <v>0</v>
      </c>
      <c r="B2229" s="183"/>
      <c r="C2229" s="428"/>
      <c r="D2229" s="179" t="str">
        <f t="shared" si="192"/>
        <v>MB17</v>
      </c>
      <c r="E2229" s="179" t="str">
        <f t="shared" si="192"/>
        <v>400X600</v>
      </c>
      <c r="F2229" s="179" t="str">
        <f t="shared" si="192"/>
        <v>L=10</v>
      </c>
      <c r="G2229" s="184"/>
      <c r="H2229" s="285"/>
      <c r="I2229" s="285"/>
      <c r="J2229" s="208"/>
      <c r="K2229" s="209"/>
      <c r="N2229" s="28">
        <f t="shared" si="191"/>
        <v>0</v>
      </c>
    </row>
    <row r="2230" spans="1:14" ht="12.75" hidden="1" outlineLevel="1">
      <c r="A2230" s="420">
        <f>IF(C2230='Tong hop'!$B$6,1,0)</f>
        <v>0</v>
      </c>
      <c r="B2230" s="183"/>
      <c r="C2230" s="428"/>
      <c r="D2230" s="179" t="str">
        <f t="shared" si="192"/>
        <v>MB18</v>
      </c>
      <c r="E2230" s="179" t="str">
        <f t="shared" si="192"/>
        <v>1000X600</v>
      </c>
      <c r="F2230" s="179" t="str">
        <f t="shared" si="192"/>
        <v>L=12.5</v>
      </c>
      <c r="G2230" s="184"/>
      <c r="H2230" s="285"/>
      <c r="I2230" s="285"/>
      <c r="J2230" s="208"/>
      <c r="K2230" s="209"/>
      <c r="N2230" s="28">
        <f t="shared" si="191"/>
        <v>0</v>
      </c>
    </row>
    <row r="2231" spans="1:14" ht="12.75" hidden="1" outlineLevel="1">
      <c r="A2231" s="420">
        <f>IF(C2231='Tong hop'!$B$6,1,0)</f>
        <v>0</v>
      </c>
      <c r="B2231" s="183"/>
      <c r="C2231" s="428"/>
      <c r="D2231" s="179" t="str">
        <f t="shared" ref="D2231:F2234" si="193">D1458</f>
        <v>MB19</v>
      </c>
      <c r="E2231" s="179" t="str">
        <f t="shared" si="193"/>
        <v>250X600</v>
      </c>
      <c r="F2231" s="179" t="str">
        <f t="shared" si="193"/>
        <v>L=2.8</v>
      </c>
      <c r="G2231" s="184"/>
      <c r="H2231" s="285"/>
      <c r="I2231" s="285"/>
      <c r="J2231" s="208"/>
      <c r="K2231" s="209"/>
      <c r="N2231" s="28">
        <f t="shared" si="191"/>
        <v>0</v>
      </c>
    </row>
    <row r="2232" spans="1:14" ht="12.75" hidden="1" outlineLevel="1">
      <c r="A2232" s="420">
        <f>IF(C2232='Tong hop'!$B$6,1,0)</f>
        <v>0</v>
      </c>
      <c r="B2232" s="183"/>
      <c r="C2232" s="428"/>
      <c r="D2232" s="179" t="str">
        <f t="shared" si="193"/>
        <v>MB11</v>
      </c>
      <c r="E2232" s="179" t="str">
        <f t="shared" si="193"/>
        <v>250X400</v>
      </c>
      <c r="F2232" s="179" t="str">
        <f t="shared" si="193"/>
        <v>L=2.8</v>
      </c>
      <c r="G2232" s="184"/>
      <c r="H2232" s="285"/>
      <c r="I2232" s="285"/>
      <c r="J2232" s="208"/>
      <c r="K2232" s="209"/>
      <c r="N2232" s="28">
        <f t="shared" si="191"/>
        <v>0</v>
      </c>
    </row>
    <row r="2233" spans="1:14" ht="12.75" hidden="1" outlineLevel="1">
      <c r="A2233" s="420">
        <f>IF(C2233='Tong hop'!$B$6,1,0)</f>
        <v>0</v>
      </c>
      <c r="B2233" s="183"/>
      <c r="C2233" s="428"/>
      <c r="D2233" s="179">
        <f t="shared" si="193"/>
        <v>0</v>
      </c>
      <c r="E2233" s="179" t="str">
        <f t="shared" si="193"/>
        <v>250X400</v>
      </c>
      <c r="F2233" s="179" t="str">
        <f t="shared" si="193"/>
        <v>L=2.1</v>
      </c>
      <c r="G2233" s="184"/>
      <c r="H2233" s="285"/>
      <c r="I2233" s="285"/>
      <c r="J2233" s="208"/>
      <c r="K2233" s="209"/>
      <c r="N2233" s="28">
        <f t="shared" si="191"/>
        <v>0</v>
      </c>
    </row>
    <row r="2234" spans="1:14" ht="12.75" hidden="1" outlineLevel="1">
      <c r="A2234" s="420">
        <f>IF(C2234='Tong hop'!$B$6,1,0)</f>
        <v>0</v>
      </c>
      <c r="B2234" s="183"/>
      <c r="C2234" s="428"/>
      <c r="D2234" s="179">
        <f t="shared" si="193"/>
        <v>0</v>
      </c>
      <c r="E2234" s="179">
        <f t="shared" si="193"/>
        <v>0</v>
      </c>
      <c r="F2234" s="179">
        <f t="shared" si="193"/>
        <v>0</v>
      </c>
      <c r="G2234" s="184"/>
      <c r="H2234" s="285"/>
      <c r="I2234" s="285"/>
      <c r="J2234" s="208"/>
      <c r="K2234" s="209"/>
      <c r="N2234" s="28">
        <f t="shared" si="191"/>
        <v>0</v>
      </c>
    </row>
    <row r="2235" spans="1:14" ht="12.75" hidden="1" outlineLevel="1">
      <c r="A2235" s="420">
        <f>IF(C2235='Tong hop'!$B$6,1,0)</f>
        <v>0</v>
      </c>
      <c r="B2235" s="183"/>
      <c r="C2235" s="428"/>
      <c r="D2235" s="179">
        <f t="shared" ref="D2235:F2249" si="194">D1461</f>
        <v>0</v>
      </c>
      <c r="E2235" s="179">
        <f t="shared" si="194"/>
        <v>0</v>
      </c>
      <c r="F2235" s="179">
        <f t="shared" si="194"/>
        <v>0</v>
      </c>
      <c r="G2235" s="184"/>
      <c r="H2235" s="285"/>
      <c r="I2235" s="285"/>
      <c r="J2235" s="208"/>
      <c r="K2235" s="209"/>
      <c r="N2235" s="28">
        <f t="shared" si="191"/>
        <v>0</v>
      </c>
    </row>
    <row r="2236" spans="1:14" ht="12.75" hidden="1" outlineLevel="1">
      <c r="A2236" s="420">
        <f>IF(C2236='Tong hop'!$B$6,1,0)</f>
        <v>0</v>
      </c>
      <c r="B2236" s="183"/>
      <c r="C2236" s="428"/>
      <c r="D2236" s="179" t="str">
        <f t="shared" si="194"/>
        <v>Sàn tầng 2</v>
      </c>
      <c r="E2236" s="179" t="str">
        <f t="shared" si="194"/>
        <v>sàn dày 260mm</v>
      </c>
      <c r="F2236" s="179">
        <f t="shared" si="194"/>
        <v>0</v>
      </c>
      <c r="G2236" s="184"/>
      <c r="H2236" s="285"/>
      <c r="I2236" s="285"/>
      <c r="J2236" s="208"/>
      <c r="K2236" s="209"/>
      <c r="N2236" s="28">
        <f t="shared" si="191"/>
        <v>0</v>
      </c>
    </row>
    <row r="2237" spans="1:14" ht="12.75" hidden="1" outlineLevel="1">
      <c r="A2237" s="420">
        <f>IF(C2237='Tong hop'!$B$6,1,0)</f>
        <v>0</v>
      </c>
      <c r="B2237" s="183"/>
      <c r="C2237" s="428"/>
      <c r="D2237" s="179">
        <f t="shared" si="194"/>
        <v>0</v>
      </c>
      <c r="E2237" s="179" t="str">
        <f t="shared" si="194"/>
        <v>trục 1-7A/A'-H'</v>
      </c>
      <c r="F2237" s="179">
        <f t="shared" si="194"/>
        <v>0</v>
      </c>
      <c r="G2237" s="184"/>
      <c r="H2237" s="285"/>
      <c r="I2237" s="285"/>
      <c r="J2237" s="208"/>
      <c r="K2237" s="209"/>
      <c r="N2237" s="28">
        <f t="shared" si="191"/>
        <v>0</v>
      </c>
    </row>
    <row r="2238" spans="1:14" ht="12.75" hidden="1" outlineLevel="1">
      <c r="A2238" s="420">
        <f>IF(C2238='Tong hop'!$B$6,1,0)</f>
        <v>0</v>
      </c>
      <c r="B2238" s="183"/>
      <c r="C2238" s="428"/>
      <c r="D2238" s="179">
        <f t="shared" si="194"/>
        <v>0</v>
      </c>
      <c r="E2238" s="179" t="str">
        <f t="shared" si="194"/>
        <v>trục7B-13/A'-H'</v>
      </c>
      <c r="F2238" s="179">
        <f t="shared" si="194"/>
        <v>0</v>
      </c>
      <c r="G2238" s="184"/>
      <c r="H2238" s="285"/>
      <c r="I2238" s="285"/>
      <c r="J2238" s="208"/>
      <c r="K2238" s="209"/>
      <c r="N2238" s="28">
        <f t="shared" si="191"/>
        <v>0</v>
      </c>
    </row>
    <row r="2239" spans="1:14" ht="12.75" hidden="1" outlineLevel="1">
      <c r="A2239" s="420">
        <f>IF(C2239='Tong hop'!$B$6,1,0)</f>
        <v>0</v>
      </c>
      <c r="B2239" s="183"/>
      <c r="C2239" s="428"/>
      <c r="D2239" s="179">
        <f t="shared" si="194"/>
        <v>0</v>
      </c>
      <c r="E2239" s="179" t="str">
        <f t="shared" si="194"/>
        <v>trục 0-1/B-G</v>
      </c>
      <c r="F2239" s="179">
        <f t="shared" si="194"/>
        <v>0</v>
      </c>
      <c r="G2239" s="184"/>
      <c r="H2239" s="285"/>
      <c r="I2239" s="285"/>
      <c r="J2239" s="208"/>
      <c r="K2239" s="209"/>
      <c r="N2239" s="28">
        <f t="shared" si="191"/>
        <v>0</v>
      </c>
    </row>
    <row r="2240" spans="1:14" ht="12.75" hidden="1" outlineLevel="1">
      <c r="A2240" s="420">
        <f>IF(C2240='Tong hop'!$B$6,1,0)</f>
        <v>0</v>
      </c>
      <c r="B2240" s="183"/>
      <c r="C2240" s="428"/>
      <c r="D2240" s="179" t="str">
        <f t="shared" si="194"/>
        <v>trừ ô không có sàn</v>
      </c>
      <c r="E2240" s="179">
        <f t="shared" si="194"/>
        <v>0</v>
      </c>
      <c r="F2240" s="179">
        <f t="shared" si="194"/>
        <v>0</v>
      </c>
      <c r="G2240" s="184"/>
      <c r="H2240" s="285"/>
      <c r="I2240" s="285"/>
      <c r="J2240" s="208"/>
      <c r="K2240" s="209"/>
      <c r="N2240" s="28">
        <f t="shared" si="191"/>
        <v>0</v>
      </c>
    </row>
    <row r="2241" spans="1:14" ht="12.75" hidden="1" outlineLevel="1">
      <c r="A2241" s="420">
        <f>IF(C2241='Tong hop'!$B$6,1,0)</f>
        <v>0</v>
      </c>
      <c r="B2241" s="183"/>
      <c r="C2241" s="428"/>
      <c r="D2241" s="179">
        <f t="shared" si="194"/>
        <v>0</v>
      </c>
      <c r="E2241" s="179">
        <f t="shared" si="194"/>
        <v>0</v>
      </c>
      <c r="F2241" s="179">
        <f t="shared" si="194"/>
        <v>0</v>
      </c>
      <c r="G2241" s="184"/>
      <c r="H2241" s="285"/>
      <c r="I2241" s="285"/>
      <c r="J2241" s="208"/>
      <c r="K2241" s="209"/>
      <c r="N2241" s="28">
        <f t="shared" si="191"/>
        <v>0</v>
      </c>
    </row>
    <row r="2242" spans="1:14" ht="12.75" hidden="1" outlineLevel="1">
      <c r="A2242" s="420">
        <f>IF(C2242='Tong hop'!$B$6,1,0)</f>
        <v>0</v>
      </c>
      <c r="B2242" s="183"/>
      <c r="C2242" s="428"/>
      <c r="D2242" s="179" t="str">
        <f t="shared" si="194"/>
        <v>trừ phần chênh lệch sàn 260/220</v>
      </c>
      <c r="E2242" s="179">
        <f t="shared" si="194"/>
        <v>0</v>
      </c>
      <c r="F2242" s="179">
        <f t="shared" si="194"/>
        <v>0</v>
      </c>
      <c r="G2242" s="184"/>
      <c r="H2242" s="285"/>
      <c r="I2242" s="285"/>
      <c r="J2242" s="208"/>
      <c r="K2242" s="209"/>
      <c r="N2242" s="28">
        <f t="shared" si="191"/>
        <v>0</v>
      </c>
    </row>
    <row r="2243" spans="1:14" ht="12.75" hidden="1" outlineLevel="1">
      <c r="A2243" s="420">
        <f>IF(C2243='Tong hop'!$B$6,1,0)</f>
        <v>0</v>
      </c>
      <c r="B2243" s="183"/>
      <c r="C2243" s="428"/>
      <c r="D2243" s="179">
        <f t="shared" si="194"/>
        <v>0</v>
      </c>
      <c r="E2243" s="179">
        <f t="shared" si="194"/>
        <v>0</v>
      </c>
      <c r="F2243" s="179">
        <f t="shared" si="194"/>
        <v>0</v>
      </c>
      <c r="G2243" s="184"/>
      <c r="H2243" s="285"/>
      <c r="I2243" s="285"/>
      <c r="J2243" s="208"/>
      <c r="K2243" s="209"/>
      <c r="N2243" s="28">
        <f t="shared" si="191"/>
        <v>0</v>
      </c>
    </row>
    <row r="2244" spans="1:14" ht="12.75" hidden="1" outlineLevel="1">
      <c r="A2244" s="420">
        <f>IF(C2244='Tong hop'!$B$6,1,0)</f>
        <v>0</v>
      </c>
      <c r="B2244" s="183"/>
      <c r="C2244" s="428"/>
      <c r="D2244" s="179" t="str">
        <f t="shared" si="194"/>
        <v>trừ lỗ thang máy +thang bộ</v>
      </c>
      <c r="E2244" s="179">
        <f t="shared" si="194"/>
        <v>0</v>
      </c>
      <c r="F2244" s="179">
        <f t="shared" si="194"/>
        <v>0</v>
      </c>
      <c r="G2244" s="184"/>
      <c r="H2244" s="285"/>
      <c r="I2244" s="285"/>
      <c r="J2244" s="208"/>
      <c r="K2244" s="209"/>
      <c r="N2244" s="28">
        <f t="shared" si="191"/>
        <v>0</v>
      </c>
    </row>
    <row r="2245" spans="1:14" ht="12.75" hidden="1" outlineLevel="1">
      <c r="A2245" s="420">
        <f>IF(C2245='Tong hop'!$B$6,1,0)</f>
        <v>0</v>
      </c>
      <c r="B2245" s="183"/>
      <c r="C2245" s="428"/>
      <c r="D2245" s="179">
        <f t="shared" si="194"/>
        <v>0</v>
      </c>
      <c r="E2245" s="179" t="str">
        <f t="shared" si="194"/>
        <v>trục 4-5, 9-10/A'-A</v>
      </c>
      <c r="F2245" s="179">
        <f t="shared" si="194"/>
        <v>0</v>
      </c>
      <c r="G2245" s="184"/>
      <c r="H2245" s="285"/>
      <c r="I2245" s="285"/>
      <c r="J2245" s="208"/>
      <c r="K2245" s="209"/>
      <c r="N2245" s="28">
        <f t="shared" si="191"/>
        <v>0</v>
      </c>
    </row>
    <row r="2246" spans="1:14" ht="12.75" hidden="1" outlineLevel="1">
      <c r="A2246" s="420">
        <f>IF(C2246='Tong hop'!$B$6,1,0)</f>
        <v>0</v>
      </c>
      <c r="B2246" s="183"/>
      <c r="C2246" s="428"/>
      <c r="D2246" s="179">
        <f t="shared" si="194"/>
        <v>0</v>
      </c>
      <c r="E2246" s="179">
        <f t="shared" si="194"/>
        <v>0</v>
      </c>
      <c r="F2246" s="179">
        <f t="shared" si="194"/>
        <v>0</v>
      </c>
      <c r="G2246" s="184"/>
      <c r="H2246" s="285"/>
      <c r="I2246" s="285"/>
      <c r="J2246" s="208"/>
      <c r="K2246" s="209"/>
      <c r="N2246" s="28">
        <f t="shared" si="191"/>
        <v>0</v>
      </c>
    </row>
    <row r="2247" spans="1:14" ht="12.75" hidden="1" outlineLevel="1">
      <c r="A2247" s="420">
        <f>IF(C2247='Tong hop'!$B$6,1,0)</f>
        <v>0</v>
      </c>
      <c r="B2247" s="183"/>
      <c r="C2247" s="428"/>
      <c r="D2247" s="179">
        <f t="shared" si="194"/>
        <v>0</v>
      </c>
      <c r="E2247" s="179" t="str">
        <f t="shared" si="194"/>
        <v>trục 11-12/B-C</v>
      </c>
      <c r="F2247" s="179">
        <f t="shared" si="194"/>
        <v>0</v>
      </c>
      <c r="G2247" s="184"/>
      <c r="H2247" s="285"/>
      <c r="I2247" s="285"/>
      <c r="J2247" s="208"/>
      <c r="K2247" s="209"/>
      <c r="N2247" s="28">
        <f t="shared" si="191"/>
        <v>0</v>
      </c>
    </row>
    <row r="2248" spans="1:14" ht="12.75" hidden="1" outlineLevel="1">
      <c r="A2248" s="420">
        <f>IF(C2248='Tong hop'!$B$6,1,0)</f>
        <v>0</v>
      </c>
      <c r="B2248" s="183"/>
      <c r="C2248" s="428"/>
      <c r="D2248" s="179">
        <f t="shared" si="194"/>
        <v>0</v>
      </c>
      <c r="E2248" s="179" t="str">
        <f t="shared" si="194"/>
        <v>trục 12/G</v>
      </c>
      <c r="F2248" s="179">
        <f t="shared" si="194"/>
        <v>0</v>
      </c>
      <c r="G2248" s="184"/>
      <c r="H2248" s="285"/>
      <c r="I2248" s="285"/>
      <c r="J2248" s="208"/>
      <c r="K2248" s="209"/>
      <c r="N2248" s="28">
        <f t="shared" si="191"/>
        <v>0</v>
      </c>
    </row>
    <row r="2249" spans="1:14" ht="12.75" hidden="1" outlineLevel="1">
      <c r="A2249" s="420">
        <f>IF(C2249='Tong hop'!$B$6,1,0)</f>
        <v>0</v>
      </c>
      <c r="B2249" s="183"/>
      <c r="C2249" s="428"/>
      <c r="D2249" s="179">
        <f t="shared" si="194"/>
        <v>0</v>
      </c>
      <c r="E2249" s="179" t="str">
        <f t="shared" si="194"/>
        <v>trục 4-5, 9-10/H-H'</v>
      </c>
      <c r="F2249" s="179">
        <f t="shared" si="194"/>
        <v>0</v>
      </c>
      <c r="G2249" s="184"/>
      <c r="H2249" s="285"/>
      <c r="I2249" s="285"/>
      <c r="J2249" s="208"/>
      <c r="K2249" s="209"/>
      <c r="N2249" s="28">
        <f t="shared" si="191"/>
        <v>0</v>
      </c>
    </row>
    <row r="2250" spans="1:14" ht="12.75" hidden="1" outlineLevel="1">
      <c r="A2250" s="420">
        <f>IF(C2250='Tong hop'!$B$6,1,0)</f>
        <v>0</v>
      </c>
      <c r="B2250" s="183"/>
      <c r="C2250" s="428"/>
      <c r="D2250" s="179">
        <f>D1476</f>
        <v>0</v>
      </c>
      <c r="E2250" s="179" t="str">
        <f>E1476</f>
        <v>trục 1/B,G</v>
      </c>
      <c r="F2250" s="179">
        <f>F1477</f>
        <v>0</v>
      </c>
      <c r="G2250" s="184"/>
      <c r="H2250" s="285"/>
      <c r="I2250" s="285"/>
      <c r="J2250" s="208"/>
      <c r="K2250" s="209"/>
      <c r="N2250" s="28">
        <f t="shared" si="191"/>
        <v>0</v>
      </c>
    </row>
    <row r="2251" spans="1:14" ht="12.75" hidden="1" outlineLevel="1">
      <c r="A2251" s="420">
        <f>IF(C2251='Tong hop'!$B$6,1,0)</f>
        <v>0</v>
      </c>
      <c r="B2251" s="183"/>
      <c r="C2251" s="428"/>
      <c r="D2251" s="179" t="str">
        <f>D1477</f>
        <v>Nấm</v>
      </c>
      <c r="E2251" s="179" t="str">
        <f>E1477</f>
        <v>Dày 600mm</v>
      </c>
      <c r="F2251" s="179"/>
      <c r="G2251" s="184"/>
      <c r="H2251" s="285"/>
      <c r="I2251" s="285"/>
      <c r="J2251" s="208"/>
      <c r="K2251" s="209"/>
      <c r="N2251" s="28">
        <f t="shared" si="191"/>
        <v>0</v>
      </c>
    </row>
    <row r="2252" spans="1:14" ht="12.75" hidden="1" outlineLevel="1">
      <c r="A2252" s="420">
        <f>IF(C2252='Tong hop'!$B$6,1,0)</f>
        <v>0</v>
      </c>
      <c r="B2252" s="183"/>
      <c r="C2252" s="428"/>
      <c r="D2252" s="179"/>
      <c r="E2252" s="179" t="str">
        <f t="shared" ref="E2252:F2261" si="195">E1478</f>
        <v>4700x5200</v>
      </c>
      <c r="F2252" s="179">
        <f t="shared" si="195"/>
        <v>0</v>
      </c>
      <c r="G2252" s="184"/>
      <c r="H2252" s="285"/>
      <c r="I2252" s="285"/>
      <c r="J2252" s="208"/>
      <c r="K2252" s="209"/>
      <c r="N2252" s="28">
        <f t="shared" si="191"/>
        <v>0</v>
      </c>
    </row>
    <row r="2253" spans="1:14" ht="12.75" hidden="1" outlineLevel="1">
      <c r="A2253" s="420">
        <f>IF(C2253='Tong hop'!$B$6,1,0)</f>
        <v>0</v>
      </c>
      <c r="B2253" s="183"/>
      <c r="C2253" s="428"/>
      <c r="D2253" s="179">
        <f t="shared" ref="D2253:D2284" si="196">D1479</f>
        <v>0</v>
      </c>
      <c r="E2253" s="179" t="str">
        <f t="shared" si="195"/>
        <v>4200x5200</v>
      </c>
      <c r="F2253" s="179">
        <f t="shared" si="195"/>
        <v>0</v>
      </c>
      <c r="G2253" s="184"/>
      <c r="H2253" s="285"/>
      <c r="I2253" s="285"/>
      <c r="J2253" s="208"/>
      <c r="K2253" s="209"/>
      <c r="N2253" s="28">
        <f t="shared" si="191"/>
        <v>0</v>
      </c>
    </row>
    <row r="2254" spans="1:14" ht="12.75" hidden="1" outlineLevel="1">
      <c r="A2254" s="420">
        <f>IF(C2254='Tong hop'!$B$6,1,0)</f>
        <v>0</v>
      </c>
      <c r="B2254" s="183"/>
      <c r="C2254" s="428"/>
      <c r="D2254" s="179">
        <f t="shared" si="196"/>
        <v>0</v>
      </c>
      <c r="E2254" s="179" t="str">
        <f t="shared" si="195"/>
        <v>4200x2600</v>
      </c>
      <c r="F2254" s="179">
        <f t="shared" si="195"/>
        <v>0</v>
      </c>
      <c r="G2254" s="184"/>
      <c r="H2254" s="285"/>
      <c r="I2254" s="285"/>
      <c r="J2254" s="208"/>
      <c r="K2254" s="209"/>
      <c r="N2254" s="28">
        <f t="shared" si="191"/>
        <v>0</v>
      </c>
    </row>
    <row r="2255" spans="1:14" ht="12.75" hidden="1" outlineLevel="1">
      <c r="A2255" s="420">
        <f>IF(C2255='Tong hop'!$B$6,1,0)</f>
        <v>0</v>
      </c>
      <c r="B2255" s="183"/>
      <c r="C2255" s="428"/>
      <c r="D2255" s="179">
        <f t="shared" si="196"/>
        <v>0</v>
      </c>
      <c r="E2255" s="179" t="str">
        <f t="shared" si="195"/>
        <v>4700x2600</v>
      </c>
      <c r="F2255" s="179">
        <f t="shared" si="195"/>
        <v>0</v>
      </c>
      <c r="G2255" s="184"/>
      <c r="H2255" s="285"/>
      <c r="I2255" s="285"/>
      <c r="J2255" s="208"/>
      <c r="K2255" s="209"/>
      <c r="N2255" s="28">
        <f t="shared" si="191"/>
        <v>0</v>
      </c>
    </row>
    <row r="2256" spans="1:14" ht="12.75" hidden="1" outlineLevel="1">
      <c r="A2256" s="420">
        <f>IF(C2256='Tong hop'!$B$6,1,0)</f>
        <v>0</v>
      </c>
      <c r="B2256" s="183"/>
      <c r="C2256" s="428"/>
      <c r="D2256" s="179">
        <f t="shared" si="196"/>
        <v>0</v>
      </c>
      <c r="E2256" s="179" t="str">
        <f t="shared" si="195"/>
        <v>5200x2400</v>
      </c>
      <c r="F2256" s="179">
        <f t="shared" si="195"/>
        <v>0</v>
      </c>
      <c r="G2256" s="184"/>
      <c r="H2256" s="285"/>
      <c r="I2256" s="285"/>
      <c r="J2256" s="208"/>
      <c r="K2256" s="209"/>
      <c r="N2256" s="28">
        <f t="shared" si="191"/>
        <v>0</v>
      </c>
    </row>
    <row r="2257" spans="1:14" ht="12.75" hidden="1" outlineLevel="1">
      <c r="A2257" s="420">
        <f>IF(C2257='Tong hop'!$B$6,1,0)</f>
        <v>0</v>
      </c>
      <c r="B2257" s="183"/>
      <c r="C2257" s="428"/>
      <c r="D2257" s="179">
        <f t="shared" si="196"/>
        <v>0</v>
      </c>
      <c r="E2257" s="179" t="str">
        <f t="shared" si="195"/>
        <v>5200x2500</v>
      </c>
      <c r="F2257" s="179">
        <f t="shared" si="195"/>
        <v>0</v>
      </c>
      <c r="G2257" s="184"/>
      <c r="H2257" s="285"/>
      <c r="I2257" s="285"/>
      <c r="J2257" s="208"/>
      <c r="K2257" s="209"/>
      <c r="N2257" s="28">
        <f t="shared" si="191"/>
        <v>0</v>
      </c>
    </row>
    <row r="2258" spans="1:14" ht="12.75" hidden="1" outlineLevel="1">
      <c r="A2258" s="420">
        <f>IF(C2258='Tong hop'!$B$6,1,0)</f>
        <v>0</v>
      </c>
      <c r="B2258" s="183"/>
      <c r="C2258" s="428"/>
      <c r="D2258" s="179">
        <f t="shared" si="196"/>
        <v>0</v>
      </c>
      <c r="E2258" s="179" t="str">
        <f t="shared" si="195"/>
        <v>5200x3500</v>
      </c>
      <c r="F2258" s="179">
        <f t="shared" si="195"/>
        <v>0</v>
      </c>
      <c r="G2258" s="184"/>
      <c r="H2258" s="285"/>
      <c r="I2258" s="285"/>
      <c r="J2258" s="208"/>
      <c r="K2258" s="209"/>
      <c r="N2258" s="28">
        <f t="shared" si="191"/>
        <v>0</v>
      </c>
    </row>
    <row r="2259" spans="1:14" ht="12.75" hidden="1" outlineLevel="1">
      <c r="A2259" s="420">
        <f>IF(C2259='Tong hop'!$B$6,1,0)</f>
        <v>0</v>
      </c>
      <c r="B2259" s="183"/>
      <c r="C2259" s="428"/>
      <c r="D2259" s="179">
        <f t="shared" si="196"/>
        <v>0</v>
      </c>
      <c r="E2259" s="179">
        <f t="shared" si="195"/>
        <v>0</v>
      </c>
      <c r="F2259" s="179">
        <f t="shared" si="195"/>
        <v>0</v>
      </c>
      <c r="G2259" s="184"/>
      <c r="H2259" s="285"/>
      <c r="I2259" s="285"/>
      <c r="J2259" s="208"/>
      <c r="K2259" s="209"/>
      <c r="N2259" s="28">
        <f t="shared" si="191"/>
        <v>0</v>
      </c>
    </row>
    <row r="2260" spans="1:14" ht="12.75" hidden="1" outlineLevel="1">
      <c r="A2260" s="420">
        <f>IF(C2260='Tong hop'!$B$6,1,0)</f>
        <v>0</v>
      </c>
      <c r="B2260" s="183"/>
      <c r="C2260" s="428"/>
      <c r="D2260" s="179">
        <f t="shared" si="196"/>
        <v>0</v>
      </c>
      <c r="E2260" s="179" t="str">
        <f t="shared" si="195"/>
        <v>3000x2500</v>
      </c>
      <c r="F2260" s="179">
        <f t="shared" si="195"/>
        <v>0</v>
      </c>
      <c r="G2260" s="184"/>
      <c r="H2260" s="285"/>
      <c r="I2260" s="285"/>
      <c r="J2260" s="208"/>
      <c r="K2260" s="209"/>
      <c r="N2260" s="28">
        <f t="shared" si="191"/>
        <v>0</v>
      </c>
    </row>
    <row r="2261" spans="1:14" ht="12.75" hidden="1" outlineLevel="1">
      <c r="A2261" s="420">
        <f>IF(C2261='Tong hop'!$B$6,1,0)</f>
        <v>0</v>
      </c>
      <c r="B2261" s="183"/>
      <c r="C2261" s="428"/>
      <c r="D2261" s="179" t="str">
        <f t="shared" si="196"/>
        <v>Dầm</v>
      </c>
      <c r="E2261" s="179">
        <f t="shared" si="195"/>
        <v>0</v>
      </c>
      <c r="F2261" s="179">
        <f t="shared" si="195"/>
        <v>0</v>
      </c>
      <c r="G2261" s="184"/>
      <c r="H2261" s="285"/>
      <c r="I2261" s="285"/>
      <c r="J2261" s="208"/>
      <c r="K2261" s="209"/>
      <c r="N2261" s="28">
        <f t="shared" si="191"/>
        <v>0</v>
      </c>
    </row>
    <row r="2262" spans="1:14" ht="12.75" hidden="1" outlineLevel="1">
      <c r="A2262" s="420">
        <f>IF(C2262='Tong hop'!$B$6,1,0)</f>
        <v>0</v>
      </c>
      <c r="B2262" s="183"/>
      <c r="C2262" s="428"/>
      <c r="D2262" s="179" t="str">
        <f t="shared" si="196"/>
        <v>2B1</v>
      </c>
      <c r="E2262" s="179" t="str">
        <f t="shared" ref="E2262:F2271" si="197">E1488</f>
        <v>400x500</v>
      </c>
      <c r="F2262" s="179" t="str">
        <f t="shared" si="197"/>
        <v>L=20.3</v>
      </c>
      <c r="G2262" s="184"/>
      <c r="H2262" s="285"/>
      <c r="I2262" s="285"/>
      <c r="J2262" s="208"/>
      <c r="K2262" s="209"/>
      <c r="N2262" s="28">
        <f t="shared" si="191"/>
        <v>0</v>
      </c>
    </row>
    <row r="2263" spans="1:14" ht="12.75" hidden="1" outlineLevel="1">
      <c r="A2263" s="420">
        <f>IF(C2263='Tong hop'!$B$6,1,0)</f>
        <v>0</v>
      </c>
      <c r="B2263" s="183"/>
      <c r="C2263" s="428"/>
      <c r="D2263" s="179" t="str">
        <f t="shared" si="196"/>
        <v>2B1-A</v>
      </c>
      <c r="E2263" s="179" t="str">
        <f t="shared" si="197"/>
        <v>600x400</v>
      </c>
      <c r="F2263" s="179" t="str">
        <f t="shared" si="197"/>
        <v>L=12.4</v>
      </c>
      <c r="G2263" s="184"/>
      <c r="H2263" s="285"/>
      <c r="I2263" s="285"/>
      <c r="J2263" s="208"/>
      <c r="K2263" s="209"/>
      <c r="N2263" s="28">
        <f t="shared" si="191"/>
        <v>0</v>
      </c>
    </row>
    <row r="2264" spans="1:14" ht="12.75" hidden="1" outlineLevel="1">
      <c r="A2264" s="420">
        <f>IF(C2264='Tong hop'!$B$6,1,0)</f>
        <v>0</v>
      </c>
      <c r="B2264" s="183"/>
      <c r="C2264" s="428"/>
      <c r="D2264" s="179" t="str">
        <f t="shared" si="196"/>
        <v>2B2</v>
      </c>
      <c r="E2264" s="179" t="str">
        <f t="shared" si="197"/>
        <v>200x600</v>
      </c>
      <c r="F2264" s="179" t="str">
        <f t="shared" si="197"/>
        <v>L=7,6</v>
      </c>
      <c r="G2264" s="184"/>
      <c r="H2264" s="285"/>
      <c r="I2264" s="285"/>
      <c r="J2264" s="208"/>
      <c r="K2264" s="209"/>
      <c r="N2264" s="28">
        <f t="shared" si="191"/>
        <v>0</v>
      </c>
    </row>
    <row r="2265" spans="1:14" ht="12.75" hidden="1" outlineLevel="1">
      <c r="A2265" s="420">
        <f>IF(C2265='Tong hop'!$B$6,1,0)</f>
        <v>0</v>
      </c>
      <c r="B2265" s="183"/>
      <c r="C2265" s="428"/>
      <c r="D2265" s="179" t="str">
        <f t="shared" si="196"/>
        <v>2B3</v>
      </c>
      <c r="E2265" s="179" t="str">
        <f t="shared" si="197"/>
        <v>400x500</v>
      </c>
      <c r="F2265" s="179" t="str">
        <f t="shared" si="197"/>
        <v>L=20.3</v>
      </c>
      <c r="G2265" s="184"/>
      <c r="H2265" s="285"/>
      <c r="I2265" s="285"/>
      <c r="J2265" s="208"/>
      <c r="K2265" s="209"/>
      <c r="N2265" s="28">
        <f t="shared" si="191"/>
        <v>0</v>
      </c>
    </row>
    <row r="2266" spans="1:14" ht="12.75" hidden="1" outlineLevel="1">
      <c r="A2266" s="420">
        <f>IF(C2266='Tong hop'!$B$6,1,0)</f>
        <v>0</v>
      </c>
      <c r="B2266" s="183"/>
      <c r="C2266" s="428"/>
      <c r="D2266" s="179" t="str">
        <f t="shared" si="196"/>
        <v>2B4</v>
      </c>
      <c r="E2266" s="179" t="str">
        <f t="shared" si="197"/>
        <v>400x600</v>
      </c>
      <c r="F2266" s="179" t="str">
        <f t="shared" si="197"/>
        <v>L=60</v>
      </c>
      <c r="G2266" s="184"/>
      <c r="H2266" s="285"/>
      <c r="I2266" s="285"/>
      <c r="J2266" s="208"/>
      <c r="K2266" s="209"/>
      <c r="N2266" s="28">
        <f t="shared" si="191"/>
        <v>0</v>
      </c>
    </row>
    <row r="2267" spans="1:14" ht="12.75" hidden="1" outlineLevel="1">
      <c r="A2267" s="420">
        <f>IF(C2267='Tong hop'!$B$6,1,0)</f>
        <v>0</v>
      </c>
      <c r="B2267" s="183"/>
      <c r="C2267" s="428"/>
      <c r="D2267" s="179">
        <f t="shared" si="196"/>
        <v>0</v>
      </c>
      <c r="E2267" s="179">
        <f t="shared" si="197"/>
        <v>0</v>
      </c>
      <c r="F2267" s="179" t="str">
        <f t="shared" si="197"/>
        <v>L=57.5</v>
      </c>
      <c r="G2267" s="184"/>
      <c r="H2267" s="285"/>
      <c r="I2267" s="285"/>
      <c r="J2267" s="208"/>
      <c r="K2267" s="209"/>
      <c r="N2267" s="28">
        <f t="shared" si="191"/>
        <v>0</v>
      </c>
    </row>
    <row r="2268" spans="1:14" ht="12.75" hidden="1" outlineLevel="1">
      <c r="A2268" s="420">
        <f>IF(C2268='Tong hop'!$B$6,1,0)</f>
        <v>0</v>
      </c>
      <c r="B2268" s="183"/>
      <c r="C2268" s="428"/>
      <c r="D2268" s="179" t="str">
        <f t="shared" si="196"/>
        <v>2B5</v>
      </c>
      <c r="E2268" s="179" t="str">
        <f t="shared" si="197"/>
        <v>400x500</v>
      </c>
      <c r="F2268" s="179" t="str">
        <f t="shared" si="197"/>
        <v>L=20.3</v>
      </c>
      <c r="G2268" s="184"/>
      <c r="H2268" s="285"/>
      <c r="I2268" s="285"/>
      <c r="J2268" s="208"/>
      <c r="K2268" s="209"/>
      <c r="N2268" s="28">
        <f t="shared" si="191"/>
        <v>0</v>
      </c>
    </row>
    <row r="2269" spans="1:14" ht="25.5" hidden="1" outlineLevel="1">
      <c r="A2269" s="420">
        <f>IF(C2269='Tong hop'!$B$6,1,0)</f>
        <v>0</v>
      </c>
      <c r="B2269" s="183"/>
      <c r="C2269" s="428"/>
      <c r="D2269" s="179" t="str">
        <f t="shared" si="196"/>
        <v>2B5-A</v>
      </c>
      <c r="E2269" s="179" t="str">
        <f t="shared" si="197"/>
        <v>600x400</v>
      </c>
      <c r="F2269" s="179" t="str">
        <f t="shared" si="197"/>
        <v>L=11.77</v>
      </c>
      <c r="G2269" s="184"/>
      <c r="H2269" s="285"/>
      <c r="I2269" s="285"/>
      <c r="J2269" s="208"/>
      <c r="K2269" s="209"/>
      <c r="N2269" s="28">
        <f t="shared" si="191"/>
        <v>0</v>
      </c>
    </row>
    <row r="2270" spans="1:14" ht="25.5" hidden="1" outlineLevel="1">
      <c r="A2270" s="420">
        <f>IF(C2270='Tong hop'!$B$6,1,0)</f>
        <v>0</v>
      </c>
      <c r="B2270" s="183"/>
      <c r="C2270" s="428"/>
      <c r="D2270" s="179" t="str">
        <f t="shared" si="196"/>
        <v>2B6+A</v>
      </c>
      <c r="E2270" s="179" t="str">
        <f t="shared" si="197"/>
        <v>200x600</v>
      </c>
      <c r="F2270" s="179" t="str">
        <f t="shared" si="197"/>
        <v>L=11.09</v>
      </c>
      <c r="G2270" s="184"/>
      <c r="H2270" s="285"/>
      <c r="I2270" s="285"/>
      <c r="J2270" s="208"/>
      <c r="K2270" s="209"/>
      <c r="N2270" s="28">
        <f t="shared" si="191"/>
        <v>0</v>
      </c>
    </row>
    <row r="2271" spans="1:14" ht="12.75" hidden="1" outlineLevel="1">
      <c r="A2271" s="420">
        <f>IF(C2271='Tong hop'!$B$6,1,0)</f>
        <v>0</v>
      </c>
      <c r="B2271" s="183"/>
      <c r="C2271" s="428"/>
      <c r="D2271" s="179" t="str">
        <f t="shared" si="196"/>
        <v>2B7</v>
      </c>
      <c r="E2271" s="179" t="str">
        <f t="shared" si="197"/>
        <v>400x400</v>
      </c>
      <c r="F2271" s="179" t="str">
        <f t="shared" si="197"/>
        <v>L=17.2</v>
      </c>
      <c r="G2271" s="184"/>
      <c r="H2271" s="285"/>
      <c r="I2271" s="285"/>
      <c r="J2271" s="208"/>
      <c r="K2271" s="209"/>
      <c r="N2271" s="28">
        <f t="shared" si="191"/>
        <v>0</v>
      </c>
    </row>
    <row r="2272" spans="1:14" ht="12.75" hidden="1" outlineLevel="1">
      <c r="A2272" s="420">
        <f>IF(C2272='Tong hop'!$B$6,1,0)</f>
        <v>0</v>
      </c>
      <c r="B2272" s="183"/>
      <c r="C2272" s="428"/>
      <c r="D2272" s="179" t="str">
        <f t="shared" si="196"/>
        <v>2B8</v>
      </c>
      <c r="E2272" s="179" t="str">
        <f t="shared" ref="E2272:F2281" si="198">E1498</f>
        <v>1000X600</v>
      </c>
      <c r="F2272" s="179" t="str">
        <f t="shared" si="198"/>
        <v>L=2</v>
      </c>
      <c r="G2272" s="184"/>
      <c r="H2272" s="285"/>
      <c r="I2272" s="285"/>
      <c r="J2272" s="208"/>
      <c r="K2272" s="209"/>
      <c r="N2272" s="28">
        <f t="shared" si="191"/>
        <v>0</v>
      </c>
    </row>
    <row r="2273" spans="1:14" ht="12.75" hidden="1" outlineLevel="1">
      <c r="A2273" s="420">
        <f>IF(C2273='Tong hop'!$B$6,1,0)</f>
        <v>0</v>
      </c>
      <c r="B2273" s="183"/>
      <c r="C2273" s="428"/>
      <c r="D2273" s="179" t="str">
        <f t="shared" si="196"/>
        <v>2B9</v>
      </c>
      <c r="E2273" s="179" t="str">
        <f t="shared" si="198"/>
        <v>600x400</v>
      </c>
      <c r="F2273" s="179">
        <f t="shared" si="198"/>
        <v>0</v>
      </c>
      <c r="G2273" s="184"/>
      <c r="H2273" s="285"/>
      <c r="I2273" s="285"/>
      <c r="J2273" s="208"/>
      <c r="K2273" s="209"/>
      <c r="N2273" s="28">
        <f t="shared" si="191"/>
        <v>0</v>
      </c>
    </row>
    <row r="2274" spans="1:14" ht="12.75" hidden="1" outlineLevel="1">
      <c r="A2274" s="420">
        <f>IF(C2274='Tong hop'!$B$6,1,0)</f>
        <v>0</v>
      </c>
      <c r="B2274" s="183"/>
      <c r="C2274" s="428"/>
      <c r="D2274" s="179">
        <f t="shared" si="196"/>
        <v>0</v>
      </c>
      <c r="E2274" s="179">
        <f t="shared" si="198"/>
        <v>0</v>
      </c>
      <c r="F2274" s="179" t="str">
        <f t="shared" si="198"/>
        <v>L=5</v>
      </c>
      <c r="G2274" s="184"/>
      <c r="H2274" s="285"/>
      <c r="I2274" s="285"/>
      <c r="J2274" s="208"/>
      <c r="K2274" s="209"/>
      <c r="N2274" s="28">
        <f t="shared" si="191"/>
        <v>0</v>
      </c>
    </row>
    <row r="2275" spans="1:14" ht="12.75" hidden="1" outlineLevel="1">
      <c r="A2275" s="420">
        <f>IF(C2275='Tong hop'!$B$6,1,0)</f>
        <v>0</v>
      </c>
      <c r="B2275" s="183"/>
      <c r="C2275" s="428"/>
      <c r="D2275" s="179" t="str">
        <f t="shared" si="196"/>
        <v>2B10</v>
      </c>
      <c r="E2275" s="179" t="str">
        <f t="shared" si="198"/>
        <v>600x400</v>
      </c>
      <c r="F2275" s="179" t="str">
        <f t="shared" si="198"/>
        <v>L=5</v>
      </c>
      <c r="G2275" s="184"/>
      <c r="H2275" s="285"/>
      <c r="I2275" s="285"/>
      <c r="J2275" s="208"/>
      <c r="K2275" s="209"/>
      <c r="N2275" s="28">
        <f t="shared" si="191"/>
        <v>0</v>
      </c>
    </row>
    <row r="2276" spans="1:14" ht="12.75" hidden="1" outlineLevel="1">
      <c r="A2276" s="420">
        <f>IF(C2276='Tong hop'!$B$6,1,0)</f>
        <v>0</v>
      </c>
      <c r="B2276" s="183"/>
      <c r="C2276" s="428"/>
      <c r="D2276" s="179" t="str">
        <f t="shared" si="196"/>
        <v>2B10-A</v>
      </c>
      <c r="E2276" s="179" t="str">
        <f t="shared" si="198"/>
        <v>600x360</v>
      </c>
      <c r="F2276" s="179" t="str">
        <f t="shared" si="198"/>
        <v>L=5</v>
      </c>
      <c r="G2276" s="184"/>
      <c r="H2276" s="285"/>
      <c r="I2276" s="285"/>
      <c r="J2276" s="208"/>
      <c r="K2276" s="209"/>
      <c r="N2276" s="28">
        <f t="shared" ref="N2276:N2339" si="199">I2276-M2276</f>
        <v>0</v>
      </c>
    </row>
    <row r="2277" spans="1:14" ht="38.25" hidden="1" outlineLevel="1">
      <c r="A2277" s="420">
        <f>IF(C2277='Tong hop'!$B$6,1,0)</f>
        <v>0</v>
      </c>
      <c r="B2277" s="183"/>
      <c r="C2277" s="428"/>
      <c r="D2277" s="179" t="str">
        <f t="shared" si="196"/>
        <v>2B11+A</v>
      </c>
      <c r="E2277" s="179" t="str">
        <f t="shared" si="198"/>
        <v>200x400</v>
      </c>
      <c r="F2277" s="179" t="str">
        <f t="shared" si="198"/>
        <v>L=5*2, L=3.5*4</v>
      </c>
      <c r="G2277" s="184"/>
      <c r="H2277" s="285"/>
      <c r="I2277" s="285"/>
      <c r="J2277" s="208"/>
      <c r="K2277" s="209"/>
      <c r="N2277" s="28">
        <f t="shared" si="199"/>
        <v>0</v>
      </c>
    </row>
    <row r="2278" spans="1:14" ht="12.75" hidden="1" outlineLevel="1">
      <c r="A2278" s="420">
        <f>IF(C2278='Tong hop'!$B$6,1,0)</f>
        <v>0</v>
      </c>
      <c r="B2278" s="183"/>
      <c r="C2278" s="428"/>
      <c r="D2278" s="179" t="str">
        <f t="shared" si="196"/>
        <v>2B12</v>
      </c>
      <c r="E2278" s="179" t="str">
        <f t="shared" si="198"/>
        <v>400x800</v>
      </c>
      <c r="F2278" s="179" t="str">
        <f t="shared" si="198"/>
        <v>L=12.5</v>
      </c>
      <c r="G2278" s="184"/>
      <c r="H2278" s="285"/>
      <c r="I2278" s="285"/>
      <c r="J2278" s="208"/>
      <c r="K2278" s="209"/>
      <c r="N2278" s="28">
        <f t="shared" si="199"/>
        <v>0</v>
      </c>
    </row>
    <row r="2279" spans="1:14" ht="12.75" hidden="1" outlineLevel="1">
      <c r="A2279" s="420">
        <f>IF(C2279='Tong hop'!$B$6,1,0)</f>
        <v>0</v>
      </c>
      <c r="B2279" s="183"/>
      <c r="C2279" s="428"/>
      <c r="D2279" s="179" t="str">
        <f t="shared" si="196"/>
        <v>2B13</v>
      </c>
      <c r="E2279" s="179" t="str">
        <f t="shared" si="198"/>
        <v>400x600</v>
      </c>
      <c r="F2279" s="179" t="str">
        <f t="shared" si="198"/>
        <v>L=60</v>
      </c>
      <c r="G2279" s="184"/>
      <c r="H2279" s="285"/>
      <c r="I2279" s="285"/>
      <c r="J2279" s="208"/>
      <c r="K2279" s="209"/>
      <c r="N2279" s="28">
        <f t="shared" si="199"/>
        <v>0</v>
      </c>
    </row>
    <row r="2280" spans="1:14" ht="12.75" hidden="1" outlineLevel="1">
      <c r="A2280" s="420">
        <f>IF(C2280='Tong hop'!$B$6,1,0)</f>
        <v>0</v>
      </c>
      <c r="B2280" s="183"/>
      <c r="C2280" s="428"/>
      <c r="D2280" s="179" t="str">
        <f t="shared" si="196"/>
        <v>2B14</v>
      </c>
      <c r="E2280" s="179" t="str">
        <f t="shared" si="198"/>
        <v>400x600</v>
      </c>
      <c r="F2280" s="179" t="str">
        <f t="shared" si="198"/>
        <v>L=85</v>
      </c>
      <c r="G2280" s="184"/>
      <c r="H2280" s="285"/>
      <c r="I2280" s="285"/>
      <c r="J2280" s="208"/>
      <c r="K2280" s="209"/>
      <c r="N2280" s="28">
        <f t="shared" si="199"/>
        <v>0</v>
      </c>
    </row>
    <row r="2281" spans="1:14" ht="12.75" hidden="1" outlineLevel="1">
      <c r="A2281" s="420">
        <f>IF(C2281='Tong hop'!$B$6,1,0)</f>
        <v>0</v>
      </c>
      <c r="B2281" s="183"/>
      <c r="C2281" s="428"/>
      <c r="D2281" s="179" t="str">
        <f t="shared" si="196"/>
        <v>2B12'+2a</v>
      </c>
      <c r="E2281" s="179" t="str">
        <f t="shared" si="198"/>
        <v>200x500</v>
      </c>
      <c r="F2281" s="179" t="str">
        <f t="shared" si="198"/>
        <v>L=5.15</v>
      </c>
      <c r="G2281" s="184"/>
      <c r="H2281" s="285"/>
      <c r="I2281" s="285"/>
      <c r="J2281" s="208"/>
      <c r="K2281" s="209"/>
      <c r="N2281" s="28">
        <f t="shared" si="199"/>
        <v>0</v>
      </c>
    </row>
    <row r="2282" spans="1:14" ht="12.75" hidden="1" outlineLevel="1">
      <c r="A2282" s="420">
        <f>IF(C2282='Tong hop'!$B$6,1,0)</f>
        <v>0</v>
      </c>
      <c r="B2282" s="183"/>
      <c r="C2282" s="428"/>
      <c r="D2282" s="179" t="str">
        <f t="shared" si="196"/>
        <v>Dầm tại vị trí lỗ thang</v>
      </c>
      <c r="E2282" s="179">
        <f t="shared" ref="E2282:F2291" si="200">E1508</f>
        <v>0</v>
      </c>
      <c r="F2282" s="179">
        <f t="shared" si="200"/>
        <v>0</v>
      </c>
      <c r="G2282" s="184"/>
      <c r="H2282" s="285"/>
      <c r="I2282" s="285"/>
      <c r="J2282" s="208"/>
      <c r="K2282" s="209"/>
      <c r="N2282" s="28">
        <f t="shared" si="199"/>
        <v>0</v>
      </c>
    </row>
    <row r="2283" spans="1:14" ht="25.5" hidden="1" outlineLevel="1">
      <c r="A2283" s="420">
        <f>IF(C2283='Tong hop'!$B$6,1,0)</f>
        <v>0</v>
      </c>
      <c r="B2283" s="179" t="str">
        <f t="shared" ref="B2283:C2291" si="201">B1509</f>
        <v>Trục 1/B, G</v>
      </c>
      <c r="C2283" s="179">
        <f t="shared" si="201"/>
        <v>0</v>
      </c>
      <c r="D2283" s="179" t="str">
        <f t="shared" si="196"/>
        <v>2B8</v>
      </c>
      <c r="E2283" s="179" t="str">
        <f t="shared" si="200"/>
        <v>1000X600</v>
      </c>
      <c r="F2283" s="179" t="str">
        <f t="shared" si="200"/>
        <v>L=10</v>
      </c>
      <c r="G2283" s="184"/>
      <c r="H2283" s="285"/>
      <c r="I2283" s="285"/>
      <c r="J2283" s="208"/>
      <c r="K2283" s="209"/>
      <c r="N2283" s="28">
        <f t="shared" si="199"/>
        <v>0</v>
      </c>
    </row>
    <row r="2284" spans="1:14" ht="12.75" hidden="1" outlineLevel="1">
      <c r="A2284" s="420">
        <f>IF(C2284='Tong hop'!$B$6,1,0)</f>
        <v>0</v>
      </c>
      <c r="B2284" s="179">
        <f t="shared" si="201"/>
        <v>0</v>
      </c>
      <c r="C2284" s="179">
        <f t="shared" si="201"/>
        <v>0</v>
      </c>
      <c r="D2284" s="179" t="str">
        <f t="shared" si="196"/>
        <v>2B15</v>
      </c>
      <c r="E2284" s="179" t="str">
        <f t="shared" si="200"/>
        <v>1000X600</v>
      </c>
      <c r="F2284" s="179" t="str">
        <f t="shared" si="200"/>
        <v>L=12.5</v>
      </c>
      <c r="G2284" s="184"/>
      <c r="H2284" s="285"/>
      <c r="I2284" s="285"/>
      <c r="J2284" s="208"/>
      <c r="K2284" s="209"/>
      <c r="N2284" s="28">
        <f t="shared" si="199"/>
        <v>0</v>
      </c>
    </row>
    <row r="2285" spans="1:14" ht="12.75" hidden="1" outlineLevel="1">
      <c r="A2285" s="420">
        <f>IF(C2285='Tong hop'!$B$6,1,0)</f>
        <v>0</v>
      </c>
      <c r="B2285" s="179">
        <f t="shared" si="201"/>
        <v>0</v>
      </c>
      <c r="C2285" s="179">
        <f t="shared" si="201"/>
        <v>0</v>
      </c>
      <c r="D2285" s="179" t="str">
        <f t="shared" ref="D2285:D2310" si="202">D1511</f>
        <v>2B22</v>
      </c>
      <c r="E2285" s="179" t="str">
        <f t="shared" si="200"/>
        <v>400X600</v>
      </c>
      <c r="F2285" s="179" t="str">
        <f t="shared" si="200"/>
        <v>L=10</v>
      </c>
      <c r="G2285" s="184"/>
      <c r="H2285" s="285"/>
      <c r="I2285" s="285"/>
      <c r="J2285" s="208"/>
      <c r="K2285" s="209"/>
      <c r="N2285" s="28">
        <f t="shared" si="199"/>
        <v>0</v>
      </c>
    </row>
    <row r="2286" spans="1:14" ht="12.75" hidden="1" outlineLevel="1">
      <c r="A2286" s="420">
        <f>IF(C2286='Tong hop'!$B$6,1,0)</f>
        <v>0</v>
      </c>
      <c r="B2286" s="179">
        <f t="shared" si="201"/>
        <v>0</v>
      </c>
      <c r="C2286" s="179">
        <f t="shared" si="201"/>
        <v>0</v>
      </c>
      <c r="D2286" s="179" t="str">
        <f t="shared" si="202"/>
        <v>2B23</v>
      </c>
      <c r="E2286" s="179" t="str">
        <f t="shared" si="200"/>
        <v>400X600</v>
      </c>
      <c r="F2286" s="179" t="str">
        <f t="shared" si="200"/>
        <v>L=5.15</v>
      </c>
      <c r="G2286" s="184"/>
      <c r="H2286" s="285"/>
      <c r="I2286" s="285"/>
      <c r="J2286" s="208"/>
      <c r="K2286" s="209"/>
      <c r="N2286" s="28">
        <f t="shared" si="199"/>
        <v>0</v>
      </c>
    </row>
    <row r="2287" spans="1:14" ht="25.5" hidden="1" outlineLevel="1">
      <c r="A2287" s="420">
        <f>IF(C2287='Tong hop'!$B$6,1,0)</f>
        <v>0</v>
      </c>
      <c r="B2287" s="179" t="str">
        <f t="shared" si="201"/>
        <v>Trục 1/C</v>
      </c>
      <c r="C2287" s="179">
        <f t="shared" si="201"/>
        <v>0</v>
      </c>
      <c r="D2287" s="179" t="str">
        <f t="shared" si="202"/>
        <v>2B20</v>
      </c>
      <c r="E2287" s="179" t="str">
        <f t="shared" si="200"/>
        <v>1000x600</v>
      </c>
      <c r="F2287" s="179" t="str">
        <f t="shared" si="200"/>
        <v>L=12</v>
      </c>
      <c r="G2287" s="184"/>
      <c r="H2287" s="285"/>
      <c r="I2287" s="285"/>
      <c r="J2287" s="208"/>
      <c r="K2287" s="209"/>
      <c r="N2287" s="28">
        <f t="shared" si="199"/>
        <v>0</v>
      </c>
    </row>
    <row r="2288" spans="1:14" ht="25.5" hidden="1" outlineLevel="1">
      <c r="A2288" s="420">
        <f>IF(C2288='Tong hop'!$B$6,1,0)</f>
        <v>0</v>
      </c>
      <c r="B2288" s="179">
        <f t="shared" si="201"/>
        <v>0</v>
      </c>
      <c r="C2288" s="179">
        <f t="shared" si="201"/>
        <v>0</v>
      </c>
      <c r="D2288" s="179" t="str">
        <f t="shared" si="202"/>
        <v>2B21</v>
      </c>
      <c r="E2288" s="179" t="str">
        <f t="shared" si="200"/>
        <v>250X600</v>
      </c>
      <c r="F2288" s="179" t="str">
        <f t="shared" si="200"/>
        <v>L=3.6, L=2.2</v>
      </c>
      <c r="G2288" s="184"/>
      <c r="H2288" s="285"/>
      <c r="I2288" s="285"/>
      <c r="J2288" s="208"/>
      <c r="K2288" s="209"/>
      <c r="N2288" s="28">
        <f t="shared" si="199"/>
        <v>0</v>
      </c>
    </row>
    <row r="2289" spans="1:14" ht="38.25" hidden="1" outlineLevel="1">
      <c r="A2289" s="420">
        <f>IF(C2289='Tong hop'!$B$6,1,0)</f>
        <v>0</v>
      </c>
      <c r="B2289" s="179" t="str">
        <f t="shared" si="201"/>
        <v>Trục11,12/B-C</v>
      </c>
      <c r="C2289" s="179">
        <f t="shared" si="201"/>
        <v>0</v>
      </c>
      <c r="D2289" s="179" t="str">
        <f t="shared" si="202"/>
        <v>2B15</v>
      </c>
      <c r="E2289" s="179" t="str">
        <f t="shared" si="200"/>
        <v>1000X600</v>
      </c>
      <c r="F2289" s="179" t="str">
        <f t="shared" si="200"/>
        <v>L=12</v>
      </c>
      <c r="G2289" s="184"/>
      <c r="H2289" s="285"/>
      <c r="I2289" s="285"/>
      <c r="J2289" s="208"/>
      <c r="K2289" s="209"/>
      <c r="N2289" s="28">
        <f t="shared" si="199"/>
        <v>0</v>
      </c>
    </row>
    <row r="2290" spans="1:14" ht="12.75" hidden="1" outlineLevel="1">
      <c r="A2290" s="420">
        <f>IF(C2290='Tong hop'!$B$6,1,0)</f>
        <v>0</v>
      </c>
      <c r="B2290" s="179">
        <f t="shared" si="201"/>
        <v>0</v>
      </c>
      <c r="C2290" s="179">
        <f t="shared" si="201"/>
        <v>0</v>
      </c>
      <c r="D2290" s="179" t="str">
        <f t="shared" si="202"/>
        <v>2B16</v>
      </c>
      <c r="E2290" s="179" t="str">
        <f t="shared" si="200"/>
        <v>250X400</v>
      </c>
      <c r="F2290" s="179" t="str">
        <f t="shared" si="200"/>
        <v>L=5</v>
      </c>
      <c r="G2290" s="184"/>
      <c r="H2290" s="285"/>
      <c r="I2290" s="285"/>
      <c r="J2290" s="208"/>
      <c r="K2290" s="209"/>
      <c r="N2290" s="28">
        <f t="shared" si="199"/>
        <v>0</v>
      </c>
    </row>
    <row r="2291" spans="1:14" ht="12.75" hidden="1" outlineLevel="1">
      <c r="A2291" s="420">
        <f>IF(C2291='Tong hop'!$B$6,1,0)</f>
        <v>0</v>
      </c>
      <c r="B2291" s="179">
        <f t="shared" si="201"/>
        <v>0</v>
      </c>
      <c r="C2291" s="179">
        <f t="shared" si="201"/>
        <v>0</v>
      </c>
      <c r="D2291" s="179" t="str">
        <f t="shared" si="202"/>
        <v>2B17</v>
      </c>
      <c r="E2291" s="179" t="str">
        <f t="shared" si="200"/>
        <v>400X600</v>
      </c>
      <c r="F2291" s="179" t="str">
        <f t="shared" si="200"/>
        <v>L=8</v>
      </c>
      <c r="G2291" s="184"/>
      <c r="H2291" s="285"/>
      <c r="I2291" s="285"/>
      <c r="J2291" s="208"/>
      <c r="K2291" s="209"/>
      <c r="N2291" s="28">
        <f t="shared" si="199"/>
        <v>0</v>
      </c>
    </row>
    <row r="2292" spans="1:14" ht="12.75" hidden="1" outlineLevel="1">
      <c r="A2292" s="420">
        <f>IF(C2292='Tong hop'!$B$6,1,0)</f>
        <v>0</v>
      </c>
      <c r="B2292" s="179"/>
      <c r="C2292" s="179"/>
      <c r="D2292" s="179" t="str">
        <f t="shared" si="202"/>
        <v>2B18</v>
      </c>
      <c r="E2292" s="179" t="str">
        <f t="shared" ref="E2292:F2301" si="203">E1518</f>
        <v>680X600</v>
      </c>
      <c r="F2292" s="179" t="str">
        <f t="shared" si="203"/>
        <v>L=8</v>
      </c>
      <c r="G2292" s="184"/>
      <c r="H2292" s="285"/>
      <c r="I2292" s="285"/>
      <c r="J2292" s="208"/>
      <c r="K2292" s="209"/>
      <c r="N2292" s="28">
        <f t="shared" si="199"/>
        <v>0</v>
      </c>
    </row>
    <row r="2293" spans="1:14" ht="51" hidden="1" outlineLevel="1">
      <c r="A2293" s="420">
        <f>IF(C2293='Tong hop'!$B$6,1,0)</f>
        <v>0</v>
      </c>
      <c r="B2293" s="179" t="str">
        <f>B1519</f>
        <v>Trục 12-13/G-H</v>
      </c>
      <c r="C2293" s="179">
        <f>C1519</f>
        <v>0</v>
      </c>
      <c r="D2293" s="179" t="str">
        <f t="shared" si="202"/>
        <v>2B15</v>
      </c>
      <c r="E2293" s="179" t="str">
        <f t="shared" si="203"/>
        <v>1000X600</v>
      </c>
      <c r="F2293" s="179" t="str">
        <f t="shared" si="203"/>
        <v>L=12.5</v>
      </c>
      <c r="G2293" s="184"/>
      <c r="H2293" s="285"/>
      <c r="I2293" s="285"/>
      <c r="J2293" s="208"/>
      <c r="K2293" s="209"/>
      <c r="N2293" s="28">
        <f t="shared" si="199"/>
        <v>0</v>
      </c>
    </row>
    <row r="2294" spans="1:14" ht="38.25" hidden="1" outlineLevel="1">
      <c r="A2294" s="420">
        <f>IF(C2294='Tong hop'!$B$6,1,0)</f>
        <v>0</v>
      </c>
      <c r="B2294" s="179">
        <f>B1520</f>
        <v>0</v>
      </c>
      <c r="C2294" s="179">
        <f>C1520</f>
        <v>0</v>
      </c>
      <c r="D2294" s="179" t="str">
        <f t="shared" si="202"/>
        <v>2B19</v>
      </c>
      <c r="E2294" s="179" t="str">
        <f t="shared" si="203"/>
        <v>250X400</v>
      </c>
      <c r="F2294" s="179" t="str">
        <f t="shared" si="203"/>
        <v>L=2.76x2, L=2.6</v>
      </c>
      <c r="G2294" s="184"/>
      <c r="H2294" s="285"/>
      <c r="I2294" s="285"/>
      <c r="J2294" s="208"/>
      <c r="K2294" s="209"/>
      <c r="N2294" s="28">
        <f t="shared" si="199"/>
        <v>0</v>
      </c>
    </row>
    <row r="2295" spans="1:14" ht="12.75" hidden="1" outlineLevel="1">
      <c r="A2295" s="420">
        <f>IF(C2295='Tong hop'!$B$6,1,0)</f>
        <v>0</v>
      </c>
      <c r="B2295" s="179"/>
      <c r="C2295" s="179"/>
      <c r="D2295" s="179" t="str">
        <f t="shared" si="202"/>
        <v>2RB8a</v>
      </c>
      <c r="E2295" s="179" t="str">
        <f t="shared" si="203"/>
        <v>700x600</v>
      </c>
      <c r="F2295" s="179" t="str">
        <f t="shared" si="203"/>
        <v>L=1.1</v>
      </c>
      <c r="G2295" s="184"/>
      <c r="H2295" s="285"/>
      <c r="I2295" s="285"/>
      <c r="J2295" s="208"/>
      <c r="K2295" s="209"/>
      <c r="N2295" s="28">
        <f t="shared" si="199"/>
        <v>0</v>
      </c>
    </row>
    <row r="2296" spans="1:14" ht="12.75" hidden="1" outlineLevel="1">
      <c r="A2296" s="420">
        <f>IF(C2296='Tong hop'!$B$6,1,0)</f>
        <v>0</v>
      </c>
      <c r="B2296" s="183"/>
      <c r="C2296" s="428"/>
      <c r="D2296" s="179">
        <f t="shared" si="202"/>
        <v>0</v>
      </c>
      <c r="E2296" s="179">
        <f t="shared" si="203"/>
        <v>0</v>
      </c>
      <c r="F2296" s="179">
        <f t="shared" si="203"/>
        <v>0</v>
      </c>
      <c r="G2296" s="184"/>
      <c r="H2296" s="285"/>
      <c r="I2296" s="285"/>
      <c r="J2296" s="208"/>
      <c r="K2296" s="209"/>
      <c r="N2296" s="28">
        <f t="shared" si="199"/>
        <v>0</v>
      </c>
    </row>
    <row r="2297" spans="1:14" ht="12.75" hidden="1" outlineLevel="1">
      <c r="A2297" s="420">
        <f>IF(C2297='Tong hop'!$B$6,1,0)</f>
        <v>0</v>
      </c>
      <c r="B2297" s="183"/>
      <c r="C2297" s="428"/>
      <c r="D2297" s="179" t="str">
        <f t="shared" si="202"/>
        <v>Sàn tầng 3</v>
      </c>
      <c r="E2297" s="179" t="str">
        <f t="shared" si="203"/>
        <v>sàn dày 260mm</v>
      </c>
      <c r="F2297" s="179">
        <f t="shared" si="203"/>
        <v>0</v>
      </c>
      <c r="G2297" s="184"/>
      <c r="H2297" s="285"/>
      <c r="I2297" s="285"/>
      <c r="J2297" s="208"/>
      <c r="K2297" s="209"/>
      <c r="N2297" s="28">
        <f t="shared" si="199"/>
        <v>0</v>
      </c>
    </row>
    <row r="2298" spans="1:14" ht="12.75" hidden="1" outlineLevel="1">
      <c r="A2298" s="420">
        <f>IF(C2298='Tong hop'!$B$6,1,0)</f>
        <v>0</v>
      </c>
      <c r="B2298" s="183"/>
      <c r="C2298" s="428"/>
      <c r="D2298" s="179">
        <f t="shared" si="202"/>
        <v>0</v>
      </c>
      <c r="E2298" s="179" t="str">
        <f t="shared" si="203"/>
        <v>trục 1-7A/A'-H'</v>
      </c>
      <c r="F2298" s="179">
        <f t="shared" si="203"/>
        <v>0</v>
      </c>
      <c r="G2298" s="184"/>
      <c r="H2298" s="285"/>
      <c r="I2298" s="285"/>
      <c r="J2298" s="208"/>
      <c r="K2298" s="209"/>
      <c r="N2298" s="28">
        <f t="shared" si="199"/>
        <v>0</v>
      </c>
    </row>
    <row r="2299" spans="1:14" ht="12.75" hidden="1" outlineLevel="1">
      <c r="A2299" s="420">
        <f>IF(C2299='Tong hop'!$B$6,1,0)</f>
        <v>0</v>
      </c>
      <c r="B2299" s="183"/>
      <c r="C2299" s="428"/>
      <c r="D2299" s="179">
        <f t="shared" si="202"/>
        <v>0</v>
      </c>
      <c r="E2299" s="179" t="str">
        <f t="shared" si="203"/>
        <v>trục7B-13/A'-H'</v>
      </c>
      <c r="F2299" s="179">
        <f t="shared" si="203"/>
        <v>0</v>
      </c>
      <c r="G2299" s="184"/>
      <c r="H2299" s="285"/>
      <c r="I2299" s="285"/>
      <c r="J2299" s="208"/>
      <c r="K2299" s="209"/>
      <c r="N2299" s="28">
        <f t="shared" si="199"/>
        <v>0</v>
      </c>
    </row>
    <row r="2300" spans="1:14" ht="12.75" hidden="1" outlineLevel="1">
      <c r="A2300" s="420">
        <f>IF(C2300='Tong hop'!$B$6,1,0)</f>
        <v>0</v>
      </c>
      <c r="B2300" s="183"/>
      <c r="C2300" s="428"/>
      <c r="D2300" s="179">
        <f t="shared" si="202"/>
        <v>0</v>
      </c>
      <c r="E2300" s="179" t="str">
        <f t="shared" si="203"/>
        <v>trục 0-1/B-G</v>
      </c>
      <c r="F2300" s="179">
        <f t="shared" si="203"/>
        <v>0</v>
      </c>
      <c r="G2300" s="184"/>
      <c r="H2300" s="285"/>
      <c r="I2300" s="285"/>
      <c r="J2300" s="208"/>
      <c r="K2300" s="209"/>
      <c r="N2300" s="28">
        <f t="shared" si="199"/>
        <v>0</v>
      </c>
    </row>
    <row r="2301" spans="1:14" ht="12.75" hidden="1" outlineLevel="1">
      <c r="A2301" s="420">
        <f>IF(C2301='Tong hop'!$B$6,1,0)</f>
        <v>0</v>
      </c>
      <c r="B2301" s="183"/>
      <c r="C2301" s="428"/>
      <c r="D2301" s="179" t="str">
        <f t="shared" si="202"/>
        <v>trừ ô không có sàn</v>
      </c>
      <c r="E2301" s="179">
        <f t="shared" si="203"/>
        <v>0</v>
      </c>
      <c r="F2301" s="179">
        <f t="shared" si="203"/>
        <v>0</v>
      </c>
      <c r="G2301" s="184"/>
      <c r="H2301" s="285"/>
      <c r="I2301" s="285"/>
      <c r="J2301" s="208"/>
      <c r="K2301" s="209"/>
      <c r="N2301" s="28">
        <f t="shared" si="199"/>
        <v>0</v>
      </c>
    </row>
    <row r="2302" spans="1:14" ht="12.75" hidden="1" outlineLevel="1">
      <c r="A2302" s="420">
        <f>IF(C2302='Tong hop'!$B$6,1,0)</f>
        <v>0</v>
      </c>
      <c r="B2302" s="183"/>
      <c r="C2302" s="428"/>
      <c r="D2302" s="179">
        <f t="shared" si="202"/>
        <v>0</v>
      </c>
      <c r="E2302" s="179">
        <f t="shared" ref="E2302:F2311" si="204">E1528</f>
        <v>0</v>
      </c>
      <c r="F2302" s="179">
        <f t="shared" si="204"/>
        <v>0</v>
      </c>
      <c r="G2302" s="184"/>
      <c r="H2302" s="285"/>
      <c r="I2302" s="285"/>
      <c r="J2302" s="208"/>
      <c r="K2302" s="209"/>
      <c r="N2302" s="28">
        <f t="shared" si="199"/>
        <v>0</v>
      </c>
    </row>
    <row r="2303" spans="1:14" ht="12.75" hidden="1" outlineLevel="1">
      <c r="A2303" s="420">
        <f>IF(C2303='Tong hop'!$B$6,1,0)</f>
        <v>0</v>
      </c>
      <c r="B2303" s="183"/>
      <c r="C2303" s="428"/>
      <c r="D2303" s="179" t="str">
        <f t="shared" si="202"/>
        <v>trừ phần chênh lệch sàn 260/220</v>
      </c>
      <c r="E2303" s="179">
        <f t="shared" si="204"/>
        <v>0</v>
      </c>
      <c r="F2303" s="179">
        <f t="shared" si="204"/>
        <v>0</v>
      </c>
      <c r="G2303" s="184"/>
      <c r="H2303" s="285"/>
      <c r="I2303" s="285"/>
      <c r="J2303" s="208"/>
      <c r="K2303" s="209"/>
      <c r="N2303" s="28">
        <f t="shared" si="199"/>
        <v>0</v>
      </c>
    </row>
    <row r="2304" spans="1:14" ht="12.75" hidden="1" outlineLevel="1">
      <c r="A2304" s="420">
        <f>IF(C2304='Tong hop'!$B$6,1,0)</f>
        <v>0</v>
      </c>
      <c r="B2304" s="183"/>
      <c r="C2304" s="428"/>
      <c r="D2304" s="179">
        <f t="shared" si="202"/>
        <v>0</v>
      </c>
      <c r="E2304" s="179">
        <f t="shared" si="204"/>
        <v>0</v>
      </c>
      <c r="F2304" s="179">
        <f t="shared" si="204"/>
        <v>0</v>
      </c>
      <c r="G2304" s="184"/>
      <c r="H2304" s="285"/>
      <c r="I2304" s="285"/>
      <c r="J2304" s="208"/>
      <c r="K2304" s="209"/>
      <c r="N2304" s="28">
        <f t="shared" si="199"/>
        <v>0</v>
      </c>
    </row>
    <row r="2305" spans="1:14" ht="12.75" hidden="1" outlineLevel="1">
      <c r="A2305" s="420">
        <f>IF(C2305='Tong hop'!$B$6,1,0)</f>
        <v>0</v>
      </c>
      <c r="B2305" s="183"/>
      <c r="C2305" s="428"/>
      <c r="D2305" s="179" t="str">
        <f t="shared" si="202"/>
        <v>trừ lỗ thang máy +thang bộ</v>
      </c>
      <c r="E2305" s="179">
        <f t="shared" si="204"/>
        <v>0</v>
      </c>
      <c r="F2305" s="179">
        <f t="shared" si="204"/>
        <v>0</v>
      </c>
      <c r="G2305" s="184"/>
      <c r="H2305" s="285"/>
      <c r="I2305" s="285"/>
      <c r="J2305" s="208"/>
      <c r="K2305" s="209"/>
      <c r="N2305" s="28">
        <f t="shared" si="199"/>
        <v>0</v>
      </c>
    </row>
    <row r="2306" spans="1:14" ht="12.75" hidden="1" outlineLevel="1">
      <c r="A2306" s="420">
        <f>IF(C2306='Tong hop'!$B$6,1,0)</f>
        <v>0</v>
      </c>
      <c r="B2306" s="183"/>
      <c r="C2306" s="428"/>
      <c r="D2306" s="179">
        <f t="shared" si="202"/>
        <v>0</v>
      </c>
      <c r="E2306" s="179" t="str">
        <f t="shared" si="204"/>
        <v>trục 4-5, 9-10/A'-A</v>
      </c>
      <c r="F2306" s="179">
        <f t="shared" si="204"/>
        <v>0</v>
      </c>
      <c r="G2306" s="184"/>
      <c r="H2306" s="285"/>
      <c r="I2306" s="285"/>
      <c r="J2306" s="208"/>
      <c r="K2306" s="209"/>
      <c r="N2306" s="28">
        <f t="shared" si="199"/>
        <v>0</v>
      </c>
    </row>
    <row r="2307" spans="1:14" ht="12.75" hidden="1" outlineLevel="1">
      <c r="A2307" s="420">
        <f>IF(C2307='Tong hop'!$B$6,1,0)</f>
        <v>0</v>
      </c>
      <c r="B2307" s="183"/>
      <c r="C2307" s="428"/>
      <c r="D2307" s="179">
        <f t="shared" si="202"/>
        <v>0</v>
      </c>
      <c r="E2307" s="179">
        <f t="shared" si="204"/>
        <v>0</v>
      </c>
      <c r="F2307" s="179">
        <f t="shared" si="204"/>
        <v>0</v>
      </c>
      <c r="G2307" s="184"/>
      <c r="H2307" s="285"/>
      <c r="I2307" s="285"/>
      <c r="J2307" s="208"/>
      <c r="K2307" s="209"/>
      <c r="N2307" s="28">
        <f t="shared" si="199"/>
        <v>0</v>
      </c>
    </row>
    <row r="2308" spans="1:14" ht="12.75" hidden="1" outlineLevel="1">
      <c r="A2308" s="420">
        <f>IF(C2308='Tong hop'!$B$6,1,0)</f>
        <v>0</v>
      </c>
      <c r="B2308" s="183"/>
      <c r="C2308" s="428"/>
      <c r="D2308" s="179">
        <f t="shared" si="202"/>
        <v>0</v>
      </c>
      <c r="E2308" s="179" t="str">
        <f t="shared" si="204"/>
        <v>trục 11-12/B-C</v>
      </c>
      <c r="F2308" s="179">
        <f t="shared" si="204"/>
        <v>0</v>
      </c>
      <c r="G2308" s="184"/>
      <c r="H2308" s="285"/>
      <c r="I2308" s="285"/>
      <c r="J2308" s="208"/>
      <c r="K2308" s="209"/>
      <c r="N2308" s="28">
        <f t="shared" si="199"/>
        <v>0</v>
      </c>
    </row>
    <row r="2309" spans="1:14" ht="12.75" hidden="1" outlineLevel="1">
      <c r="A2309" s="420">
        <f>IF(C2309='Tong hop'!$B$6,1,0)</f>
        <v>0</v>
      </c>
      <c r="B2309" s="183"/>
      <c r="C2309" s="428"/>
      <c r="D2309" s="179">
        <f t="shared" si="202"/>
        <v>0</v>
      </c>
      <c r="E2309" s="179" t="str">
        <f t="shared" si="204"/>
        <v>trục 12/G</v>
      </c>
      <c r="F2309" s="179">
        <f t="shared" si="204"/>
        <v>0</v>
      </c>
      <c r="G2309" s="184"/>
      <c r="H2309" s="285"/>
      <c r="I2309" s="285"/>
      <c r="J2309" s="208"/>
      <c r="K2309" s="209"/>
      <c r="N2309" s="28">
        <f t="shared" si="199"/>
        <v>0</v>
      </c>
    </row>
    <row r="2310" spans="1:14" ht="12.75" hidden="1" outlineLevel="1">
      <c r="A2310" s="420">
        <f>IF(C2310='Tong hop'!$B$6,1,0)</f>
        <v>0</v>
      </c>
      <c r="B2310" s="183"/>
      <c r="C2310" s="428"/>
      <c r="D2310" s="179">
        <f t="shared" si="202"/>
        <v>0</v>
      </c>
      <c r="E2310" s="179" t="str">
        <f t="shared" si="204"/>
        <v>trục 4-5, 9-10/H-H'</v>
      </c>
      <c r="F2310" s="179">
        <f t="shared" si="204"/>
        <v>0</v>
      </c>
      <c r="G2310" s="184"/>
      <c r="H2310" s="285"/>
      <c r="I2310" s="285"/>
      <c r="J2310" s="208"/>
      <c r="K2310" s="209"/>
      <c r="N2310" s="28">
        <f t="shared" si="199"/>
        <v>0</v>
      </c>
    </row>
    <row r="2311" spans="1:14" ht="12.75" hidden="1" outlineLevel="1">
      <c r="A2311" s="420">
        <f>IF(C2311='Tong hop'!$B$6,1,0)</f>
        <v>0</v>
      </c>
      <c r="B2311" s="183"/>
      <c r="C2311" s="428"/>
      <c r="D2311" s="179"/>
      <c r="E2311" s="179" t="str">
        <f t="shared" si="204"/>
        <v>trục 1/B,G</v>
      </c>
      <c r="F2311" s="179">
        <f t="shared" si="204"/>
        <v>0</v>
      </c>
      <c r="G2311" s="184"/>
      <c r="H2311" s="285"/>
      <c r="I2311" s="285"/>
      <c r="J2311" s="208"/>
      <c r="K2311" s="209"/>
      <c r="N2311" s="28">
        <f t="shared" si="199"/>
        <v>0</v>
      </c>
    </row>
    <row r="2312" spans="1:14" ht="12.75" hidden="1" outlineLevel="1">
      <c r="A2312" s="420">
        <f>IF(C2312='Tong hop'!$B$6,1,0)</f>
        <v>0</v>
      </c>
      <c r="B2312" s="183"/>
      <c r="C2312" s="428"/>
      <c r="D2312" s="179" t="str">
        <f>D1538</f>
        <v>Nấm</v>
      </c>
      <c r="E2312" s="179" t="str">
        <f t="shared" ref="E2312:F2321" si="205">E1538</f>
        <v>Dày 600mm</v>
      </c>
      <c r="F2312" s="179">
        <f t="shared" si="205"/>
        <v>0</v>
      </c>
      <c r="G2312" s="184"/>
      <c r="H2312" s="285"/>
      <c r="I2312" s="285"/>
      <c r="J2312" s="208"/>
      <c r="K2312" s="209"/>
      <c r="N2312" s="28">
        <f t="shared" si="199"/>
        <v>0</v>
      </c>
    </row>
    <row r="2313" spans="1:14" ht="12.75" hidden="1" outlineLevel="1">
      <c r="A2313" s="420">
        <f>IF(C2313='Tong hop'!$B$6,1,0)</f>
        <v>0</v>
      </c>
      <c r="B2313" s="183"/>
      <c r="C2313" s="428"/>
      <c r="D2313" s="179"/>
      <c r="E2313" s="179" t="str">
        <f t="shared" si="205"/>
        <v>4700x5200</v>
      </c>
      <c r="F2313" s="179">
        <f t="shared" si="205"/>
        <v>0</v>
      </c>
      <c r="G2313" s="184"/>
      <c r="H2313" s="285"/>
      <c r="I2313" s="285"/>
      <c r="J2313" s="208"/>
      <c r="K2313" s="209"/>
      <c r="N2313" s="28">
        <f t="shared" si="199"/>
        <v>0</v>
      </c>
    </row>
    <row r="2314" spans="1:14" ht="12.75" hidden="1" outlineLevel="1">
      <c r="A2314" s="420">
        <f>IF(C2314='Tong hop'!$B$6,1,0)</f>
        <v>0</v>
      </c>
      <c r="B2314" s="183"/>
      <c r="C2314" s="428"/>
      <c r="D2314" s="179">
        <f t="shared" ref="D2314:D2345" si="206">D1540</f>
        <v>0</v>
      </c>
      <c r="E2314" s="179" t="str">
        <f t="shared" si="205"/>
        <v>4200x5200</v>
      </c>
      <c r="F2314" s="179">
        <f t="shared" si="205"/>
        <v>0</v>
      </c>
      <c r="G2314" s="184"/>
      <c r="H2314" s="285"/>
      <c r="I2314" s="285"/>
      <c r="J2314" s="208"/>
      <c r="K2314" s="209"/>
      <c r="N2314" s="28">
        <f t="shared" si="199"/>
        <v>0</v>
      </c>
    </row>
    <row r="2315" spans="1:14" ht="12.75" hidden="1" outlineLevel="1">
      <c r="A2315" s="420">
        <f>IF(C2315='Tong hop'!$B$6,1,0)</f>
        <v>0</v>
      </c>
      <c r="B2315" s="183"/>
      <c r="C2315" s="428"/>
      <c r="D2315" s="179">
        <f t="shared" si="206"/>
        <v>0</v>
      </c>
      <c r="E2315" s="179" t="str">
        <f t="shared" si="205"/>
        <v>4200x2600</v>
      </c>
      <c r="F2315" s="179">
        <f t="shared" si="205"/>
        <v>0</v>
      </c>
      <c r="G2315" s="184"/>
      <c r="H2315" s="285"/>
      <c r="I2315" s="285"/>
      <c r="J2315" s="208"/>
      <c r="K2315" s="209"/>
      <c r="N2315" s="28">
        <f t="shared" si="199"/>
        <v>0</v>
      </c>
    </row>
    <row r="2316" spans="1:14" ht="12.75" hidden="1" outlineLevel="1">
      <c r="A2316" s="420">
        <f>IF(C2316='Tong hop'!$B$6,1,0)</f>
        <v>0</v>
      </c>
      <c r="B2316" s="183"/>
      <c r="C2316" s="428"/>
      <c r="D2316" s="179">
        <f t="shared" si="206"/>
        <v>0</v>
      </c>
      <c r="E2316" s="179" t="str">
        <f t="shared" si="205"/>
        <v>4700x2600</v>
      </c>
      <c r="F2316" s="179">
        <f t="shared" si="205"/>
        <v>0</v>
      </c>
      <c r="G2316" s="184"/>
      <c r="H2316" s="285"/>
      <c r="I2316" s="285"/>
      <c r="J2316" s="208"/>
      <c r="K2316" s="209"/>
      <c r="N2316" s="28">
        <f t="shared" si="199"/>
        <v>0</v>
      </c>
    </row>
    <row r="2317" spans="1:14" ht="12.75" hidden="1" outlineLevel="1">
      <c r="A2317" s="420">
        <f>IF(C2317='Tong hop'!$B$6,1,0)</f>
        <v>0</v>
      </c>
      <c r="B2317" s="183"/>
      <c r="C2317" s="428"/>
      <c r="D2317" s="179">
        <f t="shared" si="206"/>
        <v>0</v>
      </c>
      <c r="E2317" s="179" t="str">
        <f t="shared" si="205"/>
        <v>5200x2400</v>
      </c>
      <c r="F2317" s="179">
        <f t="shared" si="205"/>
        <v>0</v>
      </c>
      <c r="G2317" s="184"/>
      <c r="H2317" s="285"/>
      <c r="I2317" s="285"/>
      <c r="J2317" s="208"/>
      <c r="K2317" s="209"/>
      <c r="N2317" s="28">
        <f t="shared" si="199"/>
        <v>0</v>
      </c>
    </row>
    <row r="2318" spans="1:14" ht="12.75" hidden="1" outlineLevel="1">
      <c r="A2318" s="420">
        <f>IF(C2318='Tong hop'!$B$6,1,0)</f>
        <v>0</v>
      </c>
      <c r="B2318" s="183"/>
      <c r="C2318" s="428"/>
      <c r="D2318" s="179">
        <f t="shared" si="206"/>
        <v>0</v>
      </c>
      <c r="E2318" s="179" t="str">
        <f t="shared" si="205"/>
        <v>5200x2500</v>
      </c>
      <c r="F2318" s="179">
        <f t="shared" si="205"/>
        <v>0</v>
      </c>
      <c r="G2318" s="184"/>
      <c r="H2318" s="285"/>
      <c r="I2318" s="285"/>
      <c r="J2318" s="208"/>
      <c r="K2318" s="209"/>
      <c r="N2318" s="28">
        <f t="shared" si="199"/>
        <v>0</v>
      </c>
    </row>
    <row r="2319" spans="1:14" ht="12.75" hidden="1" outlineLevel="1">
      <c r="A2319" s="420">
        <f>IF(C2319='Tong hop'!$B$6,1,0)</f>
        <v>0</v>
      </c>
      <c r="B2319" s="183"/>
      <c r="C2319" s="428"/>
      <c r="D2319" s="179">
        <f t="shared" si="206"/>
        <v>0</v>
      </c>
      <c r="E2319" s="179" t="str">
        <f t="shared" si="205"/>
        <v>5200x3500</v>
      </c>
      <c r="F2319" s="179">
        <f t="shared" si="205"/>
        <v>0</v>
      </c>
      <c r="G2319" s="184"/>
      <c r="H2319" s="285"/>
      <c r="I2319" s="285"/>
      <c r="J2319" s="208"/>
      <c r="K2319" s="209"/>
      <c r="N2319" s="28">
        <f t="shared" si="199"/>
        <v>0</v>
      </c>
    </row>
    <row r="2320" spans="1:14" ht="12.75" hidden="1" outlineLevel="1">
      <c r="A2320" s="420">
        <f>IF(C2320='Tong hop'!$B$6,1,0)</f>
        <v>0</v>
      </c>
      <c r="B2320" s="183"/>
      <c r="C2320" s="428"/>
      <c r="D2320" s="179">
        <f t="shared" si="206"/>
        <v>0</v>
      </c>
      <c r="E2320" s="179">
        <f t="shared" si="205"/>
        <v>0</v>
      </c>
      <c r="F2320" s="179">
        <f t="shared" si="205"/>
        <v>0</v>
      </c>
      <c r="G2320" s="184"/>
      <c r="H2320" s="285"/>
      <c r="I2320" s="285"/>
      <c r="J2320" s="208"/>
      <c r="K2320" s="209"/>
      <c r="N2320" s="28">
        <f t="shared" si="199"/>
        <v>0</v>
      </c>
    </row>
    <row r="2321" spans="1:14" ht="12.75" hidden="1" outlineLevel="1">
      <c r="A2321" s="420">
        <f>IF(C2321='Tong hop'!$B$6,1,0)</f>
        <v>0</v>
      </c>
      <c r="B2321" s="183"/>
      <c r="C2321" s="428"/>
      <c r="D2321" s="179">
        <f t="shared" si="206"/>
        <v>0</v>
      </c>
      <c r="E2321" s="179" t="str">
        <f t="shared" si="205"/>
        <v>3000x2500</v>
      </c>
      <c r="F2321" s="179">
        <f t="shared" si="205"/>
        <v>0</v>
      </c>
      <c r="G2321" s="184"/>
      <c r="H2321" s="285"/>
      <c r="I2321" s="285"/>
      <c r="J2321" s="208"/>
      <c r="K2321" s="209"/>
      <c r="N2321" s="28">
        <f t="shared" si="199"/>
        <v>0</v>
      </c>
    </row>
    <row r="2322" spans="1:14" ht="12.75" hidden="1" outlineLevel="1">
      <c r="A2322" s="420">
        <f>IF(C2322='Tong hop'!$B$6,1,0)</f>
        <v>0</v>
      </c>
      <c r="B2322" s="183"/>
      <c r="C2322" s="428"/>
      <c r="D2322" s="179" t="str">
        <f t="shared" si="206"/>
        <v>Dầm</v>
      </c>
      <c r="E2322" s="179">
        <f t="shared" ref="E2322:F2331" si="207">E1548</f>
        <v>0</v>
      </c>
      <c r="F2322" s="179">
        <f t="shared" si="207"/>
        <v>0</v>
      </c>
      <c r="G2322" s="184"/>
      <c r="H2322" s="285"/>
      <c r="I2322" s="285"/>
      <c r="J2322" s="208"/>
      <c r="K2322" s="209"/>
      <c r="N2322" s="28">
        <f t="shared" si="199"/>
        <v>0</v>
      </c>
    </row>
    <row r="2323" spans="1:14" ht="12.75" hidden="1" outlineLevel="1">
      <c r="A2323" s="420">
        <f>IF(C2323='Tong hop'!$B$6,1,0)</f>
        <v>0</v>
      </c>
      <c r="B2323" s="183"/>
      <c r="C2323" s="428"/>
      <c r="D2323" s="179" t="str">
        <f t="shared" si="206"/>
        <v>3B1</v>
      </c>
      <c r="E2323" s="179" t="str">
        <f t="shared" si="207"/>
        <v>400x500</v>
      </c>
      <c r="F2323" s="179" t="str">
        <f t="shared" si="207"/>
        <v>L=20.3</v>
      </c>
      <c r="G2323" s="184"/>
      <c r="H2323" s="285"/>
      <c r="I2323" s="285"/>
      <c r="J2323" s="208"/>
      <c r="K2323" s="209"/>
      <c r="N2323" s="28">
        <f t="shared" si="199"/>
        <v>0</v>
      </c>
    </row>
    <row r="2324" spans="1:14" ht="12.75" hidden="1" outlineLevel="1">
      <c r="A2324" s="420">
        <f>IF(C2324='Tong hop'!$B$6,1,0)</f>
        <v>0</v>
      </c>
      <c r="B2324" s="183"/>
      <c r="C2324" s="428"/>
      <c r="D2324" s="179" t="str">
        <f t="shared" si="206"/>
        <v>3B1-A</v>
      </c>
      <c r="E2324" s="179" t="str">
        <f t="shared" si="207"/>
        <v>600x400</v>
      </c>
      <c r="F2324" s="179" t="str">
        <f t="shared" si="207"/>
        <v>L=12.4</v>
      </c>
      <c r="G2324" s="184"/>
      <c r="H2324" s="285"/>
      <c r="I2324" s="285"/>
      <c r="J2324" s="208"/>
      <c r="K2324" s="209"/>
      <c r="N2324" s="28">
        <f t="shared" si="199"/>
        <v>0</v>
      </c>
    </row>
    <row r="2325" spans="1:14" ht="12.75" hidden="1" outlineLevel="1">
      <c r="A2325" s="420">
        <f>IF(C2325='Tong hop'!$B$6,1,0)</f>
        <v>0</v>
      </c>
      <c r="B2325" s="183"/>
      <c r="C2325" s="428"/>
      <c r="D2325" s="179" t="str">
        <f t="shared" si="206"/>
        <v>3B2</v>
      </c>
      <c r="E2325" s="179" t="str">
        <f t="shared" si="207"/>
        <v>200x600</v>
      </c>
      <c r="F2325" s="179" t="str">
        <f t="shared" si="207"/>
        <v>L=7,6</v>
      </c>
      <c r="G2325" s="184"/>
      <c r="H2325" s="285"/>
      <c r="I2325" s="285"/>
      <c r="J2325" s="208"/>
      <c r="K2325" s="209"/>
      <c r="N2325" s="28">
        <f t="shared" si="199"/>
        <v>0</v>
      </c>
    </row>
    <row r="2326" spans="1:14" ht="12.75" hidden="1" outlineLevel="1">
      <c r="A2326" s="420">
        <f>IF(C2326='Tong hop'!$B$6,1,0)</f>
        <v>0</v>
      </c>
      <c r="B2326" s="183"/>
      <c r="C2326" s="428"/>
      <c r="D2326" s="179" t="str">
        <f t="shared" si="206"/>
        <v>3B3</v>
      </c>
      <c r="E2326" s="179" t="str">
        <f t="shared" si="207"/>
        <v>400x500</v>
      </c>
      <c r="F2326" s="179" t="str">
        <f t="shared" si="207"/>
        <v>L=20.3</v>
      </c>
      <c r="G2326" s="184"/>
      <c r="H2326" s="285"/>
      <c r="I2326" s="285"/>
      <c r="J2326" s="208"/>
      <c r="K2326" s="209"/>
      <c r="N2326" s="28">
        <f t="shared" si="199"/>
        <v>0</v>
      </c>
    </row>
    <row r="2327" spans="1:14" ht="12.75" hidden="1" outlineLevel="1">
      <c r="A2327" s="420">
        <f>IF(C2327='Tong hop'!$B$6,1,0)</f>
        <v>0</v>
      </c>
      <c r="B2327" s="183"/>
      <c r="C2327" s="428"/>
      <c r="D2327" s="179" t="str">
        <f t="shared" si="206"/>
        <v>3B4</v>
      </c>
      <c r="E2327" s="179" t="str">
        <f t="shared" si="207"/>
        <v>400x600</v>
      </c>
      <c r="F2327" s="179" t="str">
        <f t="shared" si="207"/>
        <v>L=60</v>
      </c>
      <c r="G2327" s="184"/>
      <c r="H2327" s="285"/>
      <c r="I2327" s="285"/>
      <c r="J2327" s="208"/>
      <c r="K2327" s="209"/>
      <c r="N2327" s="28">
        <f t="shared" si="199"/>
        <v>0</v>
      </c>
    </row>
    <row r="2328" spans="1:14" ht="12.75" hidden="1" outlineLevel="1">
      <c r="A2328" s="420">
        <f>IF(C2328='Tong hop'!$B$6,1,0)</f>
        <v>0</v>
      </c>
      <c r="B2328" s="183"/>
      <c r="C2328" s="428"/>
      <c r="D2328" s="179">
        <f t="shared" si="206"/>
        <v>0</v>
      </c>
      <c r="E2328" s="179">
        <f t="shared" si="207"/>
        <v>0</v>
      </c>
      <c r="F2328" s="179" t="str">
        <f t="shared" si="207"/>
        <v>L=57.5</v>
      </c>
      <c r="G2328" s="184"/>
      <c r="H2328" s="285"/>
      <c r="I2328" s="285"/>
      <c r="J2328" s="208"/>
      <c r="K2328" s="209"/>
      <c r="N2328" s="28">
        <f t="shared" si="199"/>
        <v>0</v>
      </c>
    </row>
    <row r="2329" spans="1:14" ht="12.75" hidden="1" outlineLevel="1">
      <c r="A2329" s="420">
        <f>IF(C2329='Tong hop'!$B$6,1,0)</f>
        <v>0</v>
      </c>
      <c r="B2329" s="183"/>
      <c r="C2329" s="428"/>
      <c r="D2329" s="179" t="str">
        <f t="shared" si="206"/>
        <v>3B5</v>
      </c>
      <c r="E2329" s="179" t="str">
        <f t="shared" si="207"/>
        <v>400x500</v>
      </c>
      <c r="F2329" s="179" t="str">
        <f t="shared" si="207"/>
        <v>L=20.3</v>
      </c>
      <c r="G2329" s="184"/>
      <c r="H2329" s="285"/>
      <c r="I2329" s="285"/>
      <c r="J2329" s="208"/>
      <c r="K2329" s="209"/>
      <c r="N2329" s="28">
        <f t="shared" si="199"/>
        <v>0</v>
      </c>
    </row>
    <row r="2330" spans="1:14" ht="25.5" hidden="1" outlineLevel="1">
      <c r="A2330" s="420">
        <f>IF(C2330='Tong hop'!$B$6,1,0)</f>
        <v>0</v>
      </c>
      <c r="B2330" s="183"/>
      <c r="C2330" s="428"/>
      <c r="D2330" s="179" t="str">
        <f t="shared" si="206"/>
        <v>3B5-A</v>
      </c>
      <c r="E2330" s="179" t="str">
        <f t="shared" si="207"/>
        <v>600x400</v>
      </c>
      <c r="F2330" s="179" t="str">
        <f t="shared" si="207"/>
        <v>L=11.77</v>
      </c>
      <c r="G2330" s="184"/>
      <c r="H2330" s="285"/>
      <c r="I2330" s="285"/>
      <c r="J2330" s="208"/>
      <c r="K2330" s="209"/>
      <c r="N2330" s="28">
        <f t="shared" si="199"/>
        <v>0</v>
      </c>
    </row>
    <row r="2331" spans="1:14" ht="25.5" hidden="1" outlineLevel="1">
      <c r="A2331" s="420">
        <f>IF(C2331='Tong hop'!$B$6,1,0)</f>
        <v>0</v>
      </c>
      <c r="B2331" s="183"/>
      <c r="C2331" s="428"/>
      <c r="D2331" s="179" t="str">
        <f t="shared" si="206"/>
        <v>3B6 +A</v>
      </c>
      <c r="E2331" s="179" t="str">
        <f t="shared" si="207"/>
        <v>200x600</v>
      </c>
      <c r="F2331" s="179" t="str">
        <f t="shared" si="207"/>
        <v>L=11.09</v>
      </c>
      <c r="G2331" s="184"/>
      <c r="H2331" s="285"/>
      <c r="I2331" s="285"/>
      <c r="J2331" s="208"/>
      <c r="K2331" s="209"/>
      <c r="N2331" s="28">
        <f t="shared" si="199"/>
        <v>0</v>
      </c>
    </row>
    <row r="2332" spans="1:14" ht="12.75" hidden="1" outlineLevel="1">
      <c r="A2332" s="420">
        <f>IF(C2332='Tong hop'!$B$6,1,0)</f>
        <v>0</v>
      </c>
      <c r="B2332" s="183"/>
      <c r="C2332" s="428"/>
      <c r="D2332" s="179" t="str">
        <f t="shared" si="206"/>
        <v>3B7</v>
      </c>
      <c r="E2332" s="179" t="str">
        <f t="shared" ref="E2332:F2341" si="208">E1558</f>
        <v>400x400</v>
      </c>
      <c r="F2332" s="179" t="str">
        <f t="shared" si="208"/>
        <v>L=17.2</v>
      </c>
      <c r="G2332" s="184"/>
      <c r="H2332" s="285"/>
      <c r="I2332" s="285"/>
      <c r="J2332" s="208"/>
      <c r="K2332" s="209"/>
      <c r="N2332" s="28">
        <f t="shared" si="199"/>
        <v>0</v>
      </c>
    </row>
    <row r="2333" spans="1:14" ht="12.75" hidden="1" outlineLevel="1">
      <c r="A2333" s="420">
        <f>IF(C2333='Tong hop'!$B$6,1,0)</f>
        <v>0</v>
      </c>
      <c r="B2333" s="183"/>
      <c r="C2333" s="428"/>
      <c r="D2333" s="179" t="str">
        <f t="shared" si="206"/>
        <v>3B8</v>
      </c>
      <c r="E2333" s="179" t="str">
        <f t="shared" si="208"/>
        <v>1000x600</v>
      </c>
      <c r="F2333" s="179" t="str">
        <f t="shared" si="208"/>
        <v>L=2</v>
      </c>
      <c r="G2333" s="184"/>
      <c r="H2333" s="285"/>
      <c r="I2333" s="285"/>
      <c r="J2333" s="208"/>
      <c r="K2333" s="209"/>
      <c r="N2333" s="28">
        <f t="shared" si="199"/>
        <v>0</v>
      </c>
    </row>
    <row r="2334" spans="1:14" ht="12.75" hidden="1" outlineLevel="1">
      <c r="A2334" s="420">
        <f>IF(C2334='Tong hop'!$B$6,1,0)</f>
        <v>0</v>
      </c>
      <c r="B2334" s="183"/>
      <c r="C2334" s="428"/>
      <c r="D2334" s="179" t="str">
        <f t="shared" si="206"/>
        <v>3B9</v>
      </c>
      <c r="E2334" s="179" t="str">
        <f t="shared" si="208"/>
        <v>600x400</v>
      </c>
      <c r="F2334" s="179">
        <f t="shared" si="208"/>
        <v>0</v>
      </c>
      <c r="G2334" s="184"/>
      <c r="H2334" s="285"/>
      <c r="I2334" s="285"/>
      <c r="J2334" s="208"/>
      <c r="K2334" s="209"/>
      <c r="N2334" s="28">
        <f t="shared" si="199"/>
        <v>0</v>
      </c>
    </row>
    <row r="2335" spans="1:14" ht="12.75" hidden="1" outlineLevel="1">
      <c r="A2335" s="420">
        <f>IF(C2335='Tong hop'!$B$6,1,0)</f>
        <v>0</v>
      </c>
      <c r="B2335" s="183"/>
      <c r="C2335" s="428"/>
      <c r="D2335" s="179">
        <f t="shared" si="206"/>
        <v>0</v>
      </c>
      <c r="E2335" s="179">
        <f t="shared" si="208"/>
        <v>0</v>
      </c>
      <c r="F2335" s="179" t="str">
        <f t="shared" si="208"/>
        <v>L=5</v>
      </c>
      <c r="G2335" s="184"/>
      <c r="H2335" s="285"/>
      <c r="I2335" s="285"/>
      <c r="J2335" s="208"/>
      <c r="K2335" s="209"/>
      <c r="N2335" s="28">
        <f t="shared" si="199"/>
        <v>0</v>
      </c>
    </row>
    <row r="2336" spans="1:14" ht="12.75" hidden="1" outlineLevel="1">
      <c r="A2336" s="420">
        <f>IF(C2336='Tong hop'!$B$6,1,0)</f>
        <v>0</v>
      </c>
      <c r="B2336" s="183"/>
      <c r="C2336" s="428"/>
      <c r="D2336" s="179" t="str">
        <f t="shared" si="206"/>
        <v>3B9+a</v>
      </c>
      <c r="E2336" s="179" t="str">
        <f t="shared" si="208"/>
        <v>600X500</v>
      </c>
      <c r="F2336" s="179" t="str">
        <f t="shared" si="208"/>
        <v>L=5</v>
      </c>
      <c r="G2336" s="184"/>
      <c r="H2336" s="285"/>
      <c r="I2336" s="285"/>
      <c r="J2336" s="208"/>
      <c r="K2336" s="209"/>
      <c r="N2336" s="28">
        <f t="shared" si="199"/>
        <v>0</v>
      </c>
    </row>
    <row r="2337" spans="1:14" ht="12.75" hidden="1" outlineLevel="1">
      <c r="A2337" s="420">
        <f>IF(C2337='Tong hop'!$B$6,1,0)</f>
        <v>0</v>
      </c>
      <c r="B2337" s="183"/>
      <c r="C2337" s="428"/>
      <c r="D2337" s="179" t="str">
        <f t="shared" si="206"/>
        <v>3b9+3b11</v>
      </c>
      <c r="E2337" s="179" t="str">
        <f t="shared" si="208"/>
        <v>200X500</v>
      </c>
      <c r="F2337" s="179" t="str">
        <f t="shared" si="208"/>
        <v>L=3.5</v>
      </c>
      <c r="G2337" s="184"/>
      <c r="H2337" s="285"/>
      <c r="I2337" s="285"/>
      <c r="J2337" s="208"/>
      <c r="K2337" s="209"/>
      <c r="N2337" s="28">
        <f t="shared" si="199"/>
        <v>0</v>
      </c>
    </row>
    <row r="2338" spans="1:14" ht="12.75" hidden="1" outlineLevel="1">
      <c r="A2338" s="420">
        <f>IF(C2338='Tong hop'!$B$6,1,0)</f>
        <v>0</v>
      </c>
      <c r="B2338" s="183"/>
      <c r="C2338" s="428"/>
      <c r="D2338" s="179" t="str">
        <f t="shared" si="206"/>
        <v>3B10</v>
      </c>
      <c r="E2338" s="179" t="str">
        <f t="shared" si="208"/>
        <v>1000x300</v>
      </c>
      <c r="F2338" s="179" t="str">
        <f t="shared" si="208"/>
        <v>L=5</v>
      </c>
      <c r="G2338" s="184"/>
      <c r="H2338" s="285"/>
      <c r="I2338" s="285"/>
      <c r="J2338" s="208"/>
      <c r="K2338" s="209"/>
      <c r="N2338" s="28">
        <f t="shared" si="199"/>
        <v>0</v>
      </c>
    </row>
    <row r="2339" spans="1:14" ht="12.75" hidden="1" outlineLevel="1">
      <c r="A2339" s="420">
        <f>IF(C2339='Tong hop'!$B$6,1,0)</f>
        <v>0</v>
      </c>
      <c r="B2339" s="183"/>
      <c r="C2339" s="428"/>
      <c r="D2339" s="179">
        <f t="shared" si="206"/>
        <v>0</v>
      </c>
      <c r="E2339" s="179" t="str">
        <f t="shared" si="208"/>
        <v>600x400</v>
      </c>
      <c r="F2339" s="179" t="str">
        <f t="shared" si="208"/>
        <v>L=5</v>
      </c>
      <c r="G2339" s="184"/>
      <c r="H2339" s="285"/>
      <c r="I2339" s="285"/>
      <c r="J2339" s="208"/>
      <c r="K2339" s="209"/>
      <c r="N2339" s="28">
        <f t="shared" si="199"/>
        <v>0</v>
      </c>
    </row>
    <row r="2340" spans="1:14" ht="12.75" hidden="1" outlineLevel="1">
      <c r="A2340" s="420">
        <f>IF(C2340='Tong hop'!$B$6,1,0)</f>
        <v>0</v>
      </c>
      <c r="B2340" s="183"/>
      <c r="C2340" s="428"/>
      <c r="D2340" s="179" t="str">
        <f t="shared" si="206"/>
        <v>3B10-A</v>
      </c>
      <c r="E2340" s="179" t="str">
        <f t="shared" si="208"/>
        <v>600x360</v>
      </c>
      <c r="F2340" s="179" t="str">
        <f t="shared" si="208"/>
        <v>L=5</v>
      </c>
      <c r="G2340" s="184"/>
      <c r="H2340" s="285"/>
      <c r="I2340" s="285"/>
      <c r="J2340" s="208"/>
      <c r="K2340" s="209"/>
      <c r="N2340" s="28">
        <f t="shared" ref="N2340:N2403" si="209">I2340-M2340</f>
        <v>0</v>
      </c>
    </row>
    <row r="2341" spans="1:14" ht="12.75" hidden="1" outlineLevel="1">
      <c r="A2341" s="420">
        <f>IF(C2341='Tong hop'!$B$6,1,0)</f>
        <v>0</v>
      </c>
      <c r="B2341" s="183"/>
      <c r="C2341" s="428"/>
      <c r="D2341" s="179" t="str">
        <f t="shared" si="206"/>
        <v>3B11</v>
      </c>
      <c r="E2341" s="179" t="str">
        <f t="shared" si="208"/>
        <v>200x400</v>
      </c>
      <c r="F2341" s="179" t="str">
        <f t="shared" si="208"/>
        <v>l=3.5</v>
      </c>
      <c r="G2341" s="184"/>
      <c r="H2341" s="285"/>
      <c r="I2341" s="285"/>
      <c r="J2341" s="208"/>
      <c r="K2341" s="209"/>
      <c r="N2341" s="28">
        <f t="shared" si="209"/>
        <v>0</v>
      </c>
    </row>
    <row r="2342" spans="1:14" ht="12.75" hidden="1" outlineLevel="1">
      <c r="A2342" s="420">
        <f>IF(C2342='Tong hop'!$B$6,1,0)</f>
        <v>0</v>
      </c>
      <c r="B2342" s="183"/>
      <c r="C2342" s="428"/>
      <c r="D2342" s="179" t="str">
        <f t="shared" si="206"/>
        <v>3B12</v>
      </c>
      <c r="E2342" s="179" t="str">
        <f t="shared" ref="E2342:F2345" si="210">E1568</f>
        <v>400X800</v>
      </c>
      <c r="F2342" s="179" t="str">
        <f t="shared" si="210"/>
        <v>L=12.5</v>
      </c>
      <c r="G2342" s="184"/>
      <c r="H2342" s="285"/>
      <c r="I2342" s="285"/>
      <c r="J2342" s="208"/>
      <c r="K2342" s="209"/>
      <c r="N2342" s="28">
        <f t="shared" si="209"/>
        <v>0</v>
      </c>
    </row>
    <row r="2343" spans="1:14" ht="12.75" hidden="1" outlineLevel="1">
      <c r="A2343" s="420">
        <f>IF(C2343='Tong hop'!$B$6,1,0)</f>
        <v>0</v>
      </c>
      <c r="B2343" s="183"/>
      <c r="C2343" s="428"/>
      <c r="D2343" s="179" t="str">
        <f t="shared" si="206"/>
        <v>3B13</v>
      </c>
      <c r="E2343" s="179" t="str">
        <f t="shared" si="210"/>
        <v>400x600</v>
      </c>
      <c r="F2343" s="179" t="str">
        <f t="shared" si="210"/>
        <v>L=60</v>
      </c>
      <c r="G2343" s="184"/>
      <c r="H2343" s="285"/>
      <c r="I2343" s="285"/>
      <c r="J2343" s="208"/>
      <c r="K2343" s="209"/>
      <c r="N2343" s="28">
        <f t="shared" si="209"/>
        <v>0</v>
      </c>
    </row>
    <row r="2344" spans="1:14" ht="12.75" hidden="1" outlineLevel="1">
      <c r="A2344" s="420">
        <f>IF(C2344='Tong hop'!$B$6,1,0)</f>
        <v>0</v>
      </c>
      <c r="B2344" s="183"/>
      <c r="C2344" s="428"/>
      <c r="D2344" s="179" t="str">
        <f t="shared" si="206"/>
        <v>3B14</v>
      </c>
      <c r="E2344" s="179" t="str">
        <f t="shared" si="210"/>
        <v>400x600</v>
      </c>
      <c r="F2344" s="179" t="str">
        <f t="shared" si="210"/>
        <v>L=85</v>
      </c>
      <c r="G2344" s="184"/>
      <c r="H2344" s="285"/>
      <c r="I2344" s="285"/>
      <c r="J2344" s="208"/>
      <c r="K2344" s="209"/>
      <c r="N2344" s="28">
        <f t="shared" si="209"/>
        <v>0</v>
      </c>
    </row>
    <row r="2345" spans="1:14" ht="12.75" hidden="1" outlineLevel="1">
      <c r="A2345" s="420">
        <f>IF(C2345='Tong hop'!$B$6,1,0)</f>
        <v>0</v>
      </c>
      <c r="B2345" s="183"/>
      <c r="C2345" s="428"/>
      <c r="D2345" s="179" t="str">
        <f t="shared" si="206"/>
        <v>3B12a</v>
      </c>
      <c r="E2345" s="179" t="str">
        <f t="shared" si="210"/>
        <v>200x400</v>
      </c>
      <c r="F2345" s="179" t="str">
        <f t="shared" si="210"/>
        <v>L=5.15</v>
      </c>
      <c r="G2345" s="184"/>
      <c r="H2345" s="285"/>
      <c r="I2345" s="285"/>
      <c r="J2345" s="208"/>
      <c r="K2345" s="209"/>
      <c r="N2345" s="28">
        <f t="shared" si="209"/>
        <v>0</v>
      </c>
    </row>
    <row r="2346" spans="1:14" ht="12.75" hidden="1" outlineLevel="1">
      <c r="A2346" s="420">
        <f>IF(C2346='Tong hop'!$B$6,1,0)</f>
        <v>0</v>
      </c>
      <c r="B2346" s="183"/>
      <c r="C2346" s="428"/>
      <c r="D2346" s="179" t="str">
        <f t="shared" ref="D2346:F2346" si="211">D1572</f>
        <v>3B24</v>
      </c>
      <c r="E2346" s="179" t="str">
        <f t="shared" si="211"/>
        <v>200x500</v>
      </c>
      <c r="F2346" s="179" t="str">
        <f t="shared" si="211"/>
        <v>L=5</v>
      </c>
      <c r="G2346" s="184"/>
      <c r="H2346" s="285"/>
      <c r="I2346" s="285"/>
      <c r="J2346" s="208"/>
      <c r="K2346" s="209"/>
      <c r="N2346" s="28">
        <f t="shared" si="209"/>
        <v>0</v>
      </c>
    </row>
    <row r="2347" spans="1:14" ht="12.75" hidden="1" outlineLevel="1">
      <c r="A2347" s="420">
        <f>IF(C2347='Tong hop'!$B$6,1,0)</f>
        <v>0</v>
      </c>
      <c r="B2347" s="183"/>
      <c r="C2347" s="428"/>
      <c r="D2347" s="179"/>
      <c r="E2347" s="179"/>
      <c r="F2347" s="179"/>
      <c r="G2347" s="184"/>
      <c r="H2347" s="285"/>
      <c r="I2347" s="285"/>
      <c r="J2347" s="208"/>
      <c r="K2347" s="209"/>
      <c r="N2347" s="28">
        <f t="shared" si="209"/>
        <v>0</v>
      </c>
    </row>
    <row r="2348" spans="1:14" ht="12.75" hidden="1" outlineLevel="1">
      <c r="A2348" s="420">
        <f>IF(C2348='Tong hop'!$B$6,1,0)</f>
        <v>0</v>
      </c>
      <c r="B2348" s="183"/>
      <c r="C2348" s="428"/>
      <c r="D2348" s="179" t="str">
        <f t="shared" ref="D2348:F2357" si="212">D1574</f>
        <v>Dầm tại vị trí lỗ thang</v>
      </c>
      <c r="E2348" s="179">
        <f t="shared" si="212"/>
        <v>0</v>
      </c>
      <c r="F2348" s="179">
        <f t="shared" si="212"/>
        <v>0</v>
      </c>
      <c r="G2348" s="184"/>
      <c r="H2348" s="285"/>
      <c r="I2348" s="285"/>
      <c r="J2348" s="208"/>
      <c r="K2348" s="209"/>
      <c r="N2348" s="28">
        <f t="shared" si="209"/>
        <v>0</v>
      </c>
    </row>
    <row r="2349" spans="1:14" ht="25.5" hidden="1" outlineLevel="1">
      <c r="A2349" s="420">
        <f>IF(C2349='Tong hop'!$B$6,1,0)</f>
        <v>0</v>
      </c>
      <c r="B2349" s="179" t="str">
        <f t="shared" ref="B2349:C2357" si="213">B1575</f>
        <v>Trục 1/B, G</v>
      </c>
      <c r="C2349" s="179">
        <f t="shared" si="213"/>
        <v>0</v>
      </c>
      <c r="D2349" s="179" t="str">
        <f t="shared" si="212"/>
        <v>3B8</v>
      </c>
      <c r="E2349" s="179" t="str">
        <f t="shared" si="212"/>
        <v>1000X600</v>
      </c>
      <c r="F2349" s="179" t="str">
        <f t="shared" si="212"/>
        <v>L=10</v>
      </c>
      <c r="G2349" s="184"/>
      <c r="H2349" s="285"/>
      <c r="I2349" s="285"/>
      <c r="J2349" s="208"/>
      <c r="K2349" s="209"/>
      <c r="N2349" s="28">
        <f t="shared" si="209"/>
        <v>0</v>
      </c>
    </row>
    <row r="2350" spans="1:14" ht="12.75" hidden="1" outlineLevel="1">
      <c r="A2350" s="420">
        <f>IF(C2350='Tong hop'!$B$6,1,0)</f>
        <v>0</v>
      </c>
      <c r="B2350" s="179">
        <f t="shared" si="213"/>
        <v>0</v>
      </c>
      <c r="C2350" s="179">
        <f t="shared" si="213"/>
        <v>0</v>
      </c>
      <c r="D2350" s="179" t="str">
        <f t="shared" si="212"/>
        <v>3B15</v>
      </c>
      <c r="E2350" s="179" t="str">
        <f t="shared" si="212"/>
        <v>1000X600</v>
      </c>
      <c r="F2350" s="179" t="str">
        <f t="shared" si="212"/>
        <v>L=12.5</v>
      </c>
      <c r="G2350" s="184"/>
      <c r="H2350" s="285"/>
      <c r="I2350" s="285"/>
      <c r="J2350" s="208"/>
      <c r="K2350" s="209"/>
      <c r="N2350" s="28">
        <f t="shared" si="209"/>
        <v>0</v>
      </c>
    </row>
    <row r="2351" spans="1:14" ht="12.75" hidden="1" outlineLevel="1">
      <c r="A2351" s="420">
        <f>IF(C2351='Tong hop'!$B$6,1,0)</f>
        <v>0</v>
      </c>
      <c r="B2351" s="179">
        <f t="shared" si="213"/>
        <v>0</v>
      </c>
      <c r="C2351" s="179">
        <f t="shared" si="213"/>
        <v>0</v>
      </c>
      <c r="D2351" s="179" t="str">
        <f t="shared" si="212"/>
        <v>3B22</v>
      </c>
      <c r="E2351" s="179" t="str">
        <f t="shared" si="212"/>
        <v>400X600</v>
      </c>
      <c r="F2351" s="179" t="str">
        <f t="shared" si="212"/>
        <v>L=10</v>
      </c>
      <c r="G2351" s="184"/>
      <c r="H2351" s="285"/>
      <c r="I2351" s="285"/>
      <c r="J2351" s="208"/>
      <c r="K2351" s="209"/>
      <c r="N2351" s="28">
        <f t="shared" si="209"/>
        <v>0</v>
      </c>
    </row>
    <row r="2352" spans="1:14" ht="12.75" hidden="1" outlineLevel="1">
      <c r="A2352" s="420">
        <f>IF(C2352='Tong hop'!$B$6,1,0)</f>
        <v>0</v>
      </c>
      <c r="B2352" s="179">
        <f t="shared" si="213"/>
        <v>0</v>
      </c>
      <c r="C2352" s="179">
        <f t="shared" si="213"/>
        <v>0</v>
      </c>
      <c r="D2352" s="179" t="str">
        <f t="shared" si="212"/>
        <v>3B23</v>
      </c>
      <c r="E2352" s="179" t="str">
        <f t="shared" si="212"/>
        <v>400X600</v>
      </c>
      <c r="F2352" s="179" t="str">
        <f t="shared" si="212"/>
        <v>L=6.6</v>
      </c>
      <c r="G2352" s="184"/>
      <c r="H2352" s="285"/>
      <c r="I2352" s="285"/>
      <c r="J2352" s="208"/>
      <c r="K2352" s="209"/>
      <c r="N2352" s="28">
        <f t="shared" si="209"/>
        <v>0</v>
      </c>
    </row>
    <row r="2353" spans="1:14" ht="25.5" hidden="1" outlineLevel="1">
      <c r="A2353" s="420">
        <f>IF(C2353='Tong hop'!$B$6,1,0)</f>
        <v>0</v>
      </c>
      <c r="B2353" s="179" t="str">
        <f t="shared" si="213"/>
        <v>Trục 1/C</v>
      </c>
      <c r="C2353" s="179">
        <f t="shared" si="213"/>
        <v>0</v>
      </c>
      <c r="D2353" s="179" t="str">
        <f t="shared" si="212"/>
        <v>3B20</v>
      </c>
      <c r="E2353" s="179" t="str">
        <f t="shared" si="212"/>
        <v>1000x600</v>
      </c>
      <c r="F2353" s="179" t="str">
        <f t="shared" si="212"/>
        <v>L=12</v>
      </c>
      <c r="G2353" s="184"/>
      <c r="H2353" s="285"/>
      <c r="I2353" s="285"/>
      <c r="J2353" s="208"/>
      <c r="K2353" s="209"/>
      <c r="N2353" s="28">
        <f t="shared" si="209"/>
        <v>0</v>
      </c>
    </row>
    <row r="2354" spans="1:14" ht="25.5" hidden="1" outlineLevel="1">
      <c r="A2354" s="420">
        <f>IF(C2354='Tong hop'!$B$6,1,0)</f>
        <v>0</v>
      </c>
      <c r="B2354" s="179">
        <f t="shared" si="213"/>
        <v>0</v>
      </c>
      <c r="C2354" s="179">
        <f t="shared" si="213"/>
        <v>0</v>
      </c>
      <c r="D2354" s="179" t="str">
        <f t="shared" si="212"/>
        <v>3B21</v>
      </c>
      <c r="E2354" s="179" t="str">
        <f t="shared" si="212"/>
        <v>250X600</v>
      </c>
      <c r="F2354" s="179" t="str">
        <f t="shared" si="212"/>
        <v>L=3.6, L=2.2</v>
      </c>
      <c r="G2354" s="184"/>
      <c r="H2354" s="285"/>
      <c r="I2354" s="285"/>
      <c r="J2354" s="208"/>
      <c r="K2354" s="209"/>
      <c r="N2354" s="28">
        <f t="shared" si="209"/>
        <v>0</v>
      </c>
    </row>
    <row r="2355" spans="1:14" ht="38.25" hidden="1" outlineLevel="1">
      <c r="A2355" s="420">
        <f>IF(C2355='Tong hop'!$B$6,1,0)</f>
        <v>0</v>
      </c>
      <c r="B2355" s="179" t="str">
        <f t="shared" si="213"/>
        <v>Trục11,12/B-C</v>
      </c>
      <c r="C2355" s="179">
        <f t="shared" si="213"/>
        <v>0</v>
      </c>
      <c r="D2355" s="179" t="str">
        <f t="shared" si="212"/>
        <v>3B15</v>
      </c>
      <c r="E2355" s="179" t="str">
        <f t="shared" si="212"/>
        <v>1000X600</v>
      </c>
      <c r="F2355" s="179" t="str">
        <f t="shared" si="212"/>
        <v>L=12</v>
      </c>
      <c r="G2355" s="184"/>
      <c r="H2355" s="285"/>
      <c r="I2355" s="285"/>
      <c r="J2355" s="208"/>
      <c r="K2355" s="209"/>
      <c r="N2355" s="28">
        <f t="shared" si="209"/>
        <v>0</v>
      </c>
    </row>
    <row r="2356" spans="1:14" ht="12.75" hidden="1" outlineLevel="1">
      <c r="A2356" s="420">
        <f>IF(C2356='Tong hop'!$B$6,1,0)</f>
        <v>0</v>
      </c>
      <c r="B2356" s="179">
        <f t="shared" si="213"/>
        <v>0</v>
      </c>
      <c r="C2356" s="179">
        <f t="shared" si="213"/>
        <v>0</v>
      </c>
      <c r="D2356" s="179" t="str">
        <f t="shared" si="212"/>
        <v>3B16</v>
      </c>
      <c r="E2356" s="179" t="str">
        <f t="shared" si="212"/>
        <v>250X400</v>
      </c>
      <c r="F2356" s="179" t="str">
        <f t="shared" si="212"/>
        <v>L=5</v>
      </c>
      <c r="G2356" s="184"/>
      <c r="H2356" s="285"/>
      <c r="I2356" s="285"/>
      <c r="J2356" s="208"/>
      <c r="K2356" s="209"/>
      <c r="N2356" s="28">
        <f t="shared" si="209"/>
        <v>0</v>
      </c>
    </row>
    <row r="2357" spans="1:14" ht="12.75" hidden="1" outlineLevel="1">
      <c r="A2357" s="420">
        <f>IF(C2357='Tong hop'!$B$6,1,0)</f>
        <v>0</v>
      </c>
      <c r="B2357" s="179">
        <f t="shared" si="213"/>
        <v>0</v>
      </c>
      <c r="C2357" s="179">
        <f t="shared" si="213"/>
        <v>0</v>
      </c>
      <c r="D2357" s="179" t="str">
        <f t="shared" si="212"/>
        <v>3B17</v>
      </c>
      <c r="E2357" s="179" t="str">
        <f t="shared" si="212"/>
        <v>400X600</v>
      </c>
      <c r="F2357" s="179" t="str">
        <f t="shared" si="212"/>
        <v>L=8</v>
      </c>
      <c r="G2357" s="184"/>
      <c r="H2357" s="285"/>
      <c r="I2357" s="285"/>
      <c r="J2357" s="208"/>
      <c r="K2357" s="209"/>
      <c r="N2357" s="28">
        <f t="shared" si="209"/>
        <v>0</v>
      </c>
    </row>
    <row r="2358" spans="1:14" ht="12.75" hidden="1" outlineLevel="1">
      <c r="A2358" s="420">
        <f>IF(C2358='Tong hop'!$B$6,1,0)</f>
        <v>0</v>
      </c>
      <c r="B2358" s="179"/>
      <c r="C2358" s="179"/>
      <c r="D2358" s="179" t="str">
        <f t="shared" ref="D2358:F2367" si="214">D1584</f>
        <v>3B18</v>
      </c>
      <c r="E2358" s="179" t="str">
        <f t="shared" si="214"/>
        <v>680X600</v>
      </c>
      <c r="F2358" s="179" t="str">
        <f t="shared" si="214"/>
        <v>L=8</v>
      </c>
      <c r="G2358" s="184"/>
      <c r="H2358" s="285"/>
      <c r="I2358" s="285"/>
      <c r="J2358" s="208"/>
      <c r="K2358" s="209"/>
      <c r="N2358" s="28">
        <f t="shared" si="209"/>
        <v>0</v>
      </c>
    </row>
    <row r="2359" spans="1:14" ht="51" hidden="1" outlineLevel="1">
      <c r="A2359" s="420">
        <f>IF(C2359='Tong hop'!$B$6,1,0)</f>
        <v>0</v>
      </c>
      <c r="B2359" s="179" t="str">
        <f>B1585</f>
        <v>Trục 12-13/G-H</v>
      </c>
      <c r="C2359" s="179">
        <f>C1585</f>
        <v>0</v>
      </c>
      <c r="D2359" s="179" t="str">
        <f t="shared" si="214"/>
        <v>3B15</v>
      </c>
      <c r="E2359" s="179" t="str">
        <f t="shared" si="214"/>
        <v>1000X600</v>
      </c>
      <c r="F2359" s="179" t="str">
        <f t="shared" si="214"/>
        <v>L=12.5</v>
      </c>
      <c r="G2359" s="184"/>
      <c r="H2359" s="285"/>
      <c r="I2359" s="285"/>
      <c r="J2359" s="208"/>
      <c r="K2359" s="209"/>
      <c r="N2359" s="28">
        <f t="shared" si="209"/>
        <v>0</v>
      </c>
    </row>
    <row r="2360" spans="1:14" ht="38.25" hidden="1" outlineLevel="1">
      <c r="A2360" s="420">
        <f>IF(C2360='Tong hop'!$B$6,1,0)</f>
        <v>0</v>
      </c>
      <c r="B2360" s="179">
        <f>B1586</f>
        <v>0</v>
      </c>
      <c r="C2360" s="179">
        <f>C1586</f>
        <v>0</v>
      </c>
      <c r="D2360" s="179" t="str">
        <f t="shared" si="214"/>
        <v>3B19</v>
      </c>
      <c r="E2360" s="179" t="str">
        <f t="shared" si="214"/>
        <v>250X400</v>
      </c>
      <c r="F2360" s="179" t="str">
        <f t="shared" si="214"/>
        <v>L=2.76x2, L=2.6</v>
      </c>
      <c r="G2360" s="184"/>
      <c r="H2360" s="285"/>
      <c r="I2360" s="285"/>
      <c r="J2360" s="208"/>
      <c r="K2360" s="209"/>
      <c r="N2360" s="28">
        <f t="shared" si="209"/>
        <v>0</v>
      </c>
    </row>
    <row r="2361" spans="1:14" ht="12.75" hidden="1" outlineLevel="1">
      <c r="A2361" s="420">
        <f>IF(C2361='Tong hop'!$B$6,1,0)</f>
        <v>0</v>
      </c>
      <c r="B2361" s="179"/>
      <c r="C2361" s="179"/>
      <c r="D2361" s="179" t="str">
        <f t="shared" si="214"/>
        <v>3RB8a</v>
      </c>
      <c r="E2361" s="179" t="str">
        <f t="shared" si="214"/>
        <v>600x600</v>
      </c>
      <c r="F2361" s="179" t="str">
        <f t="shared" si="214"/>
        <v>L=1.1</v>
      </c>
      <c r="G2361" s="184"/>
      <c r="H2361" s="285"/>
      <c r="I2361" s="285"/>
      <c r="J2361" s="208"/>
      <c r="K2361" s="209"/>
      <c r="N2361" s="28">
        <f t="shared" si="209"/>
        <v>0</v>
      </c>
    </row>
    <row r="2362" spans="1:14" ht="12.75" hidden="1" outlineLevel="1">
      <c r="A2362" s="420">
        <f>IF(C2362='Tong hop'!$B$6,1,0)</f>
        <v>0</v>
      </c>
      <c r="B2362" s="183"/>
      <c r="C2362" s="428"/>
      <c r="D2362" s="179">
        <f t="shared" si="214"/>
        <v>0</v>
      </c>
      <c r="E2362" s="179">
        <f t="shared" si="214"/>
        <v>0</v>
      </c>
      <c r="F2362" s="179">
        <f t="shared" si="214"/>
        <v>0</v>
      </c>
      <c r="G2362" s="184"/>
      <c r="H2362" s="285"/>
      <c r="I2362" s="285"/>
      <c r="J2362" s="208"/>
      <c r="K2362" s="209"/>
      <c r="N2362" s="28">
        <f t="shared" si="209"/>
        <v>0</v>
      </c>
    </row>
    <row r="2363" spans="1:14" ht="12.75" hidden="1" outlineLevel="1">
      <c r="A2363" s="420">
        <f>IF(C2363='Tong hop'!$B$6,1,0)</f>
        <v>0</v>
      </c>
      <c r="B2363" s="183"/>
      <c r="C2363" s="428"/>
      <c r="D2363" s="179" t="str">
        <f t="shared" si="214"/>
        <v>Sàn mái vệ sinh cote 13.5- trong nhà</v>
      </c>
      <c r="E2363" s="179">
        <f t="shared" si="214"/>
        <v>0</v>
      </c>
      <c r="F2363" s="179">
        <f t="shared" si="214"/>
        <v>0</v>
      </c>
      <c r="G2363" s="184"/>
      <c r="H2363" s="285"/>
      <c r="I2363" s="285"/>
      <c r="J2363" s="208"/>
      <c r="K2363" s="209"/>
      <c r="N2363" s="28">
        <f t="shared" si="209"/>
        <v>0</v>
      </c>
    </row>
    <row r="2364" spans="1:14" ht="12.75" hidden="1" outlineLevel="1">
      <c r="A2364" s="420">
        <f>IF(C2364='Tong hop'!$B$6,1,0)</f>
        <v>0</v>
      </c>
      <c r="B2364" s="183"/>
      <c r="C2364" s="428"/>
      <c r="D2364" s="179">
        <f t="shared" si="214"/>
        <v>0</v>
      </c>
      <c r="E2364" s="179" t="str">
        <f t="shared" si="214"/>
        <v>trục A-A'/3-4</v>
      </c>
      <c r="F2364" s="179">
        <f t="shared" si="214"/>
        <v>0</v>
      </c>
      <c r="G2364" s="184"/>
      <c r="H2364" s="285"/>
      <c r="I2364" s="285"/>
      <c r="J2364" s="208"/>
      <c r="K2364" s="209"/>
      <c r="N2364" s="28">
        <f t="shared" si="209"/>
        <v>0</v>
      </c>
    </row>
    <row r="2365" spans="1:14" ht="12.75" hidden="1" outlineLevel="1">
      <c r="A2365" s="420">
        <f>IF(C2365='Tong hop'!$B$6,1,0)</f>
        <v>0</v>
      </c>
      <c r="B2365" s="183"/>
      <c r="C2365" s="428"/>
      <c r="D2365" s="179">
        <f t="shared" si="214"/>
        <v>0</v>
      </c>
      <c r="E2365" s="179" t="str">
        <f t="shared" si="214"/>
        <v>trục A-A'/10-11</v>
      </c>
      <c r="F2365" s="179">
        <f t="shared" si="214"/>
        <v>0</v>
      </c>
      <c r="G2365" s="184"/>
      <c r="H2365" s="285"/>
      <c r="I2365" s="285"/>
      <c r="J2365" s="208"/>
      <c r="K2365" s="209"/>
      <c r="N2365" s="28">
        <f t="shared" si="209"/>
        <v>0</v>
      </c>
    </row>
    <row r="2366" spans="1:14" ht="12.75" hidden="1" outlineLevel="1">
      <c r="A2366" s="420">
        <f>IF(C2366='Tong hop'!$B$6,1,0)</f>
        <v>0</v>
      </c>
      <c r="B2366" s="183"/>
      <c r="C2366" s="428"/>
      <c r="D2366" s="179">
        <f t="shared" si="214"/>
        <v>0</v>
      </c>
      <c r="E2366" s="179" t="str">
        <f t="shared" si="214"/>
        <v>trục H-H'/3-4</v>
      </c>
      <c r="F2366" s="179">
        <f t="shared" si="214"/>
        <v>0</v>
      </c>
      <c r="G2366" s="184"/>
      <c r="H2366" s="285"/>
      <c r="I2366" s="285"/>
      <c r="J2366" s="208"/>
      <c r="K2366" s="209"/>
      <c r="N2366" s="28">
        <f t="shared" si="209"/>
        <v>0</v>
      </c>
    </row>
    <row r="2367" spans="1:14" ht="12.75" hidden="1" outlineLevel="1">
      <c r="A2367" s="420">
        <f>IF(C2367='Tong hop'!$B$6,1,0)</f>
        <v>0</v>
      </c>
      <c r="B2367" s="183"/>
      <c r="C2367" s="428"/>
      <c r="D2367" s="179">
        <f t="shared" si="214"/>
        <v>0</v>
      </c>
      <c r="E2367" s="179" t="str">
        <f t="shared" si="214"/>
        <v>trục H-H''/10-11</v>
      </c>
      <c r="F2367" s="179">
        <f t="shared" si="214"/>
        <v>0</v>
      </c>
      <c r="G2367" s="184"/>
      <c r="H2367" s="285"/>
      <c r="I2367" s="285"/>
      <c r="J2367" s="208"/>
      <c r="K2367" s="209"/>
      <c r="N2367" s="28">
        <f t="shared" si="209"/>
        <v>0</v>
      </c>
    </row>
    <row r="2368" spans="1:14" ht="12.75" hidden="1" outlineLevel="1">
      <c r="A2368" s="420">
        <f>IF(C2368='Tong hop'!$B$6,1,0)</f>
        <v>0</v>
      </c>
      <c r="B2368" s="183"/>
      <c r="C2368" s="428"/>
      <c r="D2368" s="179" t="str">
        <f t="shared" ref="D2368:F2377" si="215">D1594</f>
        <v>Dầm</v>
      </c>
      <c r="E2368" s="179">
        <f t="shared" si="215"/>
        <v>0</v>
      </c>
      <c r="F2368" s="179">
        <f t="shared" si="215"/>
        <v>0</v>
      </c>
      <c r="G2368" s="184"/>
      <c r="H2368" s="285"/>
      <c r="I2368" s="285"/>
      <c r="J2368" s="208"/>
      <c r="K2368" s="209"/>
      <c r="N2368" s="28">
        <f t="shared" si="209"/>
        <v>0</v>
      </c>
    </row>
    <row r="2369" spans="1:14" ht="12.75" hidden="1" outlineLevel="1">
      <c r="A2369" s="420">
        <f>IF(C2369='Tong hop'!$B$6,1,0)</f>
        <v>0</v>
      </c>
      <c r="B2369" s="183"/>
      <c r="C2369" s="428"/>
      <c r="D2369" s="179" t="str">
        <f t="shared" si="215"/>
        <v>3BW1</v>
      </c>
      <c r="E2369" s="179" t="str">
        <f t="shared" si="215"/>
        <v>200x400</v>
      </c>
      <c r="F2369" s="179">
        <f t="shared" si="215"/>
        <v>0</v>
      </c>
      <c r="G2369" s="184"/>
      <c r="H2369" s="285"/>
      <c r="I2369" s="285"/>
      <c r="J2369" s="208"/>
      <c r="K2369" s="209"/>
      <c r="N2369" s="28">
        <f t="shared" si="209"/>
        <v>0</v>
      </c>
    </row>
    <row r="2370" spans="1:14" ht="12.75" hidden="1" outlineLevel="1">
      <c r="A2370" s="420">
        <f>IF(C2370='Tong hop'!$B$6,1,0)</f>
        <v>0</v>
      </c>
      <c r="B2370" s="183"/>
      <c r="C2370" s="428"/>
      <c r="D2370" s="179" t="str">
        <f t="shared" si="215"/>
        <v>3BW2</v>
      </c>
      <c r="E2370" s="179" t="str">
        <f t="shared" si="215"/>
        <v>200X400</v>
      </c>
      <c r="F2370" s="179">
        <f t="shared" si="215"/>
        <v>0</v>
      </c>
      <c r="G2370" s="184"/>
      <c r="H2370" s="285"/>
      <c r="I2370" s="285"/>
      <c r="J2370" s="208"/>
      <c r="K2370" s="209"/>
      <c r="N2370" s="28">
        <f t="shared" si="209"/>
        <v>0</v>
      </c>
    </row>
    <row r="2371" spans="1:14" ht="12.75" hidden="1" outlineLevel="1">
      <c r="A2371" s="420">
        <f>IF(C2371='Tong hop'!$B$6,1,0)</f>
        <v>0</v>
      </c>
      <c r="B2371" s="183"/>
      <c r="C2371" s="428"/>
      <c r="D2371" s="179" t="str">
        <f t="shared" si="215"/>
        <v>3BW3</v>
      </c>
      <c r="E2371" s="179" t="str">
        <f t="shared" si="215"/>
        <v>200x500</v>
      </c>
      <c r="F2371" s="179">
        <f t="shared" si="215"/>
        <v>0</v>
      </c>
      <c r="G2371" s="184"/>
      <c r="H2371" s="285"/>
      <c r="I2371" s="285"/>
      <c r="J2371" s="208"/>
      <c r="K2371" s="209"/>
      <c r="N2371" s="28">
        <f t="shared" si="209"/>
        <v>0</v>
      </c>
    </row>
    <row r="2372" spans="1:14" ht="12.75" hidden="1" outlineLevel="1">
      <c r="A2372" s="420">
        <f>IF(C2372='Tong hop'!$B$6,1,0)</f>
        <v>0</v>
      </c>
      <c r="B2372" s="183"/>
      <c r="C2372" s="428"/>
      <c r="D2372" s="179">
        <f t="shared" si="215"/>
        <v>0</v>
      </c>
      <c r="E2372" s="179">
        <f t="shared" si="215"/>
        <v>0</v>
      </c>
      <c r="F2372" s="179">
        <f t="shared" si="215"/>
        <v>0</v>
      </c>
      <c r="G2372" s="184"/>
      <c r="H2372" s="285"/>
      <c r="I2372" s="285"/>
      <c r="J2372" s="208"/>
      <c r="K2372" s="209"/>
      <c r="N2372" s="28">
        <f t="shared" si="209"/>
        <v>0</v>
      </c>
    </row>
    <row r="2373" spans="1:14" ht="12.75" hidden="1" outlineLevel="1">
      <c r="A2373" s="420">
        <f>IF(C2373='Tong hop'!$B$6,1,0)</f>
        <v>0</v>
      </c>
      <c r="B2373" s="183"/>
      <c r="C2373" s="428"/>
      <c r="D2373" s="179">
        <f t="shared" si="215"/>
        <v>0</v>
      </c>
      <c r="E2373" s="179">
        <f t="shared" si="215"/>
        <v>0</v>
      </c>
      <c r="F2373" s="179">
        <f t="shared" si="215"/>
        <v>0</v>
      </c>
      <c r="G2373" s="184"/>
      <c r="H2373" s="285"/>
      <c r="I2373" s="285"/>
      <c r="J2373" s="208"/>
      <c r="K2373" s="209"/>
      <c r="N2373" s="28">
        <f t="shared" si="209"/>
        <v>0</v>
      </c>
    </row>
    <row r="2374" spans="1:14" ht="12.75" hidden="1" outlineLevel="1">
      <c r="A2374" s="420">
        <f>IF(C2374='Tong hop'!$B$6,1,0)</f>
        <v>0</v>
      </c>
      <c r="B2374" s="183"/>
      <c r="C2374" s="428"/>
      <c r="D2374" s="179">
        <f t="shared" si="215"/>
        <v>0</v>
      </c>
      <c r="E2374" s="179">
        <f t="shared" si="215"/>
        <v>0</v>
      </c>
      <c r="F2374" s="179">
        <f t="shared" si="215"/>
        <v>0</v>
      </c>
      <c r="G2374" s="184"/>
      <c r="H2374" s="285"/>
      <c r="I2374" s="285"/>
      <c r="J2374" s="208"/>
      <c r="K2374" s="209"/>
      <c r="N2374" s="28">
        <f t="shared" si="209"/>
        <v>0</v>
      </c>
    </row>
    <row r="2375" spans="1:14" ht="12.75" hidden="1" outlineLevel="1">
      <c r="A2375" s="420">
        <f>IF(C2375='Tong hop'!$B$6,1,0)</f>
        <v>0</v>
      </c>
      <c r="B2375" s="183"/>
      <c r="C2375" s="428"/>
      <c r="D2375" s="179">
        <f t="shared" si="215"/>
        <v>0</v>
      </c>
      <c r="E2375" s="179">
        <f t="shared" si="215"/>
        <v>0</v>
      </c>
      <c r="F2375" s="179">
        <f t="shared" si="215"/>
        <v>0</v>
      </c>
      <c r="G2375" s="184"/>
      <c r="H2375" s="285"/>
      <c r="I2375" s="285"/>
      <c r="J2375" s="208"/>
      <c r="K2375" s="209"/>
      <c r="N2375" s="28">
        <f t="shared" si="209"/>
        <v>0</v>
      </c>
    </row>
    <row r="2376" spans="1:14" ht="12.75" hidden="1" outlineLevel="1">
      <c r="A2376" s="420">
        <f>IF(C2376='Tong hop'!$B$6,1,0)</f>
        <v>0</v>
      </c>
      <c r="B2376" s="183"/>
      <c r="C2376" s="428"/>
      <c r="D2376" s="179" t="str">
        <f t="shared" si="215"/>
        <v>Mương trên tầng 2+3</v>
      </c>
      <c r="E2376" s="179">
        <f t="shared" si="215"/>
        <v>0</v>
      </c>
      <c r="F2376" s="179">
        <f t="shared" si="215"/>
        <v>0</v>
      </c>
      <c r="G2376" s="184"/>
      <c r="H2376" s="285"/>
      <c r="I2376" s="285"/>
      <c r="J2376" s="208"/>
      <c r="K2376" s="209"/>
      <c r="N2376" s="28">
        <f t="shared" si="209"/>
        <v>0</v>
      </c>
    </row>
    <row r="2377" spans="1:14" ht="12.75" hidden="1" outlineLevel="1">
      <c r="A2377" s="420">
        <f>IF(C2377='Tong hop'!$B$6,1,0)</f>
        <v>0</v>
      </c>
      <c r="B2377" s="183"/>
      <c r="C2377" s="428"/>
      <c r="D2377" s="179">
        <f t="shared" si="215"/>
        <v>0</v>
      </c>
      <c r="E2377" s="179" t="str">
        <f t="shared" si="215"/>
        <v xml:space="preserve">đáy </v>
      </c>
      <c r="F2377" s="179">
        <f t="shared" si="215"/>
        <v>0</v>
      </c>
      <c r="G2377" s="184"/>
      <c r="H2377" s="285"/>
      <c r="I2377" s="285"/>
      <c r="J2377" s="208"/>
      <c r="K2377" s="209"/>
      <c r="N2377" s="28">
        <f t="shared" si="209"/>
        <v>0</v>
      </c>
    </row>
    <row r="2378" spans="1:14" ht="12.75" hidden="1" outlineLevel="1">
      <c r="A2378" s="420">
        <f>IF(C2378='Tong hop'!$B$6,1,0)</f>
        <v>0</v>
      </c>
      <c r="B2378" s="183"/>
      <c r="C2378" s="428"/>
      <c r="D2378" s="179">
        <f t="shared" ref="D2378:F2384" si="216">D1604</f>
        <v>0</v>
      </c>
      <c r="E2378" s="179" t="str">
        <f t="shared" si="216"/>
        <v>thành</v>
      </c>
      <c r="F2378" s="179">
        <f t="shared" si="216"/>
        <v>0</v>
      </c>
      <c r="G2378" s="184"/>
      <c r="H2378" s="285"/>
      <c r="I2378" s="285"/>
      <c r="J2378" s="208"/>
      <c r="K2378" s="209"/>
      <c r="N2378" s="28">
        <f t="shared" si="209"/>
        <v>0</v>
      </c>
    </row>
    <row r="2379" spans="1:14" ht="12.75" hidden="1" outlineLevel="1">
      <c r="A2379" s="420">
        <f>IF(C2379='Tong hop'!$B$6,1,0)</f>
        <v>0</v>
      </c>
      <c r="B2379" s="183"/>
      <c r="C2379" s="428"/>
      <c r="D2379" s="179">
        <f t="shared" si="216"/>
        <v>0</v>
      </c>
      <c r="E2379" s="179" t="str">
        <f t="shared" si="216"/>
        <v>pit</v>
      </c>
      <c r="F2379" s="179">
        <f t="shared" si="216"/>
        <v>0</v>
      </c>
      <c r="G2379" s="184"/>
      <c r="H2379" s="285"/>
      <c r="I2379" s="285"/>
      <c r="J2379" s="208"/>
      <c r="K2379" s="209"/>
      <c r="N2379" s="28">
        <f t="shared" si="209"/>
        <v>0</v>
      </c>
    </row>
    <row r="2380" spans="1:14" ht="12.75" hidden="1" outlineLevel="1">
      <c r="A2380" s="420">
        <f>IF(C2380='Tong hop'!$B$6,1,0)</f>
        <v>0</v>
      </c>
      <c r="B2380" s="183"/>
      <c r="C2380" s="428"/>
      <c r="D2380" s="179">
        <f t="shared" si="216"/>
        <v>0</v>
      </c>
      <c r="E2380" s="179">
        <f t="shared" si="216"/>
        <v>0</v>
      </c>
      <c r="F2380" s="179">
        <f t="shared" si="216"/>
        <v>0</v>
      </c>
      <c r="G2380" s="184"/>
      <c r="H2380" s="285"/>
      <c r="I2380" s="285"/>
      <c r="J2380" s="208"/>
      <c r="K2380" s="209"/>
      <c r="N2380" s="28">
        <f t="shared" si="209"/>
        <v>0</v>
      </c>
    </row>
    <row r="2381" spans="1:14" ht="12.75" hidden="1" outlineLevel="1">
      <c r="A2381" s="420">
        <f>IF(C2381='Tong hop'!$B$6,1,0)</f>
        <v>0</v>
      </c>
      <c r="B2381" s="183"/>
      <c r="C2381" s="428"/>
      <c r="D2381" s="179" t="str">
        <f t="shared" si="216"/>
        <v>dầm đỡ thép móc nâng thang máy</v>
      </c>
      <c r="E2381" s="179">
        <f t="shared" si="216"/>
        <v>0</v>
      </c>
      <c r="F2381" s="179">
        <f t="shared" si="216"/>
        <v>0</v>
      </c>
      <c r="G2381" s="184"/>
      <c r="H2381" s="285"/>
      <c r="I2381" s="285"/>
      <c r="J2381" s="208"/>
      <c r="K2381" s="209"/>
      <c r="N2381" s="28">
        <f t="shared" si="209"/>
        <v>0</v>
      </c>
    </row>
    <row r="2382" spans="1:14" ht="12.75" hidden="1" outlineLevel="1">
      <c r="A2382" s="420">
        <f>IF(C2382='Tong hop'!$B$6,1,0)</f>
        <v>0</v>
      </c>
      <c r="B2382" s="183"/>
      <c r="C2382" s="428"/>
      <c r="D2382" s="179">
        <f t="shared" si="216"/>
        <v>0</v>
      </c>
      <c r="E2382" s="179">
        <f t="shared" si="216"/>
        <v>0</v>
      </c>
      <c r="F2382" s="179">
        <f t="shared" si="216"/>
        <v>0</v>
      </c>
      <c r="G2382" s="184"/>
      <c r="H2382" s="285"/>
      <c r="I2382" s="285"/>
      <c r="J2382" s="208"/>
      <c r="K2382" s="209"/>
      <c r="N2382" s="28">
        <f t="shared" si="209"/>
        <v>0</v>
      </c>
    </row>
    <row r="2383" spans="1:14" ht="12.75" hidden="1" outlineLevel="1">
      <c r="A2383" s="420">
        <f>IF(C2383='Tong hop'!$B$6,1,0)</f>
        <v>0</v>
      </c>
      <c r="B2383" s="183"/>
      <c r="C2383" s="428"/>
      <c r="D2383" s="179">
        <f t="shared" si="216"/>
        <v>0</v>
      </c>
      <c r="E2383" s="179">
        <f t="shared" si="216"/>
        <v>0</v>
      </c>
      <c r="F2383" s="179">
        <f t="shared" si="216"/>
        <v>0</v>
      </c>
      <c r="G2383" s="184"/>
      <c r="H2383" s="285"/>
      <c r="I2383" s="285"/>
      <c r="J2383" s="208"/>
      <c r="K2383" s="209"/>
      <c r="N2383" s="28">
        <f t="shared" si="209"/>
        <v>0</v>
      </c>
    </row>
    <row r="2384" spans="1:14" ht="12.75" hidden="1" outlineLevel="1">
      <c r="A2384" s="420">
        <f>IF(C2384='Tong hop'!$B$6,1,0)</f>
        <v>0</v>
      </c>
      <c r="B2384" s="183"/>
      <c r="C2384" s="428"/>
      <c r="D2384" s="179">
        <f t="shared" si="216"/>
        <v>0</v>
      </c>
      <c r="E2384" s="179">
        <f t="shared" si="216"/>
        <v>0</v>
      </c>
      <c r="F2384" s="179">
        <f t="shared" si="216"/>
        <v>0</v>
      </c>
      <c r="G2384" s="184"/>
      <c r="H2384" s="285"/>
      <c r="I2384" s="285"/>
      <c r="J2384" s="208"/>
      <c r="K2384" s="209"/>
      <c r="N2384" s="28">
        <f t="shared" si="209"/>
        <v>0</v>
      </c>
    </row>
    <row r="2385" spans="1:14" ht="12.75" hidden="1" outlineLevel="1">
      <c r="A2385" s="420">
        <f>IF(C2385='Tong hop'!$B$6,1,0)</f>
        <v>0</v>
      </c>
      <c r="B2385" s="183"/>
      <c r="C2385" s="428"/>
      <c r="D2385" s="179"/>
      <c r="E2385" s="179"/>
      <c r="F2385" s="179"/>
      <c r="G2385" s="184"/>
      <c r="H2385" s="285"/>
      <c r="I2385" s="285"/>
      <c r="J2385" s="208"/>
      <c r="K2385" s="209"/>
      <c r="N2385" s="28">
        <f t="shared" si="209"/>
        <v>0</v>
      </c>
    </row>
    <row r="2386" spans="1:14" ht="12.75" hidden="1" outlineLevel="1">
      <c r="A2386" s="420">
        <f>IF(C2386='Tong hop'!$B$6,1,0)</f>
        <v>0</v>
      </c>
      <c r="B2386" s="183"/>
      <c r="C2386" s="428"/>
      <c r="D2386" s="179" t="s">
        <v>1184</v>
      </c>
      <c r="E2386" s="179">
        <f>E1606</f>
        <v>0</v>
      </c>
      <c r="F2386" s="179">
        <f>F1606</f>
        <v>0</v>
      </c>
      <c r="G2386" s="184"/>
      <c r="H2386" s="285"/>
      <c r="I2386" s="285"/>
      <c r="J2386" s="208"/>
      <c r="K2386" s="209"/>
      <c r="N2386" s="28">
        <f t="shared" si="209"/>
        <v>0</v>
      </c>
    </row>
    <row r="2387" spans="1:14" ht="12.75" hidden="1" outlineLevel="1">
      <c r="A2387" s="420">
        <f>IF(C2387='Tong hop'!$B$6,1,0)</f>
        <v>0</v>
      </c>
      <c r="B2387" s="183"/>
      <c r="C2387" s="428"/>
      <c r="D2387" s="179" t="s">
        <v>1185</v>
      </c>
      <c r="E2387" s="179"/>
      <c r="F2387" s="179"/>
      <c r="G2387" s="184"/>
      <c r="H2387" s="285"/>
      <c r="I2387" s="285"/>
      <c r="J2387" s="208"/>
      <c r="K2387" s="209"/>
      <c r="N2387" s="28">
        <f t="shared" si="209"/>
        <v>0</v>
      </c>
    </row>
    <row r="2388" spans="1:14" ht="12.75" hidden="1" outlineLevel="1">
      <c r="A2388" s="420">
        <f>IF(C2388='Tong hop'!$B$6,1,0)</f>
        <v>0</v>
      </c>
      <c r="B2388" s="183"/>
      <c r="C2388" s="428"/>
      <c r="D2388" s="179" t="s">
        <v>1186</v>
      </c>
      <c r="E2388" s="179"/>
      <c r="F2388" s="179"/>
      <c r="G2388" s="184"/>
      <c r="H2388" s="285"/>
      <c r="I2388" s="285"/>
      <c r="J2388" s="208"/>
      <c r="K2388" s="209"/>
      <c r="N2388" s="28">
        <f t="shared" si="209"/>
        <v>0</v>
      </c>
    </row>
    <row r="2389" spans="1:14" ht="12.75" hidden="1" outlineLevel="1">
      <c r="A2389" s="420">
        <f>IF(C2389='Tong hop'!$B$6,1,0)</f>
        <v>0</v>
      </c>
      <c r="B2389" s="183"/>
      <c r="C2389" s="428"/>
      <c r="D2389" s="179"/>
      <c r="E2389" s="179"/>
      <c r="F2389" s="179"/>
      <c r="G2389" s="184"/>
      <c r="H2389" s="285"/>
      <c r="I2389" s="285"/>
      <c r="J2389" s="208"/>
      <c r="K2389" s="209"/>
      <c r="N2389" s="28">
        <f t="shared" si="209"/>
        <v>0</v>
      </c>
    </row>
    <row r="2390" spans="1:14" ht="12.75" hidden="1" outlineLevel="1">
      <c r="A2390" s="420">
        <f>IF(C2390='Tong hop'!$B$6,1,0)</f>
        <v>0</v>
      </c>
      <c r="B2390" s="183"/>
      <c r="C2390" s="428"/>
      <c r="D2390" s="179"/>
      <c r="E2390" s="179"/>
      <c r="F2390" s="179"/>
      <c r="G2390" s="184"/>
      <c r="H2390" s="285"/>
      <c r="I2390" s="285"/>
      <c r="J2390" s="208"/>
      <c r="K2390" s="209"/>
      <c r="N2390" s="28">
        <f t="shared" si="209"/>
        <v>0</v>
      </c>
    </row>
    <row r="2391" spans="1:14" ht="12.75" hidden="1" outlineLevel="1">
      <c r="A2391" s="420">
        <f>IF(C2391='Tong hop'!$B$6,1,0)</f>
        <v>0</v>
      </c>
      <c r="B2391" s="183"/>
      <c r="C2391" s="428"/>
      <c r="D2391" s="179"/>
      <c r="E2391" s="179"/>
      <c r="F2391" s="179"/>
      <c r="G2391" s="184"/>
      <c r="H2391" s="285"/>
      <c r="I2391" s="285"/>
      <c r="J2391" s="208"/>
      <c r="K2391" s="209"/>
      <c r="N2391" s="28">
        <f t="shared" si="209"/>
        <v>0</v>
      </c>
    </row>
    <row r="2392" spans="1:14" ht="12.75" hidden="1" outlineLevel="1">
      <c r="A2392" s="420">
        <f>IF(C2392='Tong hop'!$B$6,1,0)</f>
        <v>0</v>
      </c>
      <c r="B2392" s="183"/>
      <c r="C2392" s="428"/>
      <c r="D2392" s="179"/>
      <c r="E2392" s="179"/>
      <c r="F2392" s="179"/>
      <c r="G2392" s="184"/>
      <c r="H2392" s="285"/>
      <c r="I2392" s="285"/>
      <c r="J2392" s="208"/>
      <c r="K2392" s="209"/>
      <c r="N2392" s="28">
        <f t="shared" si="209"/>
        <v>0</v>
      </c>
    </row>
    <row r="2393" spans="1:14" ht="12.75" hidden="1" outlineLevel="1">
      <c r="A2393" s="420">
        <f>IF(C2393='Tong hop'!$B$6,1,0)</f>
        <v>0</v>
      </c>
      <c r="B2393" s="183"/>
      <c r="C2393" s="428"/>
      <c r="D2393" s="179">
        <f t="shared" ref="D2393:F2393" si="217">D1611</f>
        <v>0</v>
      </c>
      <c r="E2393" s="179">
        <f t="shared" si="217"/>
        <v>0</v>
      </c>
      <c r="F2393" s="179">
        <f t="shared" si="217"/>
        <v>0</v>
      </c>
      <c r="G2393" s="184"/>
      <c r="H2393" s="285"/>
      <c r="I2393" s="285"/>
      <c r="J2393" s="208"/>
      <c r="K2393" s="209"/>
      <c r="N2393" s="28">
        <f t="shared" si="209"/>
        <v>0</v>
      </c>
    </row>
    <row r="2394" spans="1:14" ht="12.75" hidden="1" outlineLevel="1">
      <c r="A2394" s="420">
        <f>IF(C2394='Tong hop'!$B$6,1,0)</f>
        <v>0</v>
      </c>
      <c r="B2394" s="183"/>
      <c r="C2394" s="428"/>
      <c r="D2394" s="179"/>
      <c r="E2394" s="194"/>
      <c r="F2394" s="194"/>
      <c r="G2394" s="184"/>
      <c r="H2394" s="285"/>
      <c r="I2394" s="285"/>
      <c r="J2394" s="208"/>
      <c r="K2394" s="209"/>
      <c r="N2394" s="28">
        <f t="shared" si="209"/>
        <v>0</v>
      </c>
    </row>
    <row r="2395" spans="1:14" ht="25.5" hidden="1" customHeight="1">
      <c r="A2395" s="420">
        <f>IF(C2395='Tong hop'!$B$6,1,0)</f>
        <v>0</v>
      </c>
      <c r="B2395" s="183">
        <v>3</v>
      </c>
      <c r="C2395" s="261" t="s">
        <v>49</v>
      </c>
      <c r="D2395" s="191" t="s">
        <v>1187</v>
      </c>
      <c r="E2395" s="191" t="s">
        <v>1188</v>
      </c>
      <c r="F2395" s="183" t="s">
        <v>4</v>
      </c>
      <c r="G2395" s="184">
        <v>14283.142367660164</v>
      </c>
      <c r="H2395" s="285"/>
      <c r="I2395" s="285"/>
      <c r="J2395" s="208"/>
      <c r="K2395" s="209"/>
      <c r="N2395" s="28">
        <f t="shared" si="209"/>
        <v>0</v>
      </c>
    </row>
    <row r="2396" spans="1:14" ht="12.75" hidden="1" outlineLevel="1">
      <c r="A2396" s="420">
        <f>IF(C2396='Tong hop'!$B$6,1,0)</f>
        <v>0</v>
      </c>
      <c r="B2396" s="183"/>
      <c r="C2396" s="428"/>
      <c r="D2396" s="179" t="str">
        <f t="shared" ref="D2396:F2408" si="218">D1613</f>
        <v>Sàn tầng mái</v>
      </c>
      <c r="E2396" s="179" t="str">
        <f t="shared" si="218"/>
        <v>sàn dày 220mm</v>
      </c>
      <c r="F2396" s="179">
        <f t="shared" si="218"/>
        <v>0</v>
      </c>
      <c r="G2396" s="184"/>
      <c r="H2396" s="285"/>
      <c r="I2396" s="285"/>
      <c r="J2396" s="208"/>
      <c r="K2396" s="209"/>
      <c r="N2396" s="28">
        <f t="shared" si="209"/>
        <v>0</v>
      </c>
    </row>
    <row r="2397" spans="1:14" ht="12.75" hidden="1" outlineLevel="1">
      <c r="A2397" s="420">
        <f>IF(C2397='Tong hop'!$B$6,1,0)</f>
        <v>0</v>
      </c>
      <c r="B2397" s="183"/>
      <c r="C2397" s="428"/>
      <c r="D2397" s="179">
        <f t="shared" si="218"/>
        <v>0</v>
      </c>
      <c r="E2397" s="179" t="str">
        <f t="shared" si="218"/>
        <v>trục 1-7A/A'-H'</v>
      </c>
      <c r="F2397" s="179">
        <f t="shared" si="218"/>
        <v>0</v>
      </c>
      <c r="G2397" s="184"/>
      <c r="H2397" s="285"/>
      <c r="I2397" s="285"/>
      <c r="J2397" s="208"/>
      <c r="K2397" s="209"/>
      <c r="N2397" s="28">
        <f t="shared" si="209"/>
        <v>0</v>
      </c>
    </row>
    <row r="2398" spans="1:14" ht="12.75" hidden="1" outlineLevel="1">
      <c r="A2398" s="420">
        <f>IF(C2398='Tong hop'!$B$6,1,0)</f>
        <v>0</v>
      </c>
      <c r="B2398" s="183"/>
      <c r="C2398" s="428"/>
      <c r="D2398" s="179">
        <f t="shared" si="218"/>
        <v>0</v>
      </c>
      <c r="E2398" s="179" t="str">
        <f t="shared" si="218"/>
        <v>trục7B-13/A'-H'</v>
      </c>
      <c r="F2398" s="179">
        <f t="shared" si="218"/>
        <v>0</v>
      </c>
      <c r="G2398" s="184"/>
      <c r="H2398" s="285"/>
      <c r="I2398" s="285"/>
      <c r="J2398" s="208"/>
      <c r="K2398" s="209"/>
      <c r="N2398" s="28">
        <f t="shared" si="209"/>
        <v>0</v>
      </c>
    </row>
    <row r="2399" spans="1:14" ht="12.75" hidden="1" outlineLevel="1">
      <c r="A2399" s="420">
        <f>IF(C2399='Tong hop'!$B$6,1,0)</f>
        <v>0</v>
      </c>
      <c r="B2399" s="183"/>
      <c r="C2399" s="428"/>
      <c r="D2399" s="179">
        <f t="shared" si="218"/>
        <v>0</v>
      </c>
      <c r="E2399" s="179" t="str">
        <f t="shared" si="218"/>
        <v>trục 0-1/B-G</v>
      </c>
      <c r="F2399" s="179">
        <f t="shared" si="218"/>
        <v>0</v>
      </c>
      <c r="G2399" s="184"/>
      <c r="H2399" s="285"/>
      <c r="I2399" s="285"/>
      <c r="J2399" s="208"/>
      <c r="K2399" s="209"/>
      <c r="N2399" s="28">
        <f t="shared" si="209"/>
        <v>0</v>
      </c>
    </row>
    <row r="2400" spans="1:14" ht="12.75" hidden="1" outlineLevel="1">
      <c r="A2400" s="420">
        <f>IF(C2400='Tong hop'!$B$6,1,0)</f>
        <v>0</v>
      </c>
      <c r="B2400" s="183"/>
      <c r="C2400" s="428"/>
      <c r="D2400" s="179">
        <f t="shared" si="218"/>
        <v>0</v>
      </c>
      <c r="E2400" s="179" t="str">
        <f t="shared" si="218"/>
        <v>trừ ô không có sàn</v>
      </c>
      <c r="F2400" s="179">
        <f t="shared" si="218"/>
        <v>0</v>
      </c>
      <c r="G2400" s="184"/>
      <c r="H2400" s="285"/>
      <c r="I2400" s="285"/>
      <c r="J2400" s="208"/>
      <c r="K2400" s="209"/>
      <c r="N2400" s="28">
        <f t="shared" si="209"/>
        <v>0</v>
      </c>
    </row>
    <row r="2401" spans="1:14" ht="12.75" hidden="1" outlineLevel="1">
      <c r="A2401" s="420">
        <f>IF(C2401='Tong hop'!$B$6,1,0)</f>
        <v>0</v>
      </c>
      <c r="B2401" s="183"/>
      <c r="C2401" s="428"/>
      <c r="D2401" s="179">
        <f t="shared" si="218"/>
        <v>0</v>
      </c>
      <c r="E2401" s="179">
        <f t="shared" si="218"/>
        <v>0</v>
      </c>
      <c r="F2401" s="179">
        <f t="shared" si="218"/>
        <v>0</v>
      </c>
      <c r="G2401" s="184"/>
      <c r="H2401" s="285"/>
      <c r="I2401" s="285"/>
      <c r="J2401" s="208"/>
      <c r="K2401" s="209"/>
      <c r="N2401" s="28">
        <f t="shared" si="209"/>
        <v>0</v>
      </c>
    </row>
    <row r="2402" spans="1:14" ht="12.75" hidden="1" outlineLevel="1">
      <c r="A2402" s="420">
        <f>IF(C2402='Tong hop'!$B$6,1,0)</f>
        <v>0</v>
      </c>
      <c r="B2402" s="183"/>
      <c r="C2402" s="428"/>
      <c r="D2402" s="179" t="str">
        <f t="shared" si="218"/>
        <v>Nấm</v>
      </c>
      <c r="E2402" s="179" t="str">
        <f t="shared" si="218"/>
        <v>Dày 500mm</v>
      </c>
      <c r="F2402" s="179">
        <f t="shared" si="218"/>
        <v>0</v>
      </c>
      <c r="G2402" s="184"/>
      <c r="H2402" s="285"/>
      <c r="I2402" s="285"/>
      <c r="J2402" s="208"/>
      <c r="K2402" s="209"/>
      <c r="N2402" s="28">
        <f t="shared" si="209"/>
        <v>0</v>
      </c>
    </row>
    <row r="2403" spans="1:14" ht="12.75" hidden="1" outlineLevel="1">
      <c r="A2403" s="420">
        <f>IF(C2403='Tong hop'!$B$6,1,0)</f>
        <v>0</v>
      </c>
      <c r="B2403" s="183"/>
      <c r="C2403" s="428"/>
      <c r="D2403" s="179">
        <f t="shared" si="218"/>
        <v>0</v>
      </c>
      <c r="E2403" s="179" t="str">
        <f t="shared" si="218"/>
        <v>4200x5200</v>
      </c>
      <c r="F2403" s="179">
        <f t="shared" si="218"/>
        <v>0</v>
      </c>
      <c r="G2403" s="184"/>
      <c r="H2403" s="285"/>
      <c r="I2403" s="285"/>
      <c r="J2403" s="208"/>
      <c r="K2403" s="209"/>
      <c r="N2403" s="28">
        <f t="shared" si="209"/>
        <v>0</v>
      </c>
    </row>
    <row r="2404" spans="1:14" ht="12.75" hidden="1" outlineLevel="1">
      <c r="A2404" s="420">
        <f>IF(C2404='Tong hop'!$B$6,1,0)</f>
        <v>0</v>
      </c>
      <c r="B2404" s="183"/>
      <c r="C2404" s="428"/>
      <c r="D2404" s="179">
        <f t="shared" si="218"/>
        <v>0</v>
      </c>
      <c r="E2404" s="179" t="str">
        <f t="shared" si="218"/>
        <v>4200x2600</v>
      </c>
      <c r="F2404" s="179">
        <f t="shared" si="218"/>
        <v>0</v>
      </c>
      <c r="G2404" s="184"/>
      <c r="H2404" s="285"/>
      <c r="I2404" s="285"/>
      <c r="J2404" s="208"/>
      <c r="K2404" s="209"/>
      <c r="N2404" s="28">
        <f t="shared" ref="N2404:N2467" si="219">I2404-M2404</f>
        <v>0</v>
      </c>
    </row>
    <row r="2405" spans="1:14" ht="12.75" hidden="1" outlineLevel="1">
      <c r="A2405" s="420">
        <f>IF(C2405='Tong hop'!$B$6,1,0)</f>
        <v>0</v>
      </c>
      <c r="B2405" s="183"/>
      <c r="C2405" s="428"/>
      <c r="D2405" s="179">
        <f t="shared" si="218"/>
        <v>0</v>
      </c>
      <c r="E2405" s="179" t="str">
        <f t="shared" si="218"/>
        <v>4700x2600</v>
      </c>
      <c r="F2405" s="179">
        <f t="shared" si="218"/>
        <v>0</v>
      </c>
      <c r="G2405" s="184"/>
      <c r="H2405" s="285"/>
      <c r="I2405" s="285"/>
      <c r="J2405" s="208"/>
      <c r="K2405" s="209"/>
      <c r="N2405" s="28">
        <f t="shared" si="219"/>
        <v>0</v>
      </c>
    </row>
    <row r="2406" spans="1:14" ht="12.75" hidden="1" outlineLevel="1">
      <c r="A2406" s="420">
        <f>IF(C2406='Tong hop'!$B$6,1,0)</f>
        <v>0</v>
      </c>
      <c r="B2406" s="183"/>
      <c r="C2406" s="428"/>
      <c r="D2406" s="179">
        <f t="shared" si="218"/>
        <v>0</v>
      </c>
      <c r="E2406" s="179" t="str">
        <f t="shared" si="218"/>
        <v>5200x2400</v>
      </c>
      <c r="F2406" s="179">
        <f t="shared" si="218"/>
        <v>0</v>
      </c>
      <c r="G2406" s="184"/>
      <c r="H2406" s="285"/>
      <c r="I2406" s="285"/>
      <c r="J2406" s="208"/>
      <c r="K2406" s="209"/>
      <c r="N2406" s="28">
        <f t="shared" si="219"/>
        <v>0</v>
      </c>
    </row>
    <row r="2407" spans="1:14" ht="12.75" hidden="1" outlineLevel="1">
      <c r="A2407" s="420">
        <f>IF(C2407='Tong hop'!$B$6,1,0)</f>
        <v>0</v>
      </c>
      <c r="B2407" s="183"/>
      <c r="C2407" s="428"/>
      <c r="D2407" s="179">
        <f t="shared" si="218"/>
        <v>0</v>
      </c>
      <c r="E2407" s="179" t="str">
        <f t="shared" si="218"/>
        <v>5200x2500</v>
      </c>
      <c r="F2407" s="179">
        <f t="shared" si="218"/>
        <v>0</v>
      </c>
      <c r="G2407" s="184"/>
      <c r="H2407" s="285"/>
      <c r="I2407" s="285"/>
      <c r="J2407" s="208"/>
      <c r="K2407" s="209"/>
      <c r="N2407" s="28">
        <f t="shared" si="219"/>
        <v>0</v>
      </c>
    </row>
    <row r="2408" spans="1:14" ht="12.75" hidden="1" outlineLevel="1">
      <c r="A2408" s="420">
        <f>IF(C2408='Tong hop'!$B$6,1,0)</f>
        <v>0</v>
      </c>
      <c r="B2408" s="183"/>
      <c r="C2408" s="428"/>
      <c r="D2408" s="179">
        <f t="shared" si="218"/>
        <v>0</v>
      </c>
      <c r="E2408" s="179" t="str">
        <f t="shared" si="218"/>
        <v>5200x3500</v>
      </c>
      <c r="F2408" s="179">
        <f t="shared" si="218"/>
        <v>0</v>
      </c>
      <c r="G2408" s="184"/>
      <c r="H2408" s="285"/>
      <c r="I2408" s="285"/>
      <c r="J2408" s="208"/>
      <c r="K2408" s="209"/>
      <c r="N2408" s="28">
        <f t="shared" si="219"/>
        <v>0</v>
      </c>
    </row>
    <row r="2409" spans="1:14" ht="12.75" hidden="1" outlineLevel="1">
      <c r="A2409" s="420">
        <f>IF(C2409='Tong hop'!$B$6,1,0)</f>
        <v>0</v>
      </c>
      <c r="B2409" s="183"/>
      <c r="C2409" s="428"/>
      <c r="D2409" s="179"/>
      <c r="E2409" s="179" t="str">
        <f t="shared" ref="E2409:F2418" si="220">E1626</f>
        <v>5200x4500</v>
      </c>
      <c r="F2409" s="179">
        <f t="shared" si="220"/>
        <v>0</v>
      </c>
      <c r="G2409" s="184"/>
      <c r="H2409" s="285"/>
      <c r="I2409" s="285"/>
      <c r="J2409" s="208"/>
      <c r="K2409" s="209"/>
      <c r="N2409" s="28">
        <f t="shared" si="219"/>
        <v>0</v>
      </c>
    </row>
    <row r="2410" spans="1:14" ht="12.75" hidden="1" outlineLevel="1">
      <c r="A2410" s="420">
        <f>IF(C2410='Tong hop'!$B$6,1,0)</f>
        <v>0</v>
      </c>
      <c r="B2410" s="183"/>
      <c r="C2410" s="428"/>
      <c r="D2410" s="179">
        <f t="shared" ref="D2410:D2451" si="221">D1627</f>
        <v>0</v>
      </c>
      <c r="E2410" s="179">
        <f t="shared" si="220"/>
        <v>0</v>
      </c>
      <c r="F2410" s="179">
        <f t="shared" si="220"/>
        <v>0</v>
      </c>
      <c r="G2410" s="184"/>
      <c r="H2410" s="285"/>
      <c r="I2410" s="285"/>
      <c r="J2410" s="208"/>
      <c r="K2410" s="209"/>
      <c r="N2410" s="28">
        <f t="shared" si="219"/>
        <v>0</v>
      </c>
    </row>
    <row r="2411" spans="1:14" ht="12.75" hidden="1" outlineLevel="1">
      <c r="A2411" s="420">
        <f>IF(C2411='Tong hop'!$B$6,1,0)</f>
        <v>0</v>
      </c>
      <c r="B2411" s="183"/>
      <c r="C2411" s="428"/>
      <c r="D2411" s="179">
        <f t="shared" si="221"/>
        <v>0</v>
      </c>
      <c r="E2411" s="179" t="str">
        <f t="shared" si="220"/>
        <v>3000x2500</v>
      </c>
      <c r="F2411" s="179">
        <f t="shared" si="220"/>
        <v>0</v>
      </c>
      <c r="G2411" s="184"/>
      <c r="H2411" s="285"/>
      <c r="I2411" s="285"/>
      <c r="J2411" s="208"/>
      <c r="K2411" s="209"/>
      <c r="N2411" s="28">
        <f t="shared" si="219"/>
        <v>0</v>
      </c>
    </row>
    <row r="2412" spans="1:14" ht="12.75" hidden="1" outlineLevel="1">
      <c r="A2412" s="420">
        <f>IF(C2412='Tong hop'!$B$6,1,0)</f>
        <v>0</v>
      </c>
      <c r="B2412" s="183"/>
      <c r="C2412" s="428"/>
      <c r="D2412" s="179" t="str">
        <f t="shared" si="221"/>
        <v>Dầm</v>
      </c>
      <c r="E2412" s="179">
        <f t="shared" si="220"/>
        <v>0</v>
      </c>
      <c r="F2412" s="179">
        <f t="shared" si="220"/>
        <v>0</v>
      </c>
      <c r="G2412" s="184"/>
      <c r="H2412" s="285"/>
      <c r="I2412" s="285"/>
      <c r="J2412" s="208"/>
      <c r="K2412" s="209"/>
      <c r="N2412" s="28">
        <f t="shared" si="219"/>
        <v>0</v>
      </c>
    </row>
    <row r="2413" spans="1:14" ht="12.75" hidden="1" outlineLevel="1">
      <c r="A2413" s="420">
        <f>IF(C2413='Tong hop'!$B$6,1,0)</f>
        <v>0</v>
      </c>
      <c r="B2413" s="183"/>
      <c r="C2413" s="428"/>
      <c r="D2413" s="179" t="str">
        <f t="shared" si="221"/>
        <v>RB1</v>
      </c>
      <c r="E2413" s="179" t="str">
        <f t="shared" si="220"/>
        <v>400x500</v>
      </c>
      <c r="F2413" s="179" t="str">
        <f t="shared" si="220"/>
        <v>L=20.3</v>
      </c>
      <c r="G2413" s="184"/>
      <c r="H2413" s="285"/>
      <c r="I2413" s="285"/>
      <c r="J2413" s="208"/>
      <c r="K2413" s="209"/>
      <c r="N2413" s="28">
        <f t="shared" si="219"/>
        <v>0</v>
      </c>
    </row>
    <row r="2414" spans="1:14" ht="12.75" hidden="1" outlineLevel="1">
      <c r="A2414" s="420">
        <f>IF(C2414='Tong hop'!$B$6,1,0)</f>
        <v>0</v>
      </c>
      <c r="B2414" s="183"/>
      <c r="C2414" s="428"/>
      <c r="D2414" s="179" t="str">
        <f t="shared" si="221"/>
        <v>RB1-A</v>
      </c>
      <c r="E2414" s="179" t="str">
        <f t="shared" si="220"/>
        <v>800x500</v>
      </c>
      <c r="F2414" s="179" t="str">
        <f t="shared" si="220"/>
        <v>L=12.4</v>
      </c>
      <c r="G2414" s="184"/>
      <c r="H2414" s="285"/>
      <c r="I2414" s="285"/>
      <c r="J2414" s="208"/>
      <c r="K2414" s="209"/>
      <c r="N2414" s="28">
        <f t="shared" si="219"/>
        <v>0</v>
      </c>
    </row>
    <row r="2415" spans="1:14" ht="12.75" hidden="1" outlineLevel="1">
      <c r="A2415" s="420">
        <f>IF(C2415='Tong hop'!$B$6,1,0)</f>
        <v>0</v>
      </c>
      <c r="B2415" s="183"/>
      <c r="C2415" s="428"/>
      <c r="D2415" s="179" t="str">
        <f t="shared" si="221"/>
        <v>RB2</v>
      </c>
      <c r="E2415" s="179" t="str">
        <f t="shared" si="220"/>
        <v>400x500</v>
      </c>
      <c r="F2415" s="179" t="str">
        <f t="shared" si="220"/>
        <v>L=7</v>
      </c>
      <c r="G2415" s="184"/>
      <c r="H2415" s="285"/>
      <c r="I2415" s="285"/>
      <c r="J2415" s="208"/>
      <c r="K2415" s="209"/>
      <c r="N2415" s="28">
        <f t="shared" si="219"/>
        <v>0</v>
      </c>
    </row>
    <row r="2416" spans="1:14" ht="12.75" hidden="1" outlineLevel="1">
      <c r="A2416" s="420">
        <f>IF(C2416='Tong hop'!$B$6,1,0)</f>
        <v>0</v>
      </c>
      <c r="B2416" s="183"/>
      <c r="C2416" s="428"/>
      <c r="D2416" s="179" t="str">
        <f t="shared" si="221"/>
        <v>RB3</v>
      </c>
      <c r="E2416" s="179" t="str">
        <f t="shared" si="220"/>
        <v>400x500</v>
      </c>
      <c r="F2416" s="179" t="str">
        <f t="shared" si="220"/>
        <v>L=20.3</v>
      </c>
      <c r="G2416" s="184"/>
      <c r="H2416" s="285"/>
      <c r="I2416" s="285"/>
      <c r="J2416" s="208"/>
      <c r="K2416" s="209"/>
      <c r="N2416" s="28">
        <f t="shared" si="219"/>
        <v>0</v>
      </c>
    </row>
    <row r="2417" spans="1:14" ht="12.75" hidden="1" outlineLevel="1">
      <c r="A2417" s="420">
        <f>IF(C2417='Tong hop'!$B$6,1,0)</f>
        <v>0</v>
      </c>
      <c r="B2417" s="183"/>
      <c r="C2417" s="428"/>
      <c r="D2417" s="179" t="str">
        <f t="shared" si="221"/>
        <v>RB4</v>
      </c>
      <c r="E2417" s="179" t="str">
        <f t="shared" si="220"/>
        <v>600x650</v>
      </c>
      <c r="F2417" s="179" t="str">
        <f t="shared" si="220"/>
        <v>L=60</v>
      </c>
      <c r="G2417" s="184"/>
      <c r="H2417" s="285"/>
      <c r="I2417" s="285"/>
      <c r="J2417" s="208"/>
      <c r="K2417" s="209"/>
      <c r="N2417" s="28">
        <f t="shared" si="219"/>
        <v>0</v>
      </c>
    </row>
    <row r="2418" spans="1:14" ht="12.75" hidden="1" outlineLevel="1">
      <c r="A2418" s="420">
        <f>IF(C2418='Tong hop'!$B$6,1,0)</f>
        <v>0</v>
      </c>
      <c r="B2418" s="183"/>
      <c r="C2418" s="428"/>
      <c r="D2418" s="179">
        <f t="shared" si="221"/>
        <v>0</v>
      </c>
      <c r="E2418" s="179">
        <f t="shared" si="220"/>
        <v>0</v>
      </c>
      <c r="F2418" s="179" t="str">
        <f t="shared" si="220"/>
        <v>L=57.5</v>
      </c>
      <c r="G2418" s="184"/>
      <c r="H2418" s="285"/>
      <c r="I2418" s="285"/>
      <c r="J2418" s="208"/>
      <c r="K2418" s="209"/>
      <c r="N2418" s="28">
        <f t="shared" si="219"/>
        <v>0</v>
      </c>
    </row>
    <row r="2419" spans="1:14" ht="12.75" hidden="1" outlineLevel="1">
      <c r="A2419" s="420">
        <f>IF(C2419='Tong hop'!$B$6,1,0)</f>
        <v>0</v>
      </c>
      <c r="B2419" s="183"/>
      <c r="C2419" s="428"/>
      <c r="D2419" s="179" t="str">
        <f t="shared" si="221"/>
        <v>RB4A</v>
      </c>
      <c r="E2419" s="179" t="str">
        <f t="shared" ref="E2419:F2428" si="222">E1636</f>
        <v>400x700</v>
      </c>
      <c r="F2419" s="179" t="str">
        <f t="shared" si="222"/>
        <v>L=60</v>
      </c>
      <c r="G2419" s="184"/>
      <c r="H2419" s="285"/>
      <c r="I2419" s="285"/>
      <c r="J2419" s="208"/>
      <c r="K2419" s="209"/>
      <c r="N2419" s="28">
        <f t="shared" si="219"/>
        <v>0</v>
      </c>
    </row>
    <row r="2420" spans="1:14" ht="12.75" hidden="1" outlineLevel="1">
      <c r="A2420" s="420">
        <f>IF(C2420='Tong hop'!$B$6,1,0)</f>
        <v>0</v>
      </c>
      <c r="B2420" s="183"/>
      <c r="C2420" s="428"/>
      <c r="D2420" s="179">
        <f t="shared" si="221"/>
        <v>0</v>
      </c>
      <c r="E2420" s="179">
        <f t="shared" si="222"/>
        <v>0</v>
      </c>
      <c r="F2420" s="179" t="str">
        <f t="shared" si="222"/>
        <v>L=57.5</v>
      </c>
      <c r="G2420" s="184"/>
      <c r="H2420" s="285"/>
      <c r="I2420" s="285"/>
      <c r="J2420" s="208"/>
      <c r="K2420" s="209"/>
      <c r="N2420" s="28">
        <f t="shared" si="219"/>
        <v>0</v>
      </c>
    </row>
    <row r="2421" spans="1:14" ht="12.75" hidden="1" outlineLevel="1">
      <c r="A2421" s="420">
        <f>IF(C2421='Tong hop'!$B$6,1,0)</f>
        <v>0</v>
      </c>
      <c r="B2421" s="183"/>
      <c r="C2421" s="428"/>
      <c r="D2421" s="179" t="str">
        <f t="shared" si="221"/>
        <v>RB5</v>
      </c>
      <c r="E2421" s="179" t="str">
        <f t="shared" si="222"/>
        <v>400x500</v>
      </c>
      <c r="F2421" s="179" t="str">
        <f t="shared" si="222"/>
        <v>L=20.3</v>
      </c>
      <c r="G2421" s="184"/>
      <c r="H2421" s="285"/>
      <c r="I2421" s="285"/>
      <c r="J2421" s="208"/>
      <c r="K2421" s="209"/>
      <c r="N2421" s="28">
        <f t="shared" si="219"/>
        <v>0</v>
      </c>
    </row>
    <row r="2422" spans="1:14" ht="25.5" hidden="1" outlineLevel="1">
      <c r="A2422" s="420">
        <f>IF(C2422='Tong hop'!$B$6,1,0)</f>
        <v>0</v>
      </c>
      <c r="B2422" s="183"/>
      <c r="C2422" s="428"/>
      <c r="D2422" s="179" t="str">
        <f t="shared" si="221"/>
        <v>RB5-A</v>
      </c>
      <c r="E2422" s="179" t="str">
        <f t="shared" si="222"/>
        <v>800x500</v>
      </c>
      <c r="F2422" s="179" t="str">
        <f t="shared" si="222"/>
        <v>L=11.77</v>
      </c>
      <c r="G2422" s="184"/>
      <c r="H2422" s="285"/>
      <c r="I2422" s="285"/>
      <c r="J2422" s="208"/>
      <c r="K2422" s="209"/>
      <c r="N2422" s="28">
        <f t="shared" si="219"/>
        <v>0</v>
      </c>
    </row>
    <row r="2423" spans="1:14" ht="25.5" hidden="1" outlineLevel="1">
      <c r="A2423" s="420">
        <f>IF(C2423='Tong hop'!$B$6,1,0)</f>
        <v>0</v>
      </c>
      <c r="B2423" s="183"/>
      <c r="C2423" s="428"/>
      <c r="D2423" s="179" t="str">
        <f t="shared" si="221"/>
        <v>RB6 +A</v>
      </c>
      <c r="E2423" s="179" t="str">
        <f t="shared" si="222"/>
        <v>200x500</v>
      </c>
      <c r="F2423" s="179" t="str">
        <f t="shared" si="222"/>
        <v>L=11.09</v>
      </c>
      <c r="G2423" s="184"/>
      <c r="H2423" s="285"/>
      <c r="I2423" s="285"/>
      <c r="J2423" s="208"/>
      <c r="K2423" s="209"/>
      <c r="N2423" s="28">
        <f t="shared" si="219"/>
        <v>0</v>
      </c>
    </row>
    <row r="2424" spans="1:14" ht="12.75" hidden="1" outlineLevel="1">
      <c r="A2424" s="420">
        <f>IF(C2424='Tong hop'!$B$6,1,0)</f>
        <v>0</v>
      </c>
      <c r="B2424" s="183"/>
      <c r="C2424" s="428"/>
      <c r="D2424" s="179" t="str">
        <f t="shared" si="221"/>
        <v>RB7</v>
      </c>
      <c r="E2424" s="179" t="str">
        <f t="shared" si="222"/>
        <v>400x500</v>
      </c>
      <c r="F2424" s="179" t="str">
        <f t="shared" si="222"/>
        <v>L=17.2</v>
      </c>
      <c r="G2424" s="184"/>
      <c r="H2424" s="285"/>
      <c r="I2424" s="285"/>
      <c r="J2424" s="208"/>
      <c r="K2424" s="209"/>
      <c r="N2424" s="28">
        <f t="shared" si="219"/>
        <v>0</v>
      </c>
    </row>
    <row r="2425" spans="1:14" ht="12.75" hidden="1" outlineLevel="1">
      <c r="A2425" s="420">
        <f>IF(C2425='Tong hop'!$B$6,1,0)</f>
        <v>0</v>
      </c>
      <c r="B2425" s="183"/>
      <c r="C2425" s="428"/>
      <c r="D2425" s="179" t="str">
        <f t="shared" si="221"/>
        <v>RB8</v>
      </c>
      <c r="E2425" s="179" t="str">
        <f t="shared" si="222"/>
        <v>1000x600</v>
      </c>
      <c r="F2425" s="179" t="str">
        <f t="shared" si="222"/>
        <v>L=2</v>
      </c>
      <c r="G2425" s="184"/>
      <c r="H2425" s="285"/>
      <c r="I2425" s="285"/>
      <c r="J2425" s="208"/>
      <c r="K2425" s="209"/>
      <c r="N2425" s="28">
        <f t="shared" si="219"/>
        <v>0</v>
      </c>
    </row>
    <row r="2426" spans="1:14" ht="12.75" hidden="1" outlineLevel="1">
      <c r="A2426" s="420">
        <f>IF(C2426='Tong hop'!$B$6,1,0)</f>
        <v>0</v>
      </c>
      <c r="B2426" s="183"/>
      <c r="C2426" s="428"/>
      <c r="D2426" s="179" t="str">
        <f t="shared" si="221"/>
        <v>RB9</v>
      </c>
      <c r="E2426" s="179">
        <f t="shared" si="222"/>
        <v>0</v>
      </c>
      <c r="F2426" s="179">
        <f t="shared" si="222"/>
        <v>0</v>
      </c>
      <c r="G2426" s="184"/>
      <c r="H2426" s="285"/>
      <c r="I2426" s="285"/>
      <c r="J2426" s="208"/>
      <c r="K2426" s="209"/>
      <c r="N2426" s="28">
        <f t="shared" si="219"/>
        <v>0</v>
      </c>
    </row>
    <row r="2427" spans="1:14" ht="12.75" hidden="1" outlineLevel="1">
      <c r="A2427" s="420">
        <f>IF(C2427='Tong hop'!$B$6,1,0)</f>
        <v>0</v>
      </c>
      <c r="B2427" s="183"/>
      <c r="C2427" s="428"/>
      <c r="D2427" s="179">
        <f t="shared" si="221"/>
        <v>0</v>
      </c>
      <c r="E2427" s="179" t="str">
        <f t="shared" si="222"/>
        <v>1200x500</v>
      </c>
      <c r="F2427" s="179" t="str">
        <f t="shared" si="222"/>
        <v>L=5</v>
      </c>
      <c r="G2427" s="184"/>
      <c r="H2427" s="285"/>
      <c r="I2427" s="285"/>
      <c r="J2427" s="208"/>
      <c r="K2427" s="209"/>
      <c r="N2427" s="28">
        <f t="shared" si="219"/>
        <v>0</v>
      </c>
    </row>
    <row r="2428" spans="1:14" ht="12.75" hidden="1" outlineLevel="1">
      <c r="A2428" s="420">
        <f>IF(C2428='Tong hop'!$B$6,1,0)</f>
        <v>0</v>
      </c>
      <c r="B2428" s="183"/>
      <c r="C2428" s="428"/>
      <c r="D2428" s="179">
        <f t="shared" si="221"/>
        <v>0</v>
      </c>
      <c r="E2428" s="179" t="str">
        <f t="shared" si="222"/>
        <v>1200x500</v>
      </c>
      <c r="F2428" s="179" t="str">
        <f t="shared" si="222"/>
        <v>L=3.5</v>
      </c>
      <c r="G2428" s="184"/>
      <c r="H2428" s="285"/>
      <c r="I2428" s="285"/>
      <c r="J2428" s="208"/>
      <c r="K2428" s="209"/>
      <c r="N2428" s="28">
        <f t="shared" si="219"/>
        <v>0</v>
      </c>
    </row>
    <row r="2429" spans="1:14" ht="12.75" hidden="1" outlineLevel="1">
      <c r="A2429" s="420">
        <f>IF(C2429='Tong hop'!$B$6,1,0)</f>
        <v>0</v>
      </c>
      <c r="B2429" s="183"/>
      <c r="C2429" s="428"/>
      <c r="D2429" s="179" t="str">
        <f t="shared" si="221"/>
        <v>RB9-A</v>
      </c>
      <c r="E2429" s="179" t="str">
        <f t="shared" ref="E2429:F2438" si="223">E1646</f>
        <v>600x500</v>
      </c>
      <c r="F2429" s="179" t="str">
        <f t="shared" si="223"/>
        <v>L=5</v>
      </c>
      <c r="G2429" s="184"/>
      <c r="H2429" s="285"/>
      <c r="I2429" s="285"/>
      <c r="J2429" s="208"/>
      <c r="K2429" s="209"/>
      <c r="N2429" s="28">
        <f t="shared" si="219"/>
        <v>0</v>
      </c>
    </row>
    <row r="2430" spans="1:14" ht="12.75" hidden="1" outlineLevel="1">
      <c r="A2430" s="420">
        <f>IF(C2430='Tong hop'!$B$6,1,0)</f>
        <v>0</v>
      </c>
      <c r="B2430" s="183"/>
      <c r="C2430" s="428"/>
      <c r="D2430" s="179" t="str">
        <f t="shared" si="221"/>
        <v>RB10</v>
      </c>
      <c r="E2430" s="179" t="str">
        <f t="shared" si="223"/>
        <v>600x500</v>
      </c>
      <c r="F2430" s="179" t="str">
        <f t="shared" si="223"/>
        <v>L=5</v>
      </c>
      <c r="G2430" s="184"/>
      <c r="H2430" s="285"/>
      <c r="I2430" s="285"/>
      <c r="J2430" s="208"/>
      <c r="K2430" s="209"/>
      <c r="N2430" s="28">
        <f t="shared" si="219"/>
        <v>0</v>
      </c>
    </row>
    <row r="2431" spans="1:14" ht="12.75" hidden="1" outlineLevel="1">
      <c r="A2431" s="420">
        <f>IF(C2431='Tong hop'!$B$6,1,0)</f>
        <v>0</v>
      </c>
      <c r="B2431" s="183"/>
      <c r="C2431" s="428"/>
      <c r="D2431" s="179" t="str">
        <f t="shared" si="221"/>
        <v>RB10-A</v>
      </c>
      <c r="E2431" s="179" t="str">
        <f t="shared" si="223"/>
        <v>600x400</v>
      </c>
      <c r="F2431" s="179" t="str">
        <f t="shared" si="223"/>
        <v>L=5</v>
      </c>
      <c r="G2431" s="184"/>
      <c r="H2431" s="285"/>
      <c r="I2431" s="285"/>
      <c r="J2431" s="208"/>
      <c r="K2431" s="209"/>
      <c r="N2431" s="28">
        <f t="shared" si="219"/>
        <v>0</v>
      </c>
    </row>
    <row r="2432" spans="1:14" ht="12.75" hidden="1" outlineLevel="1">
      <c r="A2432" s="420">
        <f>IF(C2432='Tong hop'!$B$6,1,0)</f>
        <v>0</v>
      </c>
      <c r="B2432" s="183"/>
      <c r="C2432" s="428"/>
      <c r="D2432" s="179" t="str">
        <f t="shared" si="221"/>
        <v>RB12</v>
      </c>
      <c r="E2432" s="179" t="str">
        <f t="shared" si="223"/>
        <v>600x500</v>
      </c>
      <c r="F2432" s="179" t="str">
        <f t="shared" si="223"/>
        <v>L=12.5</v>
      </c>
      <c r="G2432" s="184"/>
      <c r="H2432" s="285"/>
      <c r="I2432" s="285"/>
      <c r="J2432" s="208"/>
      <c r="K2432" s="209"/>
      <c r="N2432" s="28">
        <f t="shared" si="219"/>
        <v>0</v>
      </c>
    </row>
    <row r="2433" spans="1:14" ht="12.75" hidden="1" outlineLevel="1">
      <c r="A2433" s="420">
        <f>IF(C2433='Tong hop'!$B$6,1,0)</f>
        <v>0</v>
      </c>
      <c r="B2433" s="183"/>
      <c r="C2433" s="428"/>
      <c r="D2433" s="179" t="str">
        <f t="shared" si="221"/>
        <v>RB13</v>
      </c>
      <c r="E2433" s="179" t="str">
        <f t="shared" si="223"/>
        <v>400x500</v>
      </c>
      <c r="F2433" s="179" t="str">
        <f t="shared" si="223"/>
        <v>L=60</v>
      </c>
      <c r="G2433" s="184"/>
      <c r="H2433" s="285"/>
      <c r="I2433" s="285"/>
      <c r="J2433" s="208"/>
      <c r="K2433" s="209"/>
      <c r="N2433" s="28">
        <f t="shared" si="219"/>
        <v>0</v>
      </c>
    </row>
    <row r="2434" spans="1:14" ht="12.75" hidden="1" outlineLevel="1">
      <c r="A2434" s="420">
        <f>IF(C2434='Tong hop'!$B$6,1,0)</f>
        <v>0</v>
      </c>
      <c r="B2434" s="183"/>
      <c r="C2434" s="428"/>
      <c r="D2434" s="179" t="str">
        <f t="shared" si="221"/>
        <v>RB14</v>
      </c>
      <c r="E2434" s="179" t="str">
        <f t="shared" si="223"/>
        <v>400x500</v>
      </c>
      <c r="F2434" s="179" t="str">
        <f t="shared" si="223"/>
        <v>L=85</v>
      </c>
      <c r="G2434" s="184"/>
      <c r="H2434" s="285"/>
      <c r="I2434" s="285"/>
      <c r="J2434" s="208"/>
      <c r="K2434" s="209"/>
      <c r="N2434" s="28">
        <f t="shared" si="219"/>
        <v>0</v>
      </c>
    </row>
    <row r="2435" spans="1:14" ht="12.75" hidden="1" outlineLevel="1">
      <c r="A2435" s="420">
        <f>IF(C2435='Tong hop'!$B$6,1,0)</f>
        <v>0</v>
      </c>
      <c r="B2435" s="183"/>
      <c r="C2435" s="428"/>
      <c r="D2435" s="179" t="str">
        <f t="shared" si="221"/>
        <v>RB15</v>
      </c>
      <c r="E2435" s="179" t="str">
        <f t="shared" si="223"/>
        <v>400x600</v>
      </c>
      <c r="F2435" s="179" t="str">
        <f t="shared" si="223"/>
        <v>L=85</v>
      </c>
      <c r="G2435" s="184"/>
      <c r="H2435" s="285"/>
      <c r="I2435" s="285"/>
      <c r="J2435" s="208"/>
      <c r="K2435" s="209"/>
      <c r="N2435" s="28">
        <f t="shared" si="219"/>
        <v>0</v>
      </c>
    </row>
    <row r="2436" spans="1:14" ht="12.75" hidden="1" outlineLevel="1">
      <c r="A2436" s="420">
        <f>IF(C2436='Tong hop'!$B$6,1,0)</f>
        <v>0</v>
      </c>
      <c r="B2436" s="183"/>
      <c r="C2436" s="428"/>
      <c r="D2436" s="179" t="str">
        <f t="shared" si="221"/>
        <v>3RB8a</v>
      </c>
      <c r="E2436" s="179" t="str">
        <f t="shared" si="223"/>
        <v>600x500</v>
      </c>
      <c r="F2436" s="179" t="str">
        <f t="shared" si="223"/>
        <v>L=1.1</v>
      </c>
      <c r="G2436" s="184"/>
      <c r="H2436" s="285"/>
      <c r="I2436" s="285"/>
      <c r="J2436" s="208"/>
      <c r="K2436" s="209"/>
      <c r="N2436" s="28">
        <f t="shared" si="219"/>
        <v>0</v>
      </c>
    </row>
    <row r="2437" spans="1:14" ht="12.75" hidden="1" outlineLevel="1">
      <c r="A2437" s="420">
        <f>IF(C2437='Tong hop'!$B$6,1,0)</f>
        <v>0</v>
      </c>
      <c r="B2437" s="183"/>
      <c r="C2437" s="428"/>
      <c r="D2437" s="179">
        <f t="shared" si="221"/>
        <v>0</v>
      </c>
      <c r="E2437" s="179">
        <f t="shared" si="223"/>
        <v>0</v>
      </c>
      <c r="F2437" s="179">
        <f t="shared" si="223"/>
        <v>0</v>
      </c>
      <c r="G2437" s="184"/>
      <c r="H2437" s="285"/>
      <c r="I2437" s="285"/>
      <c r="J2437" s="208"/>
      <c r="K2437" s="209"/>
      <c r="N2437" s="28">
        <f t="shared" si="219"/>
        <v>0</v>
      </c>
    </row>
    <row r="2438" spans="1:14" ht="12.75" hidden="1" outlineLevel="1">
      <c r="A2438" s="420">
        <f>IF(C2438='Tong hop'!$B$6,1,0)</f>
        <v>0</v>
      </c>
      <c r="B2438" s="183"/>
      <c r="C2438" s="428"/>
      <c r="D2438" s="179" t="str">
        <f t="shared" si="221"/>
        <v>Tường tại vị trí sê nô</v>
      </c>
      <c r="E2438" s="179">
        <f t="shared" si="223"/>
        <v>0</v>
      </c>
      <c r="F2438" s="179">
        <f t="shared" si="223"/>
        <v>0</v>
      </c>
      <c r="G2438" s="184"/>
      <c r="H2438" s="285"/>
      <c r="I2438" s="285"/>
      <c r="J2438" s="208"/>
      <c r="K2438" s="209"/>
      <c r="N2438" s="28">
        <f t="shared" si="219"/>
        <v>0</v>
      </c>
    </row>
    <row r="2439" spans="1:14" ht="12.75" hidden="1" outlineLevel="1">
      <c r="A2439" s="420">
        <f>IF(C2439='Tong hop'!$B$6,1,0)</f>
        <v>0</v>
      </c>
      <c r="B2439" s="183"/>
      <c r="C2439" s="428"/>
      <c r="D2439" s="179" t="str">
        <f t="shared" si="221"/>
        <v>W2 200</v>
      </c>
      <c r="E2439" s="179" t="str">
        <f t="shared" ref="E2439:F2448" si="224">E1656</f>
        <v>200x750</v>
      </c>
      <c r="F2439" s="179">
        <f t="shared" si="224"/>
        <v>0</v>
      </c>
      <c r="G2439" s="184"/>
      <c r="H2439" s="285"/>
      <c r="I2439" s="285"/>
      <c r="J2439" s="208"/>
      <c r="K2439" s="209"/>
      <c r="N2439" s="28">
        <f t="shared" si="219"/>
        <v>0</v>
      </c>
    </row>
    <row r="2440" spans="1:14" ht="12.75" hidden="1" outlineLevel="1">
      <c r="A2440" s="420">
        <f>IF(C2440='Tong hop'!$B$6,1,0)</f>
        <v>0</v>
      </c>
      <c r="B2440" s="183"/>
      <c r="C2440" s="428"/>
      <c r="D2440" s="179" t="str">
        <f t="shared" si="221"/>
        <v>W200</v>
      </c>
      <c r="E2440" s="179" t="str">
        <f t="shared" si="224"/>
        <v>200x1400</v>
      </c>
      <c r="F2440" s="179">
        <f t="shared" si="224"/>
        <v>0</v>
      </c>
      <c r="G2440" s="184"/>
      <c r="H2440" s="285"/>
      <c r="I2440" s="285"/>
      <c r="J2440" s="208"/>
      <c r="K2440" s="209"/>
      <c r="N2440" s="28">
        <f t="shared" si="219"/>
        <v>0</v>
      </c>
    </row>
    <row r="2441" spans="1:14" ht="12.75" hidden="1" outlineLevel="1">
      <c r="A2441" s="420">
        <f>IF(C2441='Tong hop'!$B$6,1,0)</f>
        <v>0</v>
      </c>
      <c r="B2441" s="183"/>
      <c r="C2441" s="428"/>
      <c r="D2441" s="179" t="str">
        <f t="shared" si="221"/>
        <v>bàn đáy</v>
      </c>
      <c r="E2441" s="179">
        <f t="shared" si="224"/>
        <v>0</v>
      </c>
      <c r="F2441" s="179">
        <f t="shared" si="224"/>
        <v>0</v>
      </c>
      <c r="G2441" s="184"/>
      <c r="H2441" s="285"/>
      <c r="I2441" s="285"/>
      <c r="J2441" s="208"/>
      <c r="K2441" s="209"/>
      <c r="N2441" s="28">
        <f t="shared" si="219"/>
        <v>0</v>
      </c>
    </row>
    <row r="2442" spans="1:14" ht="25.5" hidden="1" outlineLevel="1">
      <c r="A2442" s="420">
        <f>IF(C2442='Tong hop'!$B$6,1,0)</f>
        <v>0</v>
      </c>
      <c r="B2442" s="183"/>
      <c r="C2442" s="428"/>
      <c r="D2442" s="179" t="str">
        <f t="shared" si="221"/>
        <v>Tường đỡ sê nô inox tại vị trí tiếp giáp nhà kho</v>
      </c>
      <c r="E2442" s="179">
        <f t="shared" si="224"/>
        <v>0</v>
      </c>
      <c r="F2442" s="179">
        <f t="shared" si="224"/>
        <v>0</v>
      </c>
      <c r="G2442" s="184"/>
      <c r="H2442" s="285"/>
      <c r="I2442" s="285"/>
      <c r="J2442" s="208"/>
      <c r="K2442" s="209"/>
      <c r="N2442" s="28">
        <f t="shared" si="219"/>
        <v>0</v>
      </c>
    </row>
    <row r="2443" spans="1:14" ht="12.75" hidden="1" outlineLevel="1">
      <c r="A2443" s="420">
        <f>IF(C2443='Tong hop'!$B$6,1,0)</f>
        <v>0</v>
      </c>
      <c r="B2443" s="183"/>
      <c r="C2443" s="428"/>
      <c r="D2443" s="179">
        <f t="shared" si="221"/>
        <v>0</v>
      </c>
      <c r="E2443" s="179">
        <f t="shared" si="224"/>
        <v>0</v>
      </c>
      <c r="F2443" s="179">
        <f t="shared" si="224"/>
        <v>0</v>
      </c>
      <c r="G2443" s="184"/>
      <c r="H2443" s="285"/>
      <c r="I2443" s="285"/>
      <c r="J2443" s="208"/>
      <c r="K2443" s="209"/>
      <c r="N2443" s="28">
        <f t="shared" si="219"/>
        <v>0</v>
      </c>
    </row>
    <row r="2444" spans="1:14" ht="12.75" hidden="1" outlineLevel="1">
      <c r="A2444" s="420">
        <f>IF(C2444='Tong hop'!$B$6,1,0)</f>
        <v>0</v>
      </c>
      <c r="B2444" s="183"/>
      <c r="C2444" s="428"/>
      <c r="D2444" s="179">
        <f t="shared" si="221"/>
        <v>0</v>
      </c>
      <c r="E2444" s="179">
        <f t="shared" si="224"/>
        <v>0</v>
      </c>
      <c r="F2444" s="179">
        <f t="shared" si="224"/>
        <v>0</v>
      </c>
      <c r="G2444" s="184"/>
      <c r="H2444" s="285"/>
      <c r="I2444" s="285"/>
      <c r="J2444" s="208"/>
      <c r="K2444" s="209"/>
      <c r="N2444" s="28">
        <f t="shared" si="219"/>
        <v>0</v>
      </c>
    </row>
    <row r="2445" spans="1:14" ht="12.75" hidden="1" outlineLevel="1">
      <c r="A2445" s="420">
        <f>IF(C2445='Tong hop'!$B$6,1,0)</f>
        <v>0</v>
      </c>
      <c r="B2445" s="183"/>
      <c r="C2445" s="428"/>
      <c r="D2445" s="179">
        <f t="shared" si="221"/>
        <v>0</v>
      </c>
      <c r="E2445" s="179" t="str">
        <f t="shared" si="224"/>
        <v>dầm đở</v>
      </c>
      <c r="F2445" s="179">
        <f t="shared" si="224"/>
        <v>0</v>
      </c>
      <c r="G2445" s="184"/>
      <c r="H2445" s="285"/>
      <c r="I2445" s="285"/>
      <c r="J2445" s="208"/>
      <c r="K2445" s="209"/>
      <c r="N2445" s="28">
        <f t="shared" si="219"/>
        <v>0</v>
      </c>
    </row>
    <row r="2446" spans="1:14" ht="12.75" hidden="1" outlineLevel="1">
      <c r="A2446" s="420">
        <f>IF(C2446='Tong hop'!$B$6,1,0)</f>
        <v>0</v>
      </c>
      <c r="B2446" s="183"/>
      <c r="C2446" s="428"/>
      <c r="D2446" s="179" t="str">
        <f t="shared" si="221"/>
        <v>TƯỜNG MẶT DỰNG</v>
      </c>
      <c r="E2446" s="179">
        <f t="shared" si="224"/>
        <v>0</v>
      </c>
      <c r="F2446" s="179">
        <f t="shared" si="224"/>
        <v>0</v>
      </c>
      <c r="G2446" s="184"/>
      <c r="H2446" s="285"/>
      <c r="I2446" s="285"/>
      <c r="J2446" s="208"/>
      <c r="K2446" s="209"/>
      <c r="N2446" s="28">
        <f t="shared" si="219"/>
        <v>0</v>
      </c>
    </row>
    <row r="2447" spans="1:14" ht="12.75" hidden="1" outlineLevel="1">
      <c r="A2447" s="420">
        <f>IF(C2447='Tong hop'!$B$6,1,0)</f>
        <v>0</v>
      </c>
      <c r="B2447" s="183"/>
      <c r="C2447" s="428"/>
      <c r="D2447" s="179">
        <f t="shared" si="221"/>
        <v>0</v>
      </c>
      <c r="E2447" s="179">
        <f t="shared" si="224"/>
        <v>0</v>
      </c>
      <c r="F2447" s="179">
        <f t="shared" si="224"/>
        <v>0</v>
      </c>
      <c r="G2447" s="184"/>
      <c r="H2447" s="285"/>
      <c r="I2447" s="285"/>
      <c r="J2447" s="208"/>
      <c r="K2447" s="209"/>
      <c r="N2447" s="28">
        <f t="shared" si="219"/>
        <v>0</v>
      </c>
    </row>
    <row r="2448" spans="1:14" ht="12.75" hidden="1" outlineLevel="1">
      <c r="A2448" s="420">
        <f>IF(C2448='Tong hop'!$B$6,1,0)</f>
        <v>0</v>
      </c>
      <c r="B2448" s="183"/>
      <c r="C2448" s="428"/>
      <c r="D2448" s="179" t="str">
        <f t="shared" si="221"/>
        <v>Tại vị trí khe nhiệt</v>
      </c>
      <c r="E2448" s="179">
        <f t="shared" si="224"/>
        <v>0</v>
      </c>
      <c r="F2448" s="179">
        <f t="shared" si="224"/>
        <v>0</v>
      </c>
      <c r="G2448" s="184"/>
      <c r="H2448" s="285"/>
      <c r="I2448" s="285"/>
      <c r="J2448" s="208"/>
      <c r="K2448" s="209"/>
      <c r="N2448" s="28">
        <f t="shared" si="219"/>
        <v>0</v>
      </c>
    </row>
    <row r="2449" spans="1:14" ht="12.75" hidden="1" outlineLevel="1">
      <c r="A2449" s="420">
        <f>IF(C2449='Tong hop'!$B$6,1,0)</f>
        <v>0</v>
      </c>
      <c r="B2449" s="183"/>
      <c r="C2449" s="428"/>
      <c r="D2449" s="179" t="str">
        <f t="shared" si="221"/>
        <v>Móng máy trên mái trục 1</v>
      </c>
      <c r="E2449" s="179">
        <f t="shared" ref="E2449:F2451" si="225">E1666</f>
        <v>0</v>
      </c>
      <c r="F2449" s="179">
        <f t="shared" si="225"/>
        <v>0</v>
      </c>
      <c r="G2449" s="184"/>
      <c r="H2449" s="285"/>
      <c r="I2449" s="285"/>
      <c r="J2449" s="208"/>
      <c r="K2449" s="209"/>
      <c r="N2449" s="28">
        <f t="shared" si="219"/>
        <v>0</v>
      </c>
    </row>
    <row r="2450" spans="1:14" ht="12.75" hidden="1" outlineLevel="1">
      <c r="A2450" s="420">
        <f>IF(C2450='Tong hop'!$B$6,1,0)</f>
        <v>0</v>
      </c>
      <c r="B2450" s="183"/>
      <c r="C2450" s="428"/>
      <c r="D2450" s="179">
        <f t="shared" si="221"/>
        <v>0</v>
      </c>
      <c r="E2450" s="179">
        <f t="shared" si="225"/>
        <v>0</v>
      </c>
      <c r="F2450" s="179">
        <f t="shared" si="225"/>
        <v>0</v>
      </c>
      <c r="G2450" s="184"/>
      <c r="H2450" s="285"/>
      <c r="I2450" s="285"/>
      <c r="J2450" s="208"/>
      <c r="K2450" s="209"/>
      <c r="N2450" s="28">
        <f t="shared" si="219"/>
        <v>0</v>
      </c>
    </row>
    <row r="2451" spans="1:14" ht="12.75" hidden="1" outlineLevel="1">
      <c r="A2451" s="420">
        <f>IF(C2451='Tong hop'!$B$6,1,0)</f>
        <v>0</v>
      </c>
      <c r="B2451" s="183"/>
      <c r="C2451" s="428"/>
      <c r="D2451" s="179">
        <f t="shared" si="221"/>
        <v>0</v>
      </c>
      <c r="E2451" s="179">
        <f t="shared" si="225"/>
        <v>0</v>
      </c>
      <c r="F2451" s="179">
        <f t="shared" si="225"/>
        <v>0</v>
      </c>
      <c r="G2451" s="184"/>
      <c r="H2451" s="285"/>
      <c r="I2451" s="285"/>
      <c r="J2451" s="208"/>
      <c r="K2451" s="209"/>
      <c r="N2451" s="28">
        <f t="shared" si="219"/>
        <v>0</v>
      </c>
    </row>
    <row r="2452" spans="1:14" ht="12.75" hidden="1" outlineLevel="1">
      <c r="A2452" s="420">
        <f>IF(C2452='Tong hop'!$B$6,1,0)</f>
        <v>0</v>
      </c>
      <c r="B2452" s="183"/>
      <c r="C2452" s="428"/>
      <c r="D2452" s="179"/>
      <c r="E2452" s="179"/>
      <c r="F2452" s="179"/>
      <c r="G2452" s="184"/>
      <c r="H2452" s="285"/>
      <c r="I2452" s="285"/>
      <c r="J2452" s="208"/>
      <c r="K2452" s="209"/>
      <c r="N2452" s="28">
        <f t="shared" si="219"/>
        <v>0</v>
      </c>
    </row>
    <row r="2453" spans="1:14" ht="12.75" hidden="1" outlineLevel="1">
      <c r="A2453" s="420">
        <f>IF(C2453='Tong hop'!$B$6,1,0)</f>
        <v>0</v>
      </c>
      <c r="B2453" s="183"/>
      <c r="C2453" s="428"/>
      <c r="D2453" s="179"/>
      <c r="E2453" s="179"/>
      <c r="F2453" s="179"/>
      <c r="G2453" s="184"/>
      <c r="H2453" s="285"/>
      <c r="I2453" s="285"/>
      <c r="J2453" s="208"/>
      <c r="K2453" s="209"/>
      <c r="N2453" s="28">
        <f t="shared" si="219"/>
        <v>0</v>
      </c>
    </row>
    <row r="2454" spans="1:14" ht="12.75" hidden="1" outlineLevel="1">
      <c r="A2454" s="420">
        <f>IF(C2454='Tong hop'!$B$6,1,0)</f>
        <v>0</v>
      </c>
      <c r="B2454" s="183"/>
      <c r="C2454" s="428"/>
      <c r="D2454" s="179"/>
      <c r="E2454" s="194"/>
      <c r="F2454" s="194"/>
      <c r="G2454" s="184"/>
      <c r="H2454" s="285"/>
      <c r="I2454" s="285"/>
      <c r="J2454" s="208"/>
      <c r="K2454" s="209"/>
      <c r="N2454" s="28">
        <f t="shared" si="219"/>
        <v>0</v>
      </c>
    </row>
    <row r="2455" spans="1:14" ht="12.75" hidden="1">
      <c r="A2455" s="420">
        <f>IF(C2455='Tong hop'!$B$6,1,0)</f>
        <v>0</v>
      </c>
      <c r="B2455" s="183">
        <v>4</v>
      </c>
      <c r="C2455" s="261" t="s">
        <v>51</v>
      </c>
      <c r="D2455" s="191" t="s">
        <v>596</v>
      </c>
      <c r="E2455" s="428" t="s">
        <v>597</v>
      </c>
      <c r="F2455" s="183" t="s">
        <v>4</v>
      </c>
      <c r="G2455" s="184">
        <v>646.73656987570507</v>
      </c>
      <c r="H2455" s="285"/>
      <c r="I2455" s="285"/>
      <c r="J2455" s="208"/>
      <c r="K2455" s="209"/>
      <c r="N2455" s="28">
        <f t="shared" si="219"/>
        <v>0</v>
      </c>
    </row>
    <row r="2456" spans="1:14" ht="12.75" hidden="1" outlineLevel="1">
      <c r="A2456" s="420">
        <f>IF(C2456='Tong hop'!$B$6,1,0)</f>
        <v>0</v>
      </c>
      <c r="B2456" s="183"/>
      <c r="C2456" s="428"/>
      <c r="D2456" s="179"/>
      <c r="E2456" s="191"/>
      <c r="F2456" s="183"/>
      <c r="G2456" s="184"/>
      <c r="H2456" s="285"/>
      <c r="I2456" s="285"/>
      <c r="J2456" s="208"/>
      <c r="K2456" s="209"/>
      <c r="N2456" s="28">
        <f t="shared" si="219"/>
        <v>0</v>
      </c>
    </row>
    <row r="2457" spans="1:14" ht="12.75" hidden="1" outlineLevel="1">
      <c r="A2457" s="420">
        <f>IF(C2457='Tong hop'!$B$6,1,0)</f>
        <v>0</v>
      </c>
      <c r="B2457" s="183"/>
      <c r="C2457" s="428"/>
      <c r="D2457" s="179" t="str">
        <f t="shared" ref="D2457:F2466" si="226">D1672</f>
        <v>Cầu thang</v>
      </c>
      <c r="E2457" s="179">
        <f t="shared" si="226"/>
        <v>0</v>
      </c>
      <c r="F2457" s="179">
        <f t="shared" si="226"/>
        <v>0</v>
      </c>
      <c r="G2457" s="184"/>
      <c r="H2457" s="285"/>
      <c r="I2457" s="285"/>
      <c r="J2457" s="208"/>
      <c r="K2457" s="209"/>
      <c r="N2457" s="28">
        <f t="shared" si="219"/>
        <v>0</v>
      </c>
    </row>
    <row r="2458" spans="1:14" ht="12.75" hidden="1" outlineLevel="1">
      <c r="A2458" s="420">
        <f>IF(C2458='Tong hop'!$B$6,1,0)</f>
        <v>0</v>
      </c>
      <c r="B2458" s="183"/>
      <c r="C2458" s="428"/>
      <c r="D2458" s="179" t="str">
        <f t="shared" si="226"/>
        <v>trục A/5,9- 2 cái</v>
      </c>
      <c r="E2458" s="179">
        <f t="shared" si="226"/>
        <v>0</v>
      </c>
      <c r="F2458" s="179">
        <f t="shared" si="226"/>
        <v>0</v>
      </c>
      <c r="G2458" s="184"/>
      <c r="H2458" s="285"/>
      <c r="I2458" s="285"/>
      <c r="J2458" s="208"/>
      <c r="K2458" s="209"/>
      <c r="N2458" s="28">
        <f t="shared" si="219"/>
        <v>0</v>
      </c>
    </row>
    <row r="2459" spans="1:14" ht="12.75" hidden="1" outlineLevel="1">
      <c r="A2459" s="420">
        <f>IF(C2459='Tong hop'!$B$6,1,0)</f>
        <v>0</v>
      </c>
      <c r="B2459" s="183"/>
      <c r="C2459" s="428"/>
      <c r="D2459" s="179" t="str">
        <f t="shared" si="226"/>
        <v>Tầng 1- tầng 2</v>
      </c>
      <c r="E2459" s="179">
        <f t="shared" si="226"/>
        <v>0</v>
      </c>
      <c r="F2459" s="179">
        <f t="shared" si="226"/>
        <v>0</v>
      </c>
      <c r="G2459" s="184"/>
      <c r="H2459" s="285"/>
      <c r="I2459" s="285"/>
      <c r="J2459" s="208"/>
      <c r="K2459" s="209"/>
      <c r="N2459" s="28">
        <f t="shared" si="219"/>
        <v>0</v>
      </c>
    </row>
    <row r="2460" spans="1:14" ht="12.75" hidden="1" outlineLevel="1">
      <c r="A2460" s="420">
        <f>IF(C2460='Tong hop'!$B$6,1,0)</f>
        <v>0</v>
      </c>
      <c r="B2460" s="183"/>
      <c r="C2460" s="428"/>
      <c r="D2460" s="179">
        <f t="shared" si="226"/>
        <v>0</v>
      </c>
      <c r="E2460" s="179" t="str">
        <f t="shared" si="226"/>
        <v>Vế thang</v>
      </c>
      <c r="F2460" s="179">
        <f t="shared" si="226"/>
        <v>0</v>
      </c>
      <c r="G2460" s="184"/>
      <c r="H2460" s="285"/>
      <c r="I2460" s="285"/>
      <c r="J2460" s="208"/>
      <c r="K2460" s="209"/>
      <c r="N2460" s="28">
        <f t="shared" si="219"/>
        <v>0</v>
      </c>
    </row>
    <row r="2461" spans="1:14" ht="12.75" hidden="1" outlineLevel="1">
      <c r="A2461" s="420">
        <f>IF(C2461='Tong hop'!$B$6,1,0)</f>
        <v>0</v>
      </c>
      <c r="B2461" s="183"/>
      <c r="C2461" s="428"/>
      <c r="D2461" s="179">
        <f t="shared" si="226"/>
        <v>0</v>
      </c>
      <c r="E2461" s="179" t="str">
        <f t="shared" si="226"/>
        <v>chiếu nghỉ</v>
      </c>
      <c r="F2461" s="179">
        <f t="shared" si="226"/>
        <v>0</v>
      </c>
      <c r="G2461" s="184"/>
      <c r="H2461" s="285"/>
      <c r="I2461" s="285"/>
      <c r="J2461" s="208"/>
      <c r="K2461" s="209"/>
      <c r="N2461" s="28">
        <f t="shared" si="219"/>
        <v>0</v>
      </c>
    </row>
    <row r="2462" spans="1:14" ht="12.75" hidden="1" outlineLevel="1">
      <c r="A2462" s="420">
        <f>IF(C2462='Tong hop'!$B$6,1,0)</f>
        <v>0</v>
      </c>
      <c r="B2462" s="183"/>
      <c r="C2462" s="428"/>
      <c r="D2462" s="179">
        <f t="shared" si="226"/>
        <v>0</v>
      </c>
      <c r="E2462" s="179">
        <f t="shared" si="226"/>
        <v>0</v>
      </c>
      <c r="F2462" s="179">
        <f t="shared" si="226"/>
        <v>0</v>
      </c>
      <c r="G2462" s="184"/>
      <c r="H2462" s="285"/>
      <c r="I2462" s="285"/>
      <c r="J2462" s="208"/>
      <c r="K2462" s="209"/>
      <c r="N2462" s="28">
        <f t="shared" si="219"/>
        <v>0</v>
      </c>
    </row>
    <row r="2463" spans="1:14" ht="12.75" hidden="1" outlineLevel="1">
      <c r="A2463" s="420">
        <f>IF(C2463='Tong hop'!$B$6,1,0)</f>
        <v>0</v>
      </c>
      <c r="B2463" s="183"/>
      <c r="C2463" s="428"/>
      <c r="D2463" s="179" t="str">
        <f t="shared" si="226"/>
        <v xml:space="preserve">Dầm </v>
      </c>
      <c r="E2463" s="179" t="str">
        <f t="shared" si="226"/>
        <v>SB1</v>
      </c>
      <c r="F2463" s="179">
        <f t="shared" si="226"/>
        <v>0</v>
      </c>
      <c r="G2463" s="184"/>
      <c r="H2463" s="285"/>
      <c r="I2463" s="285"/>
      <c r="J2463" s="208"/>
      <c r="K2463" s="209"/>
      <c r="N2463" s="28">
        <f t="shared" si="219"/>
        <v>0</v>
      </c>
    </row>
    <row r="2464" spans="1:14" ht="12.75" hidden="1" outlineLevel="1">
      <c r="A2464" s="420">
        <f>IF(C2464='Tong hop'!$B$6,1,0)</f>
        <v>0</v>
      </c>
      <c r="B2464" s="183"/>
      <c r="C2464" s="428"/>
      <c r="D2464" s="179">
        <f t="shared" si="226"/>
        <v>0</v>
      </c>
      <c r="E2464" s="179" t="str">
        <f t="shared" si="226"/>
        <v>MB11</v>
      </c>
      <c r="F2464" s="179">
        <f t="shared" si="226"/>
        <v>0</v>
      </c>
      <c r="G2464" s="184"/>
      <c r="H2464" s="285"/>
      <c r="I2464" s="285"/>
      <c r="J2464" s="208"/>
      <c r="K2464" s="209"/>
      <c r="N2464" s="28">
        <f t="shared" si="219"/>
        <v>0</v>
      </c>
    </row>
    <row r="2465" spans="1:14" ht="12.75" hidden="1" outlineLevel="1">
      <c r="A2465" s="420">
        <f>IF(C2465='Tong hop'!$B$6,1,0)</f>
        <v>0</v>
      </c>
      <c r="B2465" s="183"/>
      <c r="C2465" s="428"/>
      <c r="D2465" s="179" t="str">
        <f t="shared" si="226"/>
        <v>Tầng 2- tầng 3</v>
      </c>
      <c r="E2465" s="179">
        <f t="shared" si="226"/>
        <v>0</v>
      </c>
      <c r="F2465" s="179">
        <f t="shared" si="226"/>
        <v>0</v>
      </c>
      <c r="G2465" s="184"/>
      <c r="H2465" s="285"/>
      <c r="I2465" s="285"/>
      <c r="J2465" s="208"/>
      <c r="K2465" s="209"/>
      <c r="N2465" s="28">
        <f t="shared" si="219"/>
        <v>0</v>
      </c>
    </row>
    <row r="2466" spans="1:14" ht="12.75" hidden="1" outlineLevel="1">
      <c r="A2466" s="420">
        <f>IF(C2466='Tong hop'!$B$6,1,0)</f>
        <v>0</v>
      </c>
      <c r="B2466" s="183"/>
      <c r="C2466" s="428"/>
      <c r="D2466" s="179">
        <f t="shared" si="226"/>
        <v>0</v>
      </c>
      <c r="E2466" s="179" t="str">
        <f t="shared" si="226"/>
        <v>Vế thang</v>
      </c>
      <c r="F2466" s="179">
        <f t="shared" si="226"/>
        <v>0</v>
      </c>
      <c r="G2466" s="184"/>
      <c r="H2466" s="285"/>
      <c r="I2466" s="285"/>
      <c r="J2466" s="208"/>
      <c r="K2466" s="209"/>
      <c r="N2466" s="28">
        <f t="shared" si="219"/>
        <v>0</v>
      </c>
    </row>
    <row r="2467" spans="1:14" ht="12.75" hidden="1" outlineLevel="1">
      <c r="A2467" s="420">
        <f>IF(C2467='Tong hop'!$B$6,1,0)</f>
        <v>0</v>
      </c>
      <c r="B2467" s="183"/>
      <c r="C2467" s="428"/>
      <c r="D2467" s="179">
        <f t="shared" ref="D2467:F2476" si="227">D1682</f>
        <v>0</v>
      </c>
      <c r="E2467" s="179" t="str">
        <f t="shared" si="227"/>
        <v>chiếu nghỉ</v>
      </c>
      <c r="F2467" s="179">
        <f t="shared" si="227"/>
        <v>0</v>
      </c>
      <c r="G2467" s="184"/>
      <c r="H2467" s="285"/>
      <c r="I2467" s="285"/>
      <c r="J2467" s="208"/>
      <c r="K2467" s="209"/>
      <c r="N2467" s="28">
        <f t="shared" si="219"/>
        <v>0</v>
      </c>
    </row>
    <row r="2468" spans="1:14" ht="12.75" hidden="1" outlineLevel="1">
      <c r="A2468" s="420">
        <f>IF(C2468='Tong hop'!$B$6,1,0)</f>
        <v>0</v>
      </c>
      <c r="B2468" s="183"/>
      <c r="C2468" s="428"/>
      <c r="D2468" s="179">
        <f t="shared" si="227"/>
        <v>0</v>
      </c>
      <c r="E2468" s="179">
        <f t="shared" si="227"/>
        <v>0</v>
      </c>
      <c r="F2468" s="179">
        <f t="shared" si="227"/>
        <v>0</v>
      </c>
      <c r="G2468" s="184"/>
      <c r="H2468" s="285"/>
      <c r="I2468" s="285"/>
      <c r="J2468" s="208"/>
      <c r="K2468" s="209"/>
      <c r="N2468" s="28">
        <f t="shared" ref="N2468:N2531" si="228">I2468-M2468</f>
        <v>0</v>
      </c>
    </row>
    <row r="2469" spans="1:14" ht="12.75" hidden="1" outlineLevel="1">
      <c r="A2469" s="420">
        <f>IF(C2469='Tong hop'!$B$6,1,0)</f>
        <v>0</v>
      </c>
      <c r="B2469" s="183"/>
      <c r="C2469" s="428"/>
      <c r="D2469" s="179">
        <f t="shared" si="227"/>
        <v>0</v>
      </c>
      <c r="E2469" s="179">
        <f t="shared" si="227"/>
        <v>0</v>
      </c>
      <c r="F2469" s="179">
        <f t="shared" si="227"/>
        <v>0</v>
      </c>
      <c r="G2469" s="184"/>
      <c r="H2469" s="285"/>
      <c r="I2469" s="285"/>
      <c r="J2469" s="208"/>
      <c r="K2469" s="209"/>
      <c r="N2469" s="28">
        <f t="shared" si="228"/>
        <v>0</v>
      </c>
    </row>
    <row r="2470" spans="1:14" ht="12.75" hidden="1" outlineLevel="1">
      <c r="A2470" s="420">
        <f>IF(C2470='Tong hop'!$B$6,1,0)</f>
        <v>0</v>
      </c>
      <c r="B2470" s="183"/>
      <c r="C2470" s="428"/>
      <c r="D2470" s="179" t="str">
        <f t="shared" si="227"/>
        <v xml:space="preserve">Dầm </v>
      </c>
      <c r="E2470" s="179" t="str">
        <f t="shared" si="227"/>
        <v>SB1</v>
      </c>
      <c r="F2470" s="179">
        <f t="shared" si="227"/>
        <v>0</v>
      </c>
      <c r="G2470" s="184"/>
      <c r="H2470" s="285"/>
      <c r="I2470" s="285"/>
      <c r="J2470" s="208"/>
      <c r="K2470" s="209"/>
      <c r="N2470" s="28">
        <f t="shared" si="228"/>
        <v>0</v>
      </c>
    </row>
    <row r="2471" spans="1:14" ht="12.75" hidden="1" outlineLevel="1">
      <c r="A2471" s="420">
        <f>IF(C2471='Tong hop'!$B$6,1,0)</f>
        <v>0</v>
      </c>
      <c r="B2471" s="183"/>
      <c r="C2471" s="428"/>
      <c r="D2471" s="179">
        <f t="shared" si="227"/>
        <v>0</v>
      </c>
      <c r="E2471" s="179" t="str">
        <f t="shared" si="227"/>
        <v>MB11</v>
      </c>
      <c r="F2471" s="179">
        <f t="shared" si="227"/>
        <v>0</v>
      </c>
      <c r="G2471" s="184"/>
      <c r="H2471" s="285"/>
      <c r="I2471" s="285"/>
      <c r="J2471" s="208"/>
      <c r="K2471" s="209"/>
      <c r="N2471" s="28">
        <f t="shared" si="228"/>
        <v>0</v>
      </c>
    </row>
    <row r="2472" spans="1:14" ht="12.75" hidden="1" outlineLevel="1">
      <c r="A2472" s="420">
        <f>IF(C2472='Tong hop'!$B$6,1,0)</f>
        <v>0</v>
      </c>
      <c r="B2472" s="183"/>
      <c r="C2472" s="428"/>
      <c r="D2472" s="179" t="str">
        <f t="shared" si="227"/>
        <v>Cầu thang trục H'/5, 9- 2 cái</v>
      </c>
      <c r="E2472" s="179">
        <f t="shared" si="227"/>
        <v>0</v>
      </c>
      <c r="F2472" s="179">
        <f t="shared" si="227"/>
        <v>0</v>
      </c>
      <c r="G2472" s="184"/>
      <c r="H2472" s="285"/>
      <c r="I2472" s="285"/>
      <c r="J2472" s="208"/>
      <c r="K2472" s="209"/>
      <c r="N2472" s="28">
        <f t="shared" si="228"/>
        <v>0</v>
      </c>
    </row>
    <row r="2473" spans="1:14" ht="12.75" hidden="1" outlineLevel="1">
      <c r="A2473" s="420">
        <f>IF(C2473='Tong hop'!$B$6,1,0)</f>
        <v>0</v>
      </c>
      <c r="B2473" s="183"/>
      <c r="C2473" s="428"/>
      <c r="D2473" s="179" t="str">
        <f t="shared" si="227"/>
        <v>Tầng 1- tầng 2</v>
      </c>
      <c r="E2473" s="179">
        <f t="shared" si="227"/>
        <v>0</v>
      </c>
      <c r="F2473" s="179">
        <f t="shared" si="227"/>
        <v>0</v>
      </c>
      <c r="G2473" s="184"/>
      <c r="H2473" s="285"/>
      <c r="I2473" s="285"/>
      <c r="J2473" s="208"/>
      <c r="K2473" s="209"/>
      <c r="N2473" s="28">
        <f t="shared" si="228"/>
        <v>0</v>
      </c>
    </row>
    <row r="2474" spans="1:14" ht="12.75" hidden="1" outlineLevel="1">
      <c r="A2474" s="420">
        <f>IF(C2474='Tong hop'!$B$6,1,0)</f>
        <v>0</v>
      </c>
      <c r="B2474" s="183"/>
      <c r="C2474" s="428"/>
      <c r="D2474" s="179">
        <f t="shared" si="227"/>
        <v>0</v>
      </c>
      <c r="E2474" s="179" t="str">
        <f t="shared" si="227"/>
        <v>Vế thang</v>
      </c>
      <c r="F2474" s="179">
        <f t="shared" si="227"/>
        <v>0</v>
      </c>
      <c r="G2474" s="184"/>
      <c r="H2474" s="285"/>
      <c r="I2474" s="285"/>
      <c r="J2474" s="208"/>
      <c r="K2474" s="209"/>
      <c r="N2474" s="28">
        <f t="shared" si="228"/>
        <v>0</v>
      </c>
    </row>
    <row r="2475" spans="1:14" ht="12.75" hidden="1" outlineLevel="1">
      <c r="A2475" s="420">
        <f>IF(C2475='Tong hop'!$B$6,1,0)</f>
        <v>0</v>
      </c>
      <c r="B2475" s="183"/>
      <c r="C2475" s="428"/>
      <c r="D2475" s="179">
        <f t="shared" si="227"/>
        <v>0</v>
      </c>
      <c r="E2475" s="179" t="str">
        <f t="shared" si="227"/>
        <v>chiếu nghỉ</v>
      </c>
      <c r="F2475" s="179">
        <f t="shared" si="227"/>
        <v>0</v>
      </c>
      <c r="G2475" s="184"/>
      <c r="H2475" s="285"/>
      <c r="I2475" s="285"/>
      <c r="J2475" s="208"/>
      <c r="K2475" s="209"/>
      <c r="N2475" s="28">
        <f t="shared" si="228"/>
        <v>0</v>
      </c>
    </row>
    <row r="2476" spans="1:14" ht="12.75" hidden="1" outlineLevel="1">
      <c r="A2476" s="420">
        <f>IF(C2476='Tong hop'!$B$6,1,0)</f>
        <v>0</v>
      </c>
      <c r="B2476" s="183"/>
      <c r="C2476" s="428"/>
      <c r="D2476" s="179">
        <f t="shared" si="227"/>
        <v>0</v>
      </c>
      <c r="E2476" s="179">
        <f t="shared" si="227"/>
        <v>0</v>
      </c>
      <c r="F2476" s="179">
        <f t="shared" si="227"/>
        <v>0</v>
      </c>
      <c r="G2476" s="184"/>
      <c r="H2476" s="285"/>
      <c r="I2476" s="285"/>
      <c r="J2476" s="208"/>
      <c r="K2476" s="209"/>
      <c r="N2476" s="28">
        <f t="shared" si="228"/>
        <v>0</v>
      </c>
    </row>
    <row r="2477" spans="1:14" ht="12.75" hidden="1" outlineLevel="1">
      <c r="A2477" s="420">
        <f>IF(C2477='Tong hop'!$B$6,1,0)</f>
        <v>0</v>
      </c>
      <c r="B2477" s="183"/>
      <c r="C2477" s="428"/>
      <c r="D2477" s="179" t="str">
        <f t="shared" ref="D2477:F2486" si="229">D1692</f>
        <v xml:space="preserve">Dầm </v>
      </c>
      <c r="E2477" s="179" t="str">
        <f t="shared" si="229"/>
        <v>SB1</v>
      </c>
      <c r="F2477" s="179">
        <f t="shared" si="229"/>
        <v>0</v>
      </c>
      <c r="G2477" s="184"/>
      <c r="H2477" s="285"/>
      <c r="I2477" s="285"/>
      <c r="J2477" s="208"/>
      <c r="K2477" s="209"/>
      <c r="N2477" s="28">
        <f t="shared" si="228"/>
        <v>0</v>
      </c>
    </row>
    <row r="2478" spans="1:14" ht="12.75" hidden="1" outlineLevel="1">
      <c r="A2478" s="420">
        <f>IF(C2478='Tong hop'!$B$6,1,0)</f>
        <v>0</v>
      </c>
      <c r="B2478" s="183"/>
      <c r="C2478" s="428"/>
      <c r="D2478" s="179">
        <f t="shared" si="229"/>
        <v>0</v>
      </c>
      <c r="E2478" s="179" t="str">
        <f t="shared" si="229"/>
        <v>MB11</v>
      </c>
      <c r="F2478" s="179">
        <f t="shared" si="229"/>
        <v>0</v>
      </c>
      <c r="G2478" s="184"/>
      <c r="H2478" s="285"/>
      <c r="I2478" s="285"/>
      <c r="J2478" s="208"/>
      <c r="K2478" s="209"/>
      <c r="N2478" s="28">
        <f t="shared" si="228"/>
        <v>0</v>
      </c>
    </row>
    <row r="2479" spans="1:14" ht="12.75" hidden="1" outlineLevel="1">
      <c r="A2479" s="420">
        <f>IF(C2479='Tong hop'!$B$6,1,0)</f>
        <v>0</v>
      </c>
      <c r="B2479" s="183"/>
      <c r="C2479" s="428"/>
      <c r="D2479" s="179" t="str">
        <f t="shared" si="229"/>
        <v>Tầng 2- tầng 3</v>
      </c>
      <c r="E2479" s="179">
        <f t="shared" si="229"/>
        <v>0</v>
      </c>
      <c r="F2479" s="179">
        <f t="shared" si="229"/>
        <v>0</v>
      </c>
      <c r="G2479" s="184"/>
      <c r="H2479" s="285"/>
      <c r="I2479" s="285"/>
      <c r="J2479" s="208"/>
      <c r="K2479" s="209"/>
      <c r="N2479" s="28">
        <f t="shared" si="228"/>
        <v>0</v>
      </c>
    </row>
    <row r="2480" spans="1:14" ht="12.75" hidden="1" outlineLevel="1">
      <c r="A2480" s="420">
        <f>IF(C2480='Tong hop'!$B$6,1,0)</f>
        <v>0</v>
      </c>
      <c r="B2480" s="183"/>
      <c r="C2480" s="428"/>
      <c r="D2480" s="179">
        <f t="shared" si="229"/>
        <v>0</v>
      </c>
      <c r="E2480" s="179" t="str">
        <f t="shared" si="229"/>
        <v>Vế thang</v>
      </c>
      <c r="F2480" s="179">
        <f t="shared" si="229"/>
        <v>0</v>
      </c>
      <c r="G2480" s="184"/>
      <c r="H2480" s="285"/>
      <c r="I2480" s="285"/>
      <c r="J2480" s="208"/>
      <c r="K2480" s="209"/>
      <c r="N2480" s="28">
        <f t="shared" si="228"/>
        <v>0</v>
      </c>
    </row>
    <row r="2481" spans="1:14" ht="12.75" hidden="1" outlineLevel="1">
      <c r="A2481" s="420">
        <f>IF(C2481='Tong hop'!$B$6,1,0)</f>
        <v>0</v>
      </c>
      <c r="B2481" s="183"/>
      <c r="C2481" s="428"/>
      <c r="D2481" s="179">
        <f t="shared" si="229"/>
        <v>0</v>
      </c>
      <c r="E2481" s="179" t="str">
        <f t="shared" si="229"/>
        <v>chiếu nghỉ</v>
      </c>
      <c r="F2481" s="179">
        <f t="shared" si="229"/>
        <v>0</v>
      </c>
      <c r="G2481" s="184"/>
      <c r="H2481" s="285"/>
      <c r="I2481" s="285"/>
      <c r="J2481" s="208"/>
      <c r="K2481" s="209"/>
      <c r="N2481" s="28">
        <f t="shared" si="228"/>
        <v>0</v>
      </c>
    </row>
    <row r="2482" spans="1:14" ht="12.75" hidden="1" outlineLevel="1">
      <c r="A2482" s="420">
        <f>IF(C2482='Tong hop'!$B$6,1,0)</f>
        <v>0</v>
      </c>
      <c r="B2482" s="183"/>
      <c r="C2482" s="428"/>
      <c r="D2482" s="179">
        <f t="shared" si="229"/>
        <v>0</v>
      </c>
      <c r="E2482" s="179">
        <f t="shared" si="229"/>
        <v>0</v>
      </c>
      <c r="F2482" s="179">
        <f t="shared" si="229"/>
        <v>0</v>
      </c>
      <c r="G2482" s="184"/>
      <c r="H2482" s="285"/>
      <c r="I2482" s="285"/>
      <c r="J2482" s="208"/>
      <c r="K2482" s="209"/>
      <c r="N2482" s="28">
        <f t="shared" si="228"/>
        <v>0</v>
      </c>
    </row>
    <row r="2483" spans="1:14" ht="12.75" hidden="1" outlineLevel="1">
      <c r="A2483" s="420">
        <f>IF(C2483='Tong hop'!$B$6,1,0)</f>
        <v>0</v>
      </c>
      <c r="B2483" s="183"/>
      <c r="C2483" s="428"/>
      <c r="D2483" s="179">
        <f t="shared" si="229"/>
        <v>0</v>
      </c>
      <c r="E2483" s="179">
        <f t="shared" si="229"/>
        <v>0</v>
      </c>
      <c r="F2483" s="179">
        <f t="shared" si="229"/>
        <v>0</v>
      </c>
      <c r="G2483" s="184"/>
      <c r="H2483" s="285"/>
      <c r="I2483" s="285"/>
      <c r="J2483" s="208"/>
      <c r="K2483" s="209"/>
      <c r="N2483" s="28">
        <f t="shared" si="228"/>
        <v>0</v>
      </c>
    </row>
    <row r="2484" spans="1:14" ht="12.75" hidden="1" outlineLevel="1">
      <c r="A2484" s="420">
        <f>IF(C2484='Tong hop'!$B$6,1,0)</f>
        <v>0</v>
      </c>
      <c r="B2484" s="183"/>
      <c r="C2484" s="428"/>
      <c r="D2484" s="179" t="str">
        <f t="shared" si="229"/>
        <v xml:space="preserve">Dầm </v>
      </c>
      <c r="E2484" s="179" t="str">
        <f t="shared" si="229"/>
        <v>SB1</v>
      </c>
      <c r="F2484" s="179">
        <f t="shared" si="229"/>
        <v>0</v>
      </c>
      <c r="G2484" s="184"/>
      <c r="H2484" s="285"/>
      <c r="I2484" s="285"/>
      <c r="J2484" s="208"/>
      <c r="K2484" s="209"/>
      <c r="N2484" s="28">
        <f t="shared" si="228"/>
        <v>0</v>
      </c>
    </row>
    <row r="2485" spans="1:14" ht="12.75" hidden="1" outlineLevel="1">
      <c r="A2485" s="420">
        <f>IF(C2485='Tong hop'!$B$6,1,0)</f>
        <v>0</v>
      </c>
      <c r="B2485" s="183"/>
      <c r="C2485" s="428"/>
      <c r="D2485" s="179">
        <f t="shared" si="229"/>
        <v>0</v>
      </c>
      <c r="E2485" s="179" t="str">
        <f t="shared" si="229"/>
        <v>MB11</v>
      </c>
      <c r="F2485" s="179">
        <f t="shared" si="229"/>
        <v>0</v>
      </c>
      <c r="G2485" s="184"/>
      <c r="H2485" s="285"/>
      <c r="I2485" s="285"/>
      <c r="J2485" s="208"/>
      <c r="K2485" s="209"/>
      <c r="N2485" s="28">
        <f t="shared" si="228"/>
        <v>0</v>
      </c>
    </row>
    <row r="2486" spans="1:14" ht="12.75" hidden="1" outlineLevel="1">
      <c r="A2486" s="420">
        <f>IF(C2486='Tong hop'!$B$6,1,0)</f>
        <v>0</v>
      </c>
      <c r="B2486" s="183"/>
      <c r="C2486" s="428"/>
      <c r="D2486" s="179" t="str">
        <f t="shared" si="229"/>
        <v>Cầu thang trục A, H'/9- 2cái</v>
      </c>
      <c r="E2486" s="179">
        <f t="shared" si="229"/>
        <v>0</v>
      </c>
      <c r="F2486" s="179">
        <f t="shared" si="229"/>
        <v>0</v>
      </c>
      <c r="G2486" s="184"/>
      <c r="H2486" s="285"/>
      <c r="I2486" s="285"/>
      <c r="J2486" s="208"/>
      <c r="K2486" s="209"/>
      <c r="N2486" s="28">
        <f t="shared" si="228"/>
        <v>0</v>
      </c>
    </row>
    <row r="2487" spans="1:14" ht="12.75" hidden="1" outlineLevel="1">
      <c r="A2487" s="420">
        <f>IF(C2487='Tong hop'!$B$6,1,0)</f>
        <v>0</v>
      </c>
      <c r="B2487" s="183"/>
      <c r="C2487" s="428"/>
      <c r="D2487" s="179" t="str">
        <f t="shared" ref="D2487:F2496" si="230">D1702</f>
        <v>Tầng 1- tầng 2</v>
      </c>
      <c r="E2487" s="179">
        <f t="shared" si="230"/>
        <v>0</v>
      </c>
      <c r="F2487" s="179">
        <f t="shared" si="230"/>
        <v>0</v>
      </c>
      <c r="G2487" s="184"/>
      <c r="H2487" s="285"/>
      <c r="I2487" s="285"/>
      <c r="J2487" s="208"/>
      <c r="K2487" s="209"/>
      <c r="N2487" s="28">
        <f t="shared" si="228"/>
        <v>0</v>
      </c>
    </row>
    <row r="2488" spans="1:14" ht="12.75" hidden="1" outlineLevel="1">
      <c r="A2488" s="420">
        <f>IF(C2488='Tong hop'!$B$6,1,0)</f>
        <v>0</v>
      </c>
      <c r="B2488" s="183"/>
      <c r="C2488" s="428"/>
      <c r="D2488" s="179">
        <f t="shared" si="230"/>
        <v>0</v>
      </c>
      <c r="E2488" s="179" t="str">
        <f t="shared" si="230"/>
        <v>Vế thang</v>
      </c>
      <c r="F2488" s="179">
        <f t="shared" si="230"/>
        <v>0</v>
      </c>
      <c r="G2488" s="184"/>
      <c r="H2488" s="285"/>
      <c r="I2488" s="285"/>
      <c r="J2488" s="208"/>
      <c r="K2488" s="209"/>
      <c r="N2488" s="28">
        <f t="shared" si="228"/>
        <v>0</v>
      </c>
    </row>
    <row r="2489" spans="1:14" ht="12.75" hidden="1" outlineLevel="1">
      <c r="A2489" s="420">
        <f>IF(C2489='Tong hop'!$B$6,1,0)</f>
        <v>0</v>
      </c>
      <c r="B2489" s="183"/>
      <c r="C2489" s="428"/>
      <c r="D2489" s="179">
        <f t="shared" si="230"/>
        <v>0</v>
      </c>
      <c r="E2489" s="179" t="str">
        <f t="shared" si="230"/>
        <v>chiếu nghỉ</v>
      </c>
      <c r="F2489" s="179">
        <f t="shared" si="230"/>
        <v>0</v>
      </c>
      <c r="G2489" s="184"/>
      <c r="H2489" s="285"/>
      <c r="I2489" s="285"/>
      <c r="J2489" s="208"/>
      <c r="K2489" s="209"/>
      <c r="N2489" s="28">
        <f t="shared" si="228"/>
        <v>0</v>
      </c>
    </row>
    <row r="2490" spans="1:14" ht="12.75" hidden="1" outlineLevel="1">
      <c r="A2490" s="420">
        <f>IF(C2490='Tong hop'!$B$6,1,0)</f>
        <v>0</v>
      </c>
      <c r="B2490" s="183"/>
      <c r="C2490" s="428"/>
      <c r="D2490" s="179">
        <f t="shared" si="230"/>
        <v>0</v>
      </c>
      <c r="E2490" s="179">
        <f t="shared" si="230"/>
        <v>0</v>
      </c>
      <c r="F2490" s="179">
        <f t="shared" si="230"/>
        <v>0</v>
      </c>
      <c r="G2490" s="184"/>
      <c r="H2490" s="285"/>
      <c r="I2490" s="285"/>
      <c r="J2490" s="208"/>
      <c r="K2490" s="209"/>
      <c r="N2490" s="28">
        <f t="shared" si="228"/>
        <v>0</v>
      </c>
    </row>
    <row r="2491" spans="1:14" ht="12.75" hidden="1" outlineLevel="1">
      <c r="A2491" s="420">
        <f>IF(C2491='Tong hop'!$B$6,1,0)</f>
        <v>0</v>
      </c>
      <c r="B2491" s="183"/>
      <c r="C2491" s="428"/>
      <c r="D2491" s="179" t="str">
        <f t="shared" si="230"/>
        <v xml:space="preserve">Dầm </v>
      </c>
      <c r="E2491" s="179" t="str">
        <f t="shared" si="230"/>
        <v>SB1</v>
      </c>
      <c r="F2491" s="179">
        <f t="shared" si="230"/>
        <v>0</v>
      </c>
      <c r="G2491" s="184"/>
      <c r="H2491" s="285"/>
      <c r="I2491" s="285"/>
      <c r="J2491" s="208"/>
      <c r="K2491" s="209"/>
      <c r="N2491" s="28">
        <f t="shared" si="228"/>
        <v>0</v>
      </c>
    </row>
    <row r="2492" spans="1:14" ht="12.75" hidden="1" outlineLevel="1">
      <c r="A2492" s="420">
        <f>IF(C2492='Tong hop'!$B$6,1,0)</f>
        <v>0</v>
      </c>
      <c r="B2492" s="183"/>
      <c r="C2492" s="428"/>
      <c r="D2492" s="179">
        <f t="shared" si="230"/>
        <v>0</v>
      </c>
      <c r="E2492" s="179" t="str">
        <f t="shared" si="230"/>
        <v>MB11</v>
      </c>
      <c r="F2492" s="179">
        <f t="shared" si="230"/>
        <v>0</v>
      </c>
      <c r="G2492" s="184"/>
      <c r="H2492" s="285"/>
      <c r="I2492" s="285"/>
      <c r="J2492" s="208"/>
      <c r="K2492" s="209"/>
      <c r="N2492" s="28">
        <f t="shared" si="228"/>
        <v>0</v>
      </c>
    </row>
    <row r="2493" spans="1:14" ht="12.75" hidden="1" outlineLevel="1">
      <c r="A2493" s="420">
        <f>IF(C2493='Tong hop'!$B$6,1,0)</f>
        <v>0</v>
      </c>
      <c r="B2493" s="183"/>
      <c r="C2493" s="428"/>
      <c r="D2493" s="179" t="str">
        <f t="shared" si="230"/>
        <v>Tầng 2- tầng 3</v>
      </c>
      <c r="E2493" s="179">
        <f t="shared" si="230"/>
        <v>0</v>
      </c>
      <c r="F2493" s="179">
        <f t="shared" si="230"/>
        <v>0</v>
      </c>
      <c r="G2493" s="184"/>
      <c r="H2493" s="285"/>
      <c r="I2493" s="285"/>
      <c r="J2493" s="208"/>
      <c r="K2493" s="209"/>
      <c r="N2493" s="28">
        <f t="shared" si="228"/>
        <v>0</v>
      </c>
    </row>
    <row r="2494" spans="1:14" ht="12.75" hidden="1" outlineLevel="1">
      <c r="A2494" s="420">
        <f>IF(C2494='Tong hop'!$B$6,1,0)</f>
        <v>0</v>
      </c>
      <c r="B2494" s="183"/>
      <c r="C2494" s="428"/>
      <c r="D2494" s="179">
        <f t="shared" si="230"/>
        <v>0</v>
      </c>
      <c r="E2494" s="179" t="str">
        <f t="shared" si="230"/>
        <v>Vế thang</v>
      </c>
      <c r="F2494" s="179">
        <f t="shared" si="230"/>
        <v>0</v>
      </c>
      <c r="G2494" s="184"/>
      <c r="H2494" s="285"/>
      <c r="I2494" s="285"/>
      <c r="J2494" s="208"/>
      <c r="K2494" s="209"/>
      <c r="N2494" s="28">
        <f t="shared" si="228"/>
        <v>0</v>
      </c>
    </row>
    <row r="2495" spans="1:14" ht="12.75" hidden="1" outlineLevel="1">
      <c r="A2495" s="420">
        <f>IF(C2495='Tong hop'!$B$6,1,0)</f>
        <v>0</v>
      </c>
      <c r="B2495" s="183"/>
      <c r="C2495" s="428"/>
      <c r="D2495" s="179">
        <f t="shared" si="230"/>
        <v>0</v>
      </c>
      <c r="E2495" s="179">
        <f t="shared" si="230"/>
        <v>0</v>
      </c>
      <c r="F2495" s="179">
        <f t="shared" si="230"/>
        <v>0</v>
      </c>
      <c r="G2495" s="184"/>
      <c r="H2495" s="285"/>
      <c r="I2495" s="285"/>
      <c r="J2495" s="208"/>
      <c r="K2495" s="209"/>
      <c r="N2495" s="28">
        <f t="shared" si="228"/>
        <v>0</v>
      </c>
    </row>
    <row r="2496" spans="1:14" ht="12.75" hidden="1" outlineLevel="1">
      <c r="A2496" s="420">
        <f>IF(C2496='Tong hop'!$B$6,1,0)</f>
        <v>0</v>
      </c>
      <c r="B2496" s="183"/>
      <c r="C2496" s="428"/>
      <c r="D2496" s="179">
        <f t="shared" si="230"/>
        <v>0</v>
      </c>
      <c r="E2496" s="179" t="str">
        <f t="shared" si="230"/>
        <v>chiếu nghỉ</v>
      </c>
      <c r="F2496" s="179">
        <f t="shared" si="230"/>
        <v>0</v>
      </c>
      <c r="G2496" s="184"/>
      <c r="H2496" s="285"/>
      <c r="I2496" s="285"/>
      <c r="J2496" s="208"/>
      <c r="K2496" s="209"/>
      <c r="N2496" s="28">
        <f t="shared" si="228"/>
        <v>0</v>
      </c>
    </row>
    <row r="2497" spans="1:14" ht="12.75" hidden="1" outlineLevel="1">
      <c r="A2497" s="420">
        <f>IF(C2497='Tong hop'!$B$6,1,0)</f>
        <v>0</v>
      </c>
      <c r="B2497" s="183"/>
      <c r="C2497" s="428"/>
      <c r="D2497" s="179">
        <f t="shared" ref="D2497:F2506" si="231">D1712</f>
        <v>0</v>
      </c>
      <c r="E2497" s="179">
        <f t="shared" si="231"/>
        <v>0</v>
      </c>
      <c r="F2497" s="179">
        <f t="shared" si="231"/>
        <v>0</v>
      </c>
      <c r="G2497" s="184"/>
      <c r="H2497" s="285"/>
      <c r="I2497" s="285"/>
      <c r="J2497" s="208"/>
      <c r="K2497" s="209"/>
      <c r="N2497" s="28">
        <f t="shared" si="228"/>
        <v>0</v>
      </c>
    </row>
    <row r="2498" spans="1:14" ht="12.75" hidden="1" outlineLevel="1">
      <c r="A2498" s="420">
        <f>IF(C2498='Tong hop'!$B$6,1,0)</f>
        <v>0</v>
      </c>
      <c r="B2498" s="183"/>
      <c r="C2498" s="428"/>
      <c r="D2498" s="179" t="str">
        <f t="shared" si="231"/>
        <v xml:space="preserve">Dầm </v>
      </c>
      <c r="E2498" s="179" t="str">
        <f t="shared" si="231"/>
        <v>SB1</v>
      </c>
      <c r="F2498" s="179">
        <f t="shared" si="231"/>
        <v>0</v>
      </c>
      <c r="G2498" s="184"/>
      <c r="H2498" s="285"/>
      <c r="I2498" s="285"/>
      <c r="J2498" s="208"/>
      <c r="K2498" s="209"/>
      <c r="N2498" s="28">
        <f t="shared" si="228"/>
        <v>0</v>
      </c>
    </row>
    <row r="2499" spans="1:14" ht="12.75" hidden="1" outlineLevel="1">
      <c r="A2499" s="420">
        <f>IF(C2499='Tong hop'!$B$6,1,0)</f>
        <v>0</v>
      </c>
      <c r="B2499" s="183"/>
      <c r="C2499" s="428"/>
      <c r="D2499" s="179">
        <f t="shared" si="231"/>
        <v>0</v>
      </c>
      <c r="E2499" s="179" t="str">
        <f t="shared" si="231"/>
        <v>MB11</v>
      </c>
      <c r="F2499" s="179">
        <f t="shared" si="231"/>
        <v>0</v>
      </c>
      <c r="G2499" s="184"/>
      <c r="H2499" s="285"/>
      <c r="I2499" s="285"/>
      <c r="J2499" s="208"/>
      <c r="K2499" s="209"/>
      <c r="N2499" s="28">
        <f t="shared" si="228"/>
        <v>0</v>
      </c>
    </row>
    <row r="2500" spans="1:14" ht="12.75" hidden="1" outlineLevel="1">
      <c r="A2500" s="420">
        <f>IF(C2500='Tong hop'!$B$6,1,0)</f>
        <v>0</v>
      </c>
      <c r="B2500" s="183"/>
      <c r="C2500" s="428"/>
      <c r="D2500" s="179">
        <f t="shared" si="231"/>
        <v>0</v>
      </c>
      <c r="E2500" s="179">
        <f t="shared" si="231"/>
        <v>0</v>
      </c>
      <c r="F2500" s="179">
        <f t="shared" si="231"/>
        <v>0</v>
      </c>
      <c r="G2500" s="184"/>
      <c r="H2500" s="285"/>
      <c r="I2500" s="285"/>
      <c r="J2500" s="208"/>
      <c r="K2500" s="209"/>
      <c r="N2500" s="28">
        <f t="shared" si="228"/>
        <v>0</v>
      </c>
    </row>
    <row r="2501" spans="1:14" ht="12.75" hidden="1" outlineLevel="1">
      <c r="A2501" s="420">
        <f>IF(C2501='Tong hop'!$B$6,1,0)</f>
        <v>0</v>
      </c>
      <c r="B2501" s="183"/>
      <c r="C2501" s="428"/>
      <c r="D2501" s="179" t="str">
        <f t="shared" si="231"/>
        <v>Cầu thang ngoài nhà trục 13/H'- 1 cái</v>
      </c>
      <c r="E2501" s="179">
        <f t="shared" si="231"/>
        <v>0</v>
      </c>
      <c r="F2501" s="179">
        <f t="shared" si="231"/>
        <v>0</v>
      </c>
      <c r="G2501" s="184"/>
      <c r="H2501" s="285"/>
      <c r="I2501" s="285"/>
      <c r="J2501" s="208"/>
      <c r="K2501" s="209"/>
      <c r="N2501" s="28">
        <f t="shared" si="228"/>
        <v>0</v>
      </c>
    </row>
    <row r="2502" spans="1:14" ht="12.75" hidden="1" outlineLevel="1">
      <c r="A2502" s="420">
        <f>IF(C2502='Tong hop'!$B$6,1,0)</f>
        <v>0</v>
      </c>
      <c r="B2502" s="183"/>
      <c r="C2502" s="428"/>
      <c r="D2502" s="179" t="str">
        <f t="shared" si="231"/>
        <v>Tầng 1- tầng 2</v>
      </c>
      <c r="E2502" s="179">
        <f t="shared" si="231"/>
        <v>0</v>
      </c>
      <c r="F2502" s="179">
        <f t="shared" si="231"/>
        <v>0</v>
      </c>
      <c r="G2502" s="184"/>
      <c r="H2502" s="285"/>
      <c r="I2502" s="285"/>
      <c r="J2502" s="208"/>
      <c r="K2502" s="209"/>
      <c r="N2502" s="28">
        <f t="shared" si="228"/>
        <v>0</v>
      </c>
    </row>
    <row r="2503" spans="1:14" ht="12.75" hidden="1" outlineLevel="1">
      <c r="A2503" s="420">
        <f>IF(C2503='Tong hop'!$B$6,1,0)</f>
        <v>0</v>
      </c>
      <c r="B2503" s="183"/>
      <c r="C2503" s="428"/>
      <c r="D2503" s="179">
        <f t="shared" si="231"/>
        <v>0</v>
      </c>
      <c r="E2503" s="179" t="str">
        <f t="shared" si="231"/>
        <v>Vế thang</v>
      </c>
      <c r="F2503" s="179">
        <f t="shared" si="231"/>
        <v>0</v>
      </c>
      <c r="G2503" s="184"/>
      <c r="H2503" s="285"/>
      <c r="I2503" s="285"/>
      <c r="J2503" s="208"/>
      <c r="K2503" s="209"/>
      <c r="N2503" s="28">
        <f t="shared" si="228"/>
        <v>0</v>
      </c>
    </row>
    <row r="2504" spans="1:14" ht="12.75" hidden="1" outlineLevel="1">
      <c r="A2504" s="420">
        <f>IF(C2504='Tong hop'!$B$6,1,0)</f>
        <v>0</v>
      </c>
      <c r="B2504" s="183"/>
      <c r="C2504" s="428"/>
      <c r="D2504" s="179">
        <f t="shared" si="231"/>
        <v>0</v>
      </c>
      <c r="E2504" s="179" t="str">
        <f t="shared" si="231"/>
        <v>chiếu nghỉ</v>
      </c>
      <c r="F2504" s="179">
        <f t="shared" si="231"/>
        <v>0</v>
      </c>
      <c r="G2504" s="184"/>
      <c r="H2504" s="285"/>
      <c r="I2504" s="285"/>
      <c r="J2504" s="208"/>
      <c r="K2504" s="209"/>
      <c r="N2504" s="28">
        <f t="shared" si="228"/>
        <v>0</v>
      </c>
    </row>
    <row r="2505" spans="1:14" ht="12.75" hidden="1" outlineLevel="1">
      <c r="A2505" s="420">
        <f>IF(C2505='Tong hop'!$B$6,1,0)</f>
        <v>0</v>
      </c>
      <c r="B2505" s="183"/>
      <c r="C2505" s="428"/>
      <c r="D2505" s="179">
        <f t="shared" si="231"/>
        <v>0</v>
      </c>
      <c r="E2505" s="179">
        <f t="shared" si="231"/>
        <v>0</v>
      </c>
      <c r="F2505" s="179">
        <f t="shared" si="231"/>
        <v>0</v>
      </c>
      <c r="G2505" s="184"/>
      <c r="H2505" s="285"/>
      <c r="I2505" s="285"/>
      <c r="J2505" s="208"/>
      <c r="K2505" s="209"/>
      <c r="N2505" s="28">
        <f t="shared" si="228"/>
        <v>0</v>
      </c>
    </row>
    <row r="2506" spans="1:14" ht="12.75" hidden="1" outlineLevel="1">
      <c r="A2506" s="420">
        <f>IF(C2506='Tong hop'!$B$6,1,0)</f>
        <v>0</v>
      </c>
      <c r="B2506" s="183"/>
      <c r="C2506" s="428"/>
      <c r="D2506" s="179">
        <f t="shared" si="231"/>
        <v>0</v>
      </c>
      <c r="E2506" s="179">
        <f t="shared" si="231"/>
        <v>0</v>
      </c>
      <c r="F2506" s="179">
        <f t="shared" si="231"/>
        <v>0</v>
      </c>
      <c r="G2506" s="184"/>
      <c r="H2506" s="285"/>
      <c r="I2506" s="285"/>
      <c r="J2506" s="208"/>
      <c r="K2506" s="209"/>
      <c r="N2506" s="28">
        <f t="shared" si="228"/>
        <v>0</v>
      </c>
    </row>
    <row r="2507" spans="1:14" ht="12.75" hidden="1" outlineLevel="1">
      <c r="A2507" s="420">
        <f>IF(C2507='Tong hop'!$B$6,1,0)</f>
        <v>0</v>
      </c>
      <c r="B2507" s="183"/>
      <c r="C2507" s="428"/>
      <c r="D2507" s="179" t="str">
        <f t="shared" ref="D2507:F2516" si="232">D1722</f>
        <v xml:space="preserve">Dầm </v>
      </c>
      <c r="E2507" s="179" t="str">
        <f t="shared" si="232"/>
        <v>SB1</v>
      </c>
      <c r="F2507" s="179">
        <f t="shared" si="232"/>
        <v>0</v>
      </c>
      <c r="G2507" s="184"/>
      <c r="H2507" s="285"/>
      <c r="I2507" s="285"/>
      <c r="J2507" s="208"/>
      <c r="K2507" s="209"/>
      <c r="N2507" s="28">
        <f t="shared" si="228"/>
        <v>0</v>
      </c>
    </row>
    <row r="2508" spans="1:14" ht="12.75" hidden="1" outlineLevel="1">
      <c r="A2508" s="420">
        <f>IF(C2508='Tong hop'!$B$6,1,0)</f>
        <v>0</v>
      </c>
      <c r="B2508" s="183"/>
      <c r="C2508" s="428"/>
      <c r="D2508" s="179">
        <f t="shared" si="232"/>
        <v>0</v>
      </c>
      <c r="E2508" s="179" t="str">
        <f t="shared" si="232"/>
        <v>MB11</v>
      </c>
      <c r="F2508" s="179">
        <f t="shared" si="232"/>
        <v>0</v>
      </c>
      <c r="G2508" s="184"/>
      <c r="H2508" s="285"/>
      <c r="I2508" s="285"/>
      <c r="J2508" s="208"/>
      <c r="K2508" s="209"/>
      <c r="N2508" s="28">
        <f t="shared" si="228"/>
        <v>0</v>
      </c>
    </row>
    <row r="2509" spans="1:14" ht="12.75" hidden="1" outlineLevel="1">
      <c r="A2509" s="420">
        <f>IF(C2509='Tong hop'!$B$6,1,0)</f>
        <v>0</v>
      </c>
      <c r="B2509" s="183"/>
      <c r="C2509" s="428"/>
      <c r="D2509" s="179" t="str">
        <f t="shared" si="232"/>
        <v>Tầng 2- tầng 3</v>
      </c>
      <c r="E2509" s="179">
        <f t="shared" si="232"/>
        <v>0</v>
      </c>
      <c r="F2509" s="179">
        <f t="shared" si="232"/>
        <v>0</v>
      </c>
      <c r="G2509" s="184"/>
      <c r="H2509" s="285"/>
      <c r="I2509" s="285"/>
      <c r="J2509" s="208"/>
      <c r="K2509" s="209"/>
      <c r="N2509" s="28">
        <f t="shared" si="228"/>
        <v>0</v>
      </c>
    </row>
    <row r="2510" spans="1:14" ht="12.75" hidden="1" outlineLevel="1">
      <c r="A2510" s="420">
        <f>IF(C2510='Tong hop'!$B$6,1,0)</f>
        <v>0</v>
      </c>
      <c r="B2510" s="183"/>
      <c r="C2510" s="428"/>
      <c r="D2510" s="179">
        <f t="shared" si="232"/>
        <v>0</v>
      </c>
      <c r="E2510" s="179" t="str">
        <f t="shared" si="232"/>
        <v>Vế thang</v>
      </c>
      <c r="F2510" s="179">
        <f t="shared" si="232"/>
        <v>0</v>
      </c>
      <c r="G2510" s="184"/>
      <c r="H2510" s="285"/>
      <c r="I2510" s="285"/>
      <c r="J2510" s="208"/>
      <c r="K2510" s="209"/>
      <c r="N2510" s="28">
        <f t="shared" si="228"/>
        <v>0</v>
      </c>
    </row>
    <row r="2511" spans="1:14" ht="12.75" hidden="1" outlineLevel="1">
      <c r="A2511" s="420">
        <f>IF(C2511='Tong hop'!$B$6,1,0)</f>
        <v>0</v>
      </c>
      <c r="B2511" s="183"/>
      <c r="C2511" s="428"/>
      <c r="D2511" s="179">
        <f t="shared" si="232"/>
        <v>0</v>
      </c>
      <c r="E2511" s="179">
        <f t="shared" si="232"/>
        <v>0</v>
      </c>
      <c r="F2511" s="179">
        <f t="shared" si="232"/>
        <v>0</v>
      </c>
      <c r="G2511" s="184"/>
      <c r="H2511" s="285"/>
      <c r="I2511" s="285"/>
      <c r="J2511" s="208"/>
      <c r="K2511" s="209"/>
      <c r="N2511" s="28">
        <f t="shared" si="228"/>
        <v>0</v>
      </c>
    </row>
    <row r="2512" spans="1:14" ht="12.75" hidden="1" outlineLevel="1">
      <c r="A2512" s="420">
        <f>IF(C2512='Tong hop'!$B$6,1,0)</f>
        <v>0</v>
      </c>
      <c r="B2512" s="183"/>
      <c r="C2512" s="428"/>
      <c r="D2512" s="179">
        <f t="shared" si="232"/>
        <v>0</v>
      </c>
      <c r="E2512" s="179" t="str">
        <f t="shared" si="232"/>
        <v>chiếu nghỉ</v>
      </c>
      <c r="F2512" s="179">
        <f t="shared" si="232"/>
        <v>0</v>
      </c>
      <c r="G2512" s="184"/>
      <c r="H2512" s="285"/>
      <c r="I2512" s="285"/>
      <c r="J2512" s="208"/>
      <c r="K2512" s="209"/>
      <c r="N2512" s="28">
        <f t="shared" si="228"/>
        <v>0</v>
      </c>
    </row>
    <row r="2513" spans="1:14" ht="12.75" hidden="1" outlineLevel="1">
      <c r="A2513" s="420">
        <f>IF(C2513='Tong hop'!$B$6,1,0)</f>
        <v>0</v>
      </c>
      <c r="B2513" s="183"/>
      <c r="C2513" s="428"/>
      <c r="D2513" s="179">
        <f t="shared" si="232"/>
        <v>0</v>
      </c>
      <c r="E2513" s="179">
        <f t="shared" si="232"/>
        <v>0</v>
      </c>
      <c r="F2513" s="179">
        <f t="shared" si="232"/>
        <v>0</v>
      </c>
      <c r="G2513" s="184"/>
      <c r="H2513" s="285"/>
      <c r="I2513" s="285"/>
      <c r="J2513" s="208"/>
      <c r="K2513" s="209"/>
      <c r="N2513" s="28">
        <f t="shared" si="228"/>
        <v>0</v>
      </c>
    </row>
    <row r="2514" spans="1:14" ht="12.75" hidden="1" outlineLevel="1">
      <c r="A2514" s="420">
        <f>IF(C2514='Tong hop'!$B$6,1,0)</f>
        <v>0</v>
      </c>
      <c r="B2514" s="183"/>
      <c r="C2514" s="428"/>
      <c r="D2514" s="179">
        <f t="shared" si="232"/>
        <v>0</v>
      </c>
      <c r="E2514" s="179">
        <f t="shared" si="232"/>
        <v>0</v>
      </c>
      <c r="F2514" s="179">
        <f t="shared" si="232"/>
        <v>0</v>
      </c>
      <c r="G2514" s="184"/>
      <c r="H2514" s="285"/>
      <c r="I2514" s="285"/>
      <c r="J2514" s="208"/>
      <c r="K2514" s="209"/>
      <c r="N2514" s="28">
        <f t="shared" si="228"/>
        <v>0</v>
      </c>
    </row>
    <row r="2515" spans="1:14" ht="12.75" hidden="1" outlineLevel="1">
      <c r="A2515" s="420">
        <f>IF(C2515='Tong hop'!$B$6,1,0)</f>
        <v>0</v>
      </c>
      <c r="B2515" s="183"/>
      <c r="C2515" s="428"/>
      <c r="D2515" s="179" t="str">
        <f t="shared" si="232"/>
        <v xml:space="preserve">Dầm </v>
      </c>
      <c r="E2515" s="179" t="str">
        <f t="shared" si="232"/>
        <v>SB1</v>
      </c>
      <c r="F2515" s="179">
        <f t="shared" si="232"/>
        <v>0</v>
      </c>
      <c r="G2515" s="184"/>
      <c r="H2515" s="285"/>
      <c r="I2515" s="285"/>
      <c r="J2515" s="208"/>
      <c r="K2515" s="209"/>
      <c r="N2515" s="28">
        <f t="shared" si="228"/>
        <v>0</v>
      </c>
    </row>
    <row r="2516" spans="1:14" ht="12.75" hidden="1" outlineLevel="1">
      <c r="A2516" s="420">
        <f>IF(C2516='Tong hop'!$B$6,1,0)</f>
        <v>0</v>
      </c>
      <c r="B2516" s="183"/>
      <c r="C2516" s="428"/>
      <c r="D2516" s="179">
        <f t="shared" si="232"/>
        <v>0</v>
      </c>
      <c r="E2516" s="179" t="str">
        <f t="shared" si="232"/>
        <v>MB11</v>
      </c>
      <c r="F2516" s="179">
        <f t="shared" si="232"/>
        <v>0</v>
      </c>
      <c r="G2516" s="184"/>
      <c r="H2516" s="285"/>
      <c r="I2516" s="285"/>
      <c r="J2516" s="208"/>
      <c r="K2516" s="209"/>
      <c r="N2516" s="28">
        <f t="shared" si="228"/>
        <v>0</v>
      </c>
    </row>
    <row r="2517" spans="1:14" ht="12.75" hidden="1" outlineLevel="1">
      <c r="A2517" s="420">
        <f>IF(C2517='Tong hop'!$B$6,1,0)</f>
        <v>0</v>
      </c>
      <c r="B2517" s="183"/>
      <c r="C2517" s="428"/>
      <c r="D2517" s="179" t="str">
        <f t="shared" ref="D2517:F2517" si="233">D1732</f>
        <v>Bậc cầu thang ngoài nhà</v>
      </c>
      <c r="E2517" s="179">
        <f t="shared" si="233"/>
        <v>0</v>
      </c>
      <c r="F2517" s="179">
        <f t="shared" si="233"/>
        <v>0</v>
      </c>
      <c r="G2517" s="184"/>
      <c r="H2517" s="285"/>
      <c r="I2517" s="285"/>
      <c r="J2517" s="208"/>
      <c r="K2517" s="209"/>
      <c r="N2517" s="28">
        <f t="shared" si="228"/>
        <v>0</v>
      </c>
    </row>
    <row r="2518" spans="1:14" ht="12.75" hidden="1" outlineLevel="1">
      <c r="A2518" s="420">
        <f>IF(C2518='Tong hop'!$B$6,1,0)</f>
        <v>0</v>
      </c>
      <c r="B2518" s="183"/>
      <c r="C2518" s="428"/>
      <c r="D2518" s="179"/>
      <c r="E2518" s="194"/>
      <c r="F2518" s="194"/>
      <c r="G2518" s="184"/>
      <c r="H2518" s="285"/>
      <c r="I2518" s="285"/>
      <c r="J2518" s="208"/>
      <c r="K2518" s="209"/>
      <c r="N2518" s="28">
        <f t="shared" si="228"/>
        <v>0</v>
      </c>
    </row>
    <row r="2519" spans="1:14" ht="12.75" hidden="1">
      <c r="A2519" s="420">
        <f>IF(C2519='Tong hop'!$B$6,1,0)</f>
        <v>0</v>
      </c>
      <c r="B2519" s="183">
        <v>5</v>
      </c>
      <c r="C2519" s="261" t="s">
        <v>44</v>
      </c>
      <c r="D2519" s="191" t="s">
        <v>1189</v>
      </c>
      <c r="E2519" s="191" t="s">
        <v>576</v>
      </c>
      <c r="F2519" s="183" t="s">
        <v>4</v>
      </c>
      <c r="G2519" s="184">
        <v>2660.48</v>
      </c>
      <c r="H2519" s="285"/>
      <c r="I2519" s="285"/>
      <c r="J2519" s="208"/>
      <c r="K2519" s="209"/>
      <c r="N2519" s="28">
        <f t="shared" si="228"/>
        <v>0</v>
      </c>
    </row>
    <row r="2520" spans="1:14" ht="12.75" hidden="1" outlineLevel="1">
      <c r="A2520" s="420">
        <f>IF(C2520='Tong hop'!$B$6,1,0)</f>
        <v>0</v>
      </c>
      <c r="B2520" s="183"/>
      <c r="C2520" s="428"/>
      <c r="D2520" s="179" t="str">
        <f t="shared" ref="D2520:D2551" si="234">D1736</f>
        <v>Tường chân nhà vệ sinh</v>
      </c>
      <c r="E2520" s="179"/>
      <c r="F2520" s="179"/>
      <c r="G2520" s="184"/>
      <c r="H2520" s="285"/>
      <c r="I2520" s="285"/>
      <c r="J2520" s="208"/>
      <c r="K2520" s="209"/>
      <c r="N2520" s="28">
        <f t="shared" si="228"/>
        <v>0</v>
      </c>
    </row>
    <row r="2521" spans="1:14" ht="12.75" hidden="1" outlineLevel="1">
      <c r="A2521" s="420">
        <f>IF(C2521='Tong hop'!$B$6,1,0)</f>
        <v>0</v>
      </c>
      <c r="B2521" s="183"/>
      <c r="C2521" s="428"/>
      <c r="D2521" s="179" t="str">
        <f t="shared" si="234"/>
        <v>Tầng 1</v>
      </c>
      <c r="E2521" s="215"/>
      <c r="F2521" s="179"/>
      <c r="G2521" s="184"/>
      <c r="H2521" s="285"/>
      <c r="I2521" s="285"/>
      <c r="J2521" s="208"/>
      <c r="K2521" s="209"/>
      <c r="N2521" s="28">
        <f t="shared" si="228"/>
        <v>0</v>
      </c>
    </row>
    <row r="2522" spans="1:14" ht="12.75" hidden="1" outlineLevel="1">
      <c r="A2522" s="420">
        <f>IF(C2522='Tong hop'!$B$6,1,0)</f>
        <v>0</v>
      </c>
      <c r="B2522" s="183"/>
      <c r="C2522" s="428"/>
      <c r="D2522" s="215">
        <f t="shared" si="234"/>
        <v>0</v>
      </c>
      <c r="E2522" s="215" t="str">
        <f t="shared" ref="E2522:F2531" si="235">E1738</f>
        <v>trục 10/A</v>
      </c>
      <c r="F2522" s="179">
        <f t="shared" si="235"/>
        <v>0</v>
      </c>
      <c r="G2522" s="184"/>
      <c r="H2522" s="285"/>
      <c r="I2522" s="285"/>
      <c r="J2522" s="208"/>
      <c r="K2522" s="209"/>
      <c r="N2522" s="28">
        <f t="shared" si="228"/>
        <v>0</v>
      </c>
    </row>
    <row r="2523" spans="1:14" ht="12.75" hidden="1" outlineLevel="1">
      <c r="A2523" s="420">
        <f>IF(C2523='Tong hop'!$B$6,1,0)</f>
        <v>0</v>
      </c>
      <c r="B2523" s="183"/>
      <c r="C2523" s="428"/>
      <c r="D2523" s="215">
        <f t="shared" si="234"/>
        <v>0</v>
      </c>
      <c r="E2523" s="215">
        <f t="shared" si="235"/>
        <v>0</v>
      </c>
      <c r="F2523" s="179">
        <f t="shared" si="235"/>
        <v>0</v>
      </c>
      <c r="G2523" s="184"/>
      <c r="H2523" s="285"/>
      <c r="I2523" s="285"/>
      <c r="J2523" s="208"/>
      <c r="K2523" s="209"/>
      <c r="N2523" s="28">
        <f t="shared" si="228"/>
        <v>0</v>
      </c>
    </row>
    <row r="2524" spans="1:14" ht="12.75" hidden="1" outlineLevel="1">
      <c r="A2524" s="420">
        <f>IF(C2524='Tong hop'!$B$6,1,0)</f>
        <v>0</v>
      </c>
      <c r="B2524" s="183"/>
      <c r="C2524" s="428"/>
      <c r="D2524" s="215">
        <f t="shared" si="234"/>
        <v>0</v>
      </c>
      <c r="E2524" s="215">
        <f t="shared" si="235"/>
        <v>0</v>
      </c>
      <c r="F2524" s="179">
        <f t="shared" si="235"/>
        <v>0</v>
      </c>
      <c r="G2524" s="184"/>
      <c r="H2524" s="285"/>
      <c r="I2524" s="285"/>
      <c r="J2524" s="208"/>
      <c r="K2524" s="209"/>
      <c r="N2524" s="28">
        <f t="shared" si="228"/>
        <v>0</v>
      </c>
    </row>
    <row r="2525" spans="1:14" ht="12.75" hidden="1" outlineLevel="1">
      <c r="A2525" s="420">
        <f>IF(C2525='Tong hop'!$B$6,1,0)</f>
        <v>0</v>
      </c>
      <c r="B2525" s="183"/>
      <c r="C2525" s="428"/>
      <c r="D2525" s="215">
        <f t="shared" si="234"/>
        <v>0</v>
      </c>
      <c r="E2525" s="215">
        <f t="shared" si="235"/>
        <v>0</v>
      </c>
      <c r="F2525" s="179">
        <f t="shared" si="235"/>
        <v>0</v>
      </c>
      <c r="G2525" s="184"/>
      <c r="H2525" s="285"/>
      <c r="I2525" s="285"/>
      <c r="J2525" s="208"/>
      <c r="K2525" s="209"/>
      <c r="N2525" s="28">
        <f t="shared" si="228"/>
        <v>0</v>
      </c>
    </row>
    <row r="2526" spans="1:14" ht="12.75" hidden="1" outlineLevel="1">
      <c r="A2526" s="420">
        <f>IF(C2526='Tong hop'!$B$6,1,0)</f>
        <v>0</v>
      </c>
      <c r="B2526" s="183"/>
      <c r="C2526" s="428"/>
      <c r="D2526" s="215" t="str">
        <f t="shared" si="234"/>
        <v>tầng 1+ lững</v>
      </c>
      <c r="E2526" s="215" t="str">
        <f t="shared" si="235"/>
        <v>trục 5/H'</v>
      </c>
      <c r="F2526" s="179">
        <f t="shared" si="235"/>
        <v>0</v>
      </c>
      <c r="G2526" s="184"/>
      <c r="H2526" s="285"/>
      <c r="I2526" s="285"/>
      <c r="J2526" s="208"/>
      <c r="K2526" s="209"/>
      <c r="N2526" s="28">
        <f t="shared" si="228"/>
        <v>0</v>
      </c>
    </row>
    <row r="2527" spans="1:14" ht="12.75" hidden="1" outlineLevel="1">
      <c r="A2527" s="420">
        <f>IF(C2527='Tong hop'!$B$6,1,0)</f>
        <v>0</v>
      </c>
      <c r="B2527" s="183"/>
      <c r="C2527" s="428"/>
      <c r="D2527" s="215">
        <f t="shared" si="234"/>
        <v>0</v>
      </c>
      <c r="E2527" s="215">
        <f t="shared" si="235"/>
        <v>0</v>
      </c>
      <c r="F2527" s="179">
        <f t="shared" si="235"/>
        <v>0</v>
      </c>
      <c r="G2527" s="184"/>
      <c r="H2527" s="285"/>
      <c r="I2527" s="285"/>
      <c r="J2527" s="208"/>
      <c r="K2527" s="209"/>
      <c r="N2527" s="28">
        <f t="shared" si="228"/>
        <v>0</v>
      </c>
    </row>
    <row r="2528" spans="1:14" ht="12.75" hidden="1" outlineLevel="1">
      <c r="A2528" s="420">
        <f>IF(C2528='Tong hop'!$B$6,1,0)</f>
        <v>0</v>
      </c>
      <c r="B2528" s="183"/>
      <c r="C2528" s="428"/>
      <c r="D2528" s="215">
        <f t="shared" si="234"/>
        <v>0</v>
      </c>
      <c r="E2528" s="215">
        <f t="shared" si="235"/>
        <v>0</v>
      </c>
      <c r="F2528" s="179">
        <f t="shared" si="235"/>
        <v>0</v>
      </c>
      <c r="G2528" s="184"/>
      <c r="H2528" s="285"/>
      <c r="I2528" s="285"/>
      <c r="J2528" s="208"/>
      <c r="K2528" s="209"/>
      <c r="N2528" s="28">
        <f t="shared" si="228"/>
        <v>0</v>
      </c>
    </row>
    <row r="2529" spans="1:14" ht="12.75" hidden="1" outlineLevel="1">
      <c r="A2529" s="420">
        <f>IF(C2529='Tong hop'!$B$6,1,0)</f>
        <v>0</v>
      </c>
      <c r="B2529" s="183"/>
      <c r="C2529" s="428"/>
      <c r="D2529" s="215">
        <f t="shared" si="234"/>
        <v>0</v>
      </c>
      <c r="E2529" s="215">
        <f t="shared" si="235"/>
        <v>0</v>
      </c>
      <c r="F2529" s="179">
        <f t="shared" si="235"/>
        <v>0</v>
      </c>
      <c r="G2529" s="184"/>
      <c r="H2529" s="285"/>
      <c r="I2529" s="285"/>
      <c r="J2529" s="208"/>
      <c r="K2529" s="209"/>
      <c r="N2529" s="28">
        <f t="shared" si="228"/>
        <v>0</v>
      </c>
    </row>
    <row r="2530" spans="1:14" ht="12.75" hidden="1" outlineLevel="1">
      <c r="A2530" s="420">
        <f>IF(C2530='Tong hop'!$B$6,1,0)</f>
        <v>0</v>
      </c>
      <c r="B2530" s="183"/>
      <c r="C2530" s="428"/>
      <c r="D2530" s="215" t="str">
        <f t="shared" si="234"/>
        <v>Tầng 2</v>
      </c>
      <c r="E2530" s="215">
        <f t="shared" si="235"/>
        <v>0</v>
      </c>
      <c r="F2530" s="179">
        <f t="shared" si="235"/>
        <v>0</v>
      </c>
      <c r="G2530" s="184"/>
      <c r="H2530" s="285"/>
      <c r="I2530" s="285"/>
      <c r="J2530" s="208"/>
      <c r="K2530" s="209"/>
      <c r="N2530" s="28">
        <f t="shared" si="228"/>
        <v>0</v>
      </c>
    </row>
    <row r="2531" spans="1:14" ht="12.75" hidden="1" outlineLevel="1">
      <c r="A2531" s="420">
        <f>IF(C2531='Tong hop'!$B$6,1,0)</f>
        <v>0</v>
      </c>
      <c r="B2531" s="183"/>
      <c r="C2531" s="428"/>
      <c r="D2531" s="215">
        <f t="shared" si="234"/>
        <v>0</v>
      </c>
      <c r="E2531" s="215" t="str">
        <f t="shared" si="235"/>
        <v>trục 3-4/A,H'</v>
      </c>
      <c r="F2531" s="179">
        <f t="shared" si="235"/>
        <v>0</v>
      </c>
      <c r="G2531" s="184"/>
      <c r="H2531" s="285"/>
      <c r="I2531" s="285"/>
      <c r="J2531" s="208"/>
      <c r="K2531" s="209"/>
      <c r="N2531" s="28">
        <f t="shared" si="228"/>
        <v>0</v>
      </c>
    </row>
    <row r="2532" spans="1:14" ht="12.75" hidden="1" outlineLevel="1">
      <c r="A2532" s="420">
        <f>IF(C2532='Tong hop'!$B$6,1,0)</f>
        <v>0</v>
      </c>
      <c r="B2532" s="183"/>
      <c r="C2532" s="428"/>
      <c r="D2532" s="215">
        <f t="shared" si="234"/>
        <v>0</v>
      </c>
      <c r="E2532" s="215">
        <f t="shared" ref="E2532:F2541" si="236">E1748</f>
        <v>0</v>
      </c>
      <c r="F2532" s="179">
        <f t="shared" si="236"/>
        <v>0</v>
      </c>
      <c r="G2532" s="184"/>
      <c r="H2532" s="285"/>
      <c r="I2532" s="285"/>
      <c r="J2532" s="208"/>
      <c r="K2532" s="209"/>
      <c r="N2532" s="28">
        <f t="shared" ref="N2532:N2595" si="237">I2532-M2532</f>
        <v>0</v>
      </c>
    </row>
    <row r="2533" spans="1:14" ht="12.75" hidden="1" outlineLevel="1">
      <c r="A2533" s="420">
        <f>IF(C2533='Tong hop'!$B$6,1,0)</f>
        <v>0</v>
      </c>
      <c r="B2533" s="183"/>
      <c r="C2533" s="428"/>
      <c r="D2533" s="215">
        <f t="shared" si="234"/>
        <v>0</v>
      </c>
      <c r="E2533" s="215">
        <f t="shared" si="236"/>
        <v>0</v>
      </c>
      <c r="F2533" s="179">
        <f t="shared" si="236"/>
        <v>0</v>
      </c>
      <c r="G2533" s="184"/>
      <c r="H2533" s="285"/>
      <c r="I2533" s="285"/>
      <c r="J2533" s="208"/>
      <c r="K2533" s="209"/>
      <c r="N2533" s="28">
        <f t="shared" si="237"/>
        <v>0</v>
      </c>
    </row>
    <row r="2534" spans="1:14" ht="12.75" hidden="1" outlineLevel="1">
      <c r="A2534" s="420">
        <f>IF(C2534='Tong hop'!$B$6,1,0)</f>
        <v>0</v>
      </c>
      <c r="B2534" s="183"/>
      <c r="C2534" s="428"/>
      <c r="D2534" s="215">
        <f t="shared" si="234"/>
        <v>0</v>
      </c>
      <c r="E2534" s="215">
        <f t="shared" si="236"/>
        <v>0</v>
      </c>
      <c r="F2534" s="179">
        <f t="shared" si="236"/>
        <v>0</v>
      </c>
      <c r="G2534" s="184"/>
      <c r="H2534" s="285"/>
      <c r="I2534" s="285"/>
      <c r="J2534" s="208"/>
      <c r="K2534" s="209"/>
      <c r="N2534" s="28">
        <f t="shared" si="237"/>
        <v>0</v>
      </c>
    </row>
    <row r="2535" spans="1:14" ht="12.75" hidden="1" outlineLevel="1">
      <c r="A2535" s="420">
        <f>IF(C2535='Tong hop'!$B$6,1,0)</f>
        <v>0</v>
      </c>
      <c r="B2535" s="183"/>
      <c r="C2535" s="428"/>
      <c r="D2535" s="215">
        <f t="shared" si="234"/>
        <v>0</v>
      </c>
      <c r="E2535" s="215">
        <f t="shared" si="236"/>
        <v>0</v>
      </c>
      <c r="F2535" s="179">
        <f t="shared" si="236"/>
        <v>0</v>
      </c>
      <c r="G2535" s="184"/>
      <c r="H2535" s="285"/>
      <c r="I2535" s="285"/>
      <c r="J2535" s="208"/>
      <c r="K2535" s="209"/>
      <c r="N2535" s="28">
        <f t="shared" si="237"/>
        <v>0</v>
      </c>
    </row>
    <row r="2536" spans="1:14" ht="12.75" hidden="1" outlineLevel="1">
      <c r="A2536" s="420">
        <f>IF(C2536='Tong hop'!$B$6,1,0)</f>
        <v>0</v>
      </c>
      <c r="B2536" s="183"/>
      <c r="C2536" s="428"/>
      <c r="D2536" s="215">
        <f t="shared" si="234"/>
        <v>0</v>
      </c>
      <c r="E2536" s="215" t="str">
        <f t="shared" si="236"/>
        <v>trục 10-11/A,H'</v>
      </c>
      <c r="F2536" s="179">
        <f t="shared" si="236"/>
        <v>0</v>
      </c>
      <c r="G2536" s="184"/>
      <c r="H2536" s="285"/>
      <c r="I2536" s="285"/>
      <c r="J2536" s="208"/>
      <c r="K2536" s="209"/>
      <c r="N2536" s="28">
        <f t="shared" si="237"/>
        <v>0</v>
      </c>
    </row>
    <row r="2537" spans="1:14" ht="12.75" hidden="1" outlineLevel="1">
      <c r="A2537" s="420">
        <f>IF(C2537='Tong hop'!$B$6,1,0)</f>
        <v>0</v>
      </c>
      <c r="B2537" s="183"/>
      <c r="C2537" s="428"/>
      <c r="D2537" s="215">
        <f t="shared" si="234"/>
        <v>0</v>
      </c>
      <c r="E2537" s="215">
        <f t="shared" si="236"/>
        <v>0</v>
      </c>
      <c r="F2537" s="179">
        <f t="shared" si="236"/>
        <v>0</v>
      </c>
      <c r="G2537" s="184"/>
      <c r="H2537" s="285"/>
      <c r="I2537" s="285"/>
      <c r="J2537" s="208"/>
      <c r="K2537" s="209"/>
      <c r="N2537" s="28">
        <f t="shared" si="237"/>
        <v>0</v>
      </c>
    </row>
    <row r="2538" spans="1:14" ht="12.75" hidden="1" outlineLevel="1">
      <c r="A2538" s="420">
        <f>IF(C2538='Tong hop'!$B$6,1,0)</f>
        <v>0</v>
      </c>
      <c r="B2538" s="183"/>
      <c r="C2538" s="428"/>
      <c r="D2538" s="215">
        <f t="shared" si="234"/>
        <v>0</v>
      </c>
      <c r="E2538" s="215">
        <f t="shared" si="236"/>
        <v>0</v>
      </c>
      <c r="F2538" s="179">
        <f t="shared" si="236"/>
        <v>0</v>
      </c>
      <c r="G2538" s="184"/>
      <c r="H2538" s="285"/>
      <c r="I2538" s="285"/>
      <c r="J2538" s="208"/>
      <c r="K2538" s="209"/>
      <c r="N2538" s="28">
        <f t="shared" si="237"/>
        <v>0</v>
      </c>
    </row>
    <row r="2539" spans="1:14" ht="12.75" hidden="1" outlineLevel="1">
      <c r="A2539" s="420">
        <f>IF(C2539='Tong hop'!$B$6,1,0)</f>
        <v>0</v>
      </c>
      <c r="B2539" s="183"/>
      <c r="C2539" s="428"/>
      <c r="D2539" s="215">
        <f t="shared" si="234"/>
        <v>0</v>
      </c>
      <c r="E2539" s="215">
        <f t="shared" si="236"/>
        <v>0</v>
      </c>
      <c r="F2539" s="179">
        <f t="shared" si="236"/>
        <v>0</v>
      </c>
      <c r="G2539" s="184"/>
      <c r="H2539" s="285"/>
      <c r="I2539" s="285"/>
      <c r="J2539" s="208"/>
      <c r="K2539" s="209"/>
      <c r="N2539" s="28">
        <f t="shared" si="237"/>
        <v>0</v>
      </c>
    </row>
    <row r="2540" spans="1:14" ht="12.75" hidden="1" outlineLevel="1">
      <c r="A2540" s="420">
        <f>IF(C2540='Tong hop'!$B$6,1,0)</f>
        <v>0</v>
      </c>
      <c r="B2540" s="183"/>
      <c r="C2540" s="428"/>
      <c r="D2540" s="215">
        <f t="shared" si="234"/>
        <v>0</v>
      </c>
      <c r="E2540" s="215">
        <f t="shared" si="236"/>
        <v>0</v>
      </c>
      <c r="F2540" s="179">
        <f t="shared" si="236"/>
        <v>0</v>
      </c>
      <c r="G2540" s="184"/>
      <c r="H2540" s="285"/>
      <c r="I2540" s="285"/>
      <c r="J2540" s="208"/>
      <c r="K2540" s="209"/>
      <c r="N2540" s="28">
        <f t="shared" si="237"/>
        <v>0</v>
      </c>
    </row>
    <row r="2541" spans="1:14" ht="12.75" hidden="1" outlineLevel="1">
      <c r="A2541" s="420">
        <f>IF(C2541='Tong hop'!$B$6,1,0)</f>
        <v>0</v>
      </c>
      <c r="B2541" s="183"/>
      <c r="C2541" s="428"/>
      <c r="D2541" s="215" t="str">
        <f t="shared" si="234"/>
        <v>Tầng 3</v>
      </c>
      <c r="E2541" s="215">
        <f t="shared" si="236"/>
        <v>0</v>
      </c>
      <c r="F2541" s="179">
        <f t="shared" si="236"/>
        <v>0</v>
      </c>
      <c r="G2541" s="184"/>
      <c r="H2541" s="285"/>
      <c r="I2541" s="285"/>
      <c r="J2541" s="208"/>
      <c r="K2541" s="209"/>
      <c r="N2541" s="28">
        <f t="shared" si="237"/>
        <v>0</v>
      </c>
    </row>
    <row r="2542" spans="1:14" ht="12.75" hidden="1" outlineLevel="1">
      <c r="A2542" s="420">
        <f>IF(C2542='Tong hop'!$B$6,1,0)</f>
        <v>0</v>
      </c>
      <c r="B2542" s="183"/>
      <c r="C2542" s="428"/>
      <c r="D2542" s="215">
        <f t="shared" si="234"/>
        <v>0</v>
      </c>
      <c r="E2542" s="215" t="str">
        <f t="shared" ref="E2542:F2551" si="238">E1758</f>
        <v>trục 3-4/A,H'</v>
      </c>
      <c r="F2542" s="179">
        <f t="shared" si="238"/>
        <v>0</v>
      </c>
      <c r="G2542" s="184"/>
      <c r="H2542" s="285"/>
      <c r="I2542" s="285"/>
      <c r="J2542" s="208"/>
      <c r="K2542" s="209"/>
      <c r="N2542" s="28">
        <f t="shared" si="237"/>
        <v>0</v>
      </c>
    </row>
    <row r="2543" spans="1:14" ht="12.75" hidden="1" outlineLevel="1">
      <c r="A2543" s="420">
        <f>IF(C2543='Tong hop'!$B$6,1,0)</f>
        <v>0</v>
      </c>
      <c r="B2543" s="183"/>
      <c r="C2543" s="428"/>
      <c r="D2543" s="215">
        <f t="shared" si="234"/>
        <v>0</v>
      </c>
      <c r="E2543" s="215">
        <f t="shared" si="238"/>
        <v>0</v>
      </c>
      <c r="F2543" s="179">
        <f t="shared" si="238"/>
        <v>0</v>
      </c>
      <c r="G2543" s="184"/>
      <c r="H2543" s="285"/>
      <c r="I2543" s="285"/>
      <c r="J2543" s="208"/>
      <c r="K2543" s="209"/>
      <c r="N2543" s="28">
        <f t="shared" si="237"/>
        <v>0</v>
      </c>
    </row>
    <row r="2544" spans="1:14" ht="12.75" hidden="1" outlineLevel="1">
      <c r="A2544" s="420">
        <f>IF(C2544='Tong hop'!$B$6,1,0)</f>
        <v>0</v>
      </c>
      <c r="B2544" s="183"/>
      <c r="C2544" s="428"/>
      <c r="D2544" s="215">
        <f t="shared" si="234"/>
        <v>0</v>
      </c>
      <c r="E2544" s="215">
        <f t="shared" si="238"/>
        <v>0</v>
      </c>
      <c r="F2544" s="179">
        <f t="shared" si="238"/>
        <v>0</v>
      </c>
      <c r="G2544" s="184"/>
      <c r="H2544" s="285"/>
      <c r="I2544" s="285"/>
      <c r="J2544" s="208"/>
      <c r="K2544" s="209"/>
      <c r="N2544" s="28">
        <f t="shared" si="237"/>
        <v>0</v>
      </c>
    </row>
    <row r="2545" spans="1:14" ht="12.75" hidden="1" outlineLevel="1">
      <c r="A2545" s="420">
        <f>IF(C2545='Tong hop'!$B$6,1,0)</f>
        <v>0</v>
      </c>
      <c r="B2545" s="183"/>
      <c r="C2545" s="428"/>
      <c r="D2545" s="215">
        <f t="shared" si="234"/>
        <v>0</v>
      </c>
      <c r="E2545" s="215">
        <f t="shared" si="238"/>
        <v>0</v>
      </c>
      <c r="F2545" s="179">
        <f t="shared" si="238"/>
        <v>0</v>
      </c>
      <c r="G2545" s="184"/>
      <c r="H2545" s="285"/>
      <c r="I2545" s="285"/>
      <c r="J2545" s="208"/>
      <c r="K2545" s="209"/>
      <c r="N2545" s="28">
        <f t="shared" si="237"/>
        <v>0</v>
      </c>
    </row>
    <row r="2546" spans="1:14" ht="12.75" hidden="1" outlineLevel="1">
      <c r="A2546" s="420">
        <f>IF(C2546='Tong hop'!$B$6,1,0)</f>
        <v>0</v>
      </c>
      <c r="B2546" s="183"/>
      <c r="C2546" s="428"/>
      <c r="D2546" s="215">
        <f t="shared" si="234"/>
        <v>0</v>
      </c>
      <c r="E2546" s="215">
        <f t="shared" si="238"/>
        <v>0</v>
      </c>
      <c r="F2546" s="179">
        <f t="shared" si="238"/>
        <v>0</v>
      </c>
      <c r="G2546" s="184"/>
      <c r="H2546" s="285"/>
      <c r="I2546" s="285"/>
      <c r="J2546" s="208"/>
      <c r="K2546" s="209"/>
      <c r="N2546" s="28">
        <f t="shared" si="237"/>
        <v>0</v>
      </c>
    </row>
    <row r="2547" spans="1:14" ht="12.75" hidden="1" outlineLevel="1">
      <c r="A2547" s="420">
        <f>IF(C2547='Tong hop'!$B$6,1,0)</f>
        <v>0</v>
      </c>
      <c r="B2547" s="183"/>
      <c r="C2547" s="428"/>
      <c r="D2547" s="215">
        <f t="shared" si="234"/>
        <v>0</v>
      </c>
      <c r="E2547" s="215" t="str">
        <f t="shared" si="238"/>
        <v>trục 10-11/A,H'</v>
      </c>
      <c r="F2547" s="179">
        <f t="shared" si="238"/>
        <v>0</v>
      </c>
      <c r="G2547" s="184"/>
      <c r="H2547" s="285"/>
      <c r="I2547" s="285"/>
      <c r="J2547" s="208"/>
      <c r="K2547" s="209"/>
      <c r="N2547" s="28">
        <f t="shared" si="237"/>
        <v>0</v>
      </c>
    </row>
    <row r="2548" spans="1:14" ht="12.75" hidden="1" outlineLevel="1">
      <c r="A2548" s="420">
        <f>IF(C2548='Tong hop'!$B$6,1,0)</f>
        <v>0</v>
      </c>
      <c r="B2548" s="183"/>
      <c r="C2548" s="428"/>
      <c r="D2548" s="215">
        <f t="shared" si="234"/>
        <v>0</v>
      </c>
      <c r="E2548" s="215">
        <f t="shared" si="238"/>
        <v>0</v>
      </c>
      <c r="F2548" s="179">
        <f t="shared" si="238"/>
        <v>0</v>
      </c>
      <c r="G2548" s="184"/>
      <c r="H2548" s="285"/>
      <c r="I2548" s="285"/>
      <c r="J2548" s="208"/>
      <c r="K2548" s="209"/>
      <c r="N2548" s="28">
        <f t="shared" si="237"/>
        <v>0</v>
      </c>
    </row>
    <row r="2549" spans="1:14" ht="12.75" hidden="1" outlineLevel="1">
      <c r="A2549" s="420">
        <f>IF(C2549='Tong hop'!$B$6,1,0)</f>
        <v>0</v>
      </c>
      <c r="B2549" s="183"/>
      <c r="C2549" s="428"/>
      <c r="D2549" s="215">
        <f t="shared" si="234"/>
        <v>0</v>
      </c>
      <c r="E2549" s="215">
        <f t="shared" si="238"/>
        <v>0</v>
      </c>
      <c r="F2549" s="179">
        <f t="shared" si="238"/>
        <v>0</v>
      </c>
      <c r="G2549" s="184"/>
      <c r="H2549" s="285"/>
      <c r="I2549" s="285"/>
      <c r="J2549" s="208"/>
      <c r="K2549" s="209"/>
      <c r="N2549" s="28">
        <f t="shared" si="237"/>
        <v>0</v>
      </c>
    </row>
    <row r="2550" spans="1:14" ht="12.75" hidden="1" outlineLevel="1">
      <c r="A2550" s="420">
        <f>IF(C2550='Tong hop'!$B$6,1,0)</f>
        <v>0</v>
      </c>
      <c r="B2550" s="183"/>
      <c r="C2550" s="428"/>
      <c r="D2550" s="215">
        <f t="shared" si="234"/>
        <v>0</v>
      </c>
      <c r="E2550" s="215">
        <f t="shared" si="238"/>
        <v>0</v>
      </c>
      <c r="F2550" s="179">
        <f t="shared" si="238"/>
        <v>0</v>
      </c>
      <c r="G2550" s="184"/>
      <c r="H2550" s="285"/>
      <c r="I2550" s="285"/>
      <c r="J2550" s="208"/>
      <c r="K2550" s="209"/>
      <c r="N2550" s="28">
        <f t="shared" si="237"/>
        <v>0</v>
      </c>
    </row>
    <row r="2551" spans="1:14" ht="12.75" hidden="1" outlineLevel="1">
      <c r="A2551" s="420">
        <f>IF(C2551='Tong hop'!$B$6,1,0)</f>
        <v>0</v>
      </c>
      <c r="B2551" s="183"/>
      <c r="C2551" s="428"/>
      <c r="D2551" s="215">
        <f t="shared" si="234"/>
        <v>0</v>
      </c>
      <c r="E2551" s="215">
        <f t="shared" si="238"/>
        <v>0</v>
      </c>
      <c r="F2551" s="179">
        <f t="shared" si="238"/>
        <v>0</v>
      </c>
      <c r="G2551" s="184"/>
      <c r="H2551" s="285"/>
      <c r="I2551" s="285"/>
      <c r="J2551" s="208"/>
      <c r="K2551" s="209"/>
      <c r="N2551" s="28">
        <f t="shared" si="237"/>
        <v>0</v>
      </c>
    </row>
    <row r="2552" spans="1:14" ht="12.75" hidden="1" outlineLevel="1">
      <c r="A2552" s="420">
        <f>IF(C2552='Tong hop'!$B$6,1,0)</f>
        <v>0</v>
      </c>
      <c r="B2552" s="183"/>
      <c r="C2552" s="428"/>
      <c r="D2552" s="215" t="str">
        <f t="shared" ref="D2552:D2583" si="239">D1768</f>
        <v>Giằng tường</v>
      </c>
      <c r="E2552" s="215">
        <f t="shared" ref="E2552:F2561" si="240">E1768</f>
        <v>0</v>
      </c>
      <c r="F2552" s="179">
        <f t="shared" si="240"/>
        <v>0</v>
      </c>
      <c r="G2552" s="184"/>
      <c r="H2552" s="285"/>
      <c r="I2552" s="285"/>
      <c r="J2552" s="208"/>
      <c r="K2552" s="209"/>
      <c r="N2552" s="28">
        <f t="shared" si="237"/>
        <v>0</v>
      </c>
    </row>
    <row r="2553" spans="1:14" ht="12.75" hidden="1" outlineLevel="1">
      <c r="A2553" s="420">
        <f>IF(C2553='Tong hop'!$B$6,1,0)</f>
        <v>0</v>
      </c>
      <c r="B2553" s="183"/>
      <c r="C2553" s="428"/>
      <c r="D2553" s="215" t="str">
        <f t="shared" si="239"/>
        <v>Tầng 1</v>
      </c>
      <c r="E2553" s="215">
        <f t="shared" si="240"/>
        <v>0</v>
      </c>
      <c r="F2553" s="179">
        <f t="shared" si="240"/>
        <v>0</v>
      </c>
      <c r="G2553" s="184"/>
      <c r="H2553" s="285"/>
      <c r="I2553" s="285"/>
      <c r="J2553" s="208"/>
      <c r="K2553" s="209"/>
      <c r="N2553" s="28">
        <f t="shared" si="237"/>
        <v>0</v>
      </c>
    </row>
    <row r="2554" spans="1:14" ht="12.75" hidden="1" outlineLevel="1">
      <c r="A2554" s="420">
        <f>IF(C2554='Tong hop'!$B$6,1,0)</f>
        <v>0</v>
      </c>
      <c r="B2554" s="183"/>
      <c r="C2554" s="428"/>
      <c r="D2554" s="215">
        <f t="shared" si="239"/>
        <v>0</v>
      </c>
      <c r="E2554" s="215" t="str">
        <f t="shared" si="240"/>
        <v>trục A'</v>
      </c>
      <c r="F2554" s="179">
        <f t="shared" si="240"/>
        <v>0</v>
      </c>
      <c r="G2554" s="184"/>
      <c r="H2554" s="285"/>
      <c r="I2554" s="285"/>
      <c r="J2554" s="208"/>
      <c r="K2554" s="209"/>
      <c r="N2554" s="28">
        <f t="shared" si="237"/>
        <v>0</v>
      </c>
    </row>
    <row r="2555" spans="1:14" ht="12.75" hidden="1" outlineLevel="1">
      <c r="A2555" s="420">
        <f>IF(C2555='Tong hop'!$B$6,1,0)</f>
        <v>0</v>
      </c>
      <c r="B2555" s="183"/>
      <c r="C2555" s="428"/>
      <c r="D2555" s="215">
        <f t="shared" si="239"/>
        <v>0</v>
      </c>
      <c r="E2555" s="215" t="str">
        <f t="shared" si="240"/>
        <v>trục 0, trục 13</v>
      </c>
      <c r="F2555" s="179">
        <f t="shared" si="240"/>
        <v>0</v>
      </c>
      <c r="G2555" s="184"/>
      <c r="H2555" s="285"/>
      <c r="I2555" s="285"/>
      <c r="J2555" s="208"/>
      <c r="K2555" s="209"/>
      <c r="N2555" s="28">
        <f t="shared" si="237"/>
        <v>0</v>
      </c>
    </row>
    <row r="2556" spans="1:14" ht="12.75" hidden="1" outlineLevel="1">
      <c r="A2556" s="420">
        <f>IF(C2556='Tong hop'!$B$6,1,0)</f>
        <v>0</v>
      </c>
      <c r="B2556" s="183"/>
      <c r="C2556" s="428"/>
      <c r="D2556" s="215">
        <f t="shared" si="239"/>
        <v>0</v>
      </c>
      <c r="E2556" s="215" t="str">
        <f t="shared" si="240"/>
        <v>trục 1</v>
      </c>
      <c r="F2556" s="179">
        <f t="shared" si="240"/>
        <v>0</v>
      </c>
      <c r="G2556" s="184"/>
      <c r="H2556" s="285"/>
      <c r="I2556" s="285"/>
      <c r="J2556" s="208"/>
      <c r="K2556" s="209"/>
      <c r="N2556" s="28">
        <f t="shared" si="237"/>
        <v>0</v>
      </c>
    </row>
    <row r="2557" spans="1:14" ht="12.75" hidden="1" outlineLevel="1">
      <c r="A2557" s="420">
        <f>IF(C2557='Tong hop'!$B$6,1,0)</f>
        <v>0</v>
      </c>
      <c r="B2557" s="183"/>
      <c r="C2557" s="428"/>
      <c r="D2557" s="215">
        <f t="shared" si="239"/>
        <v>0</v>
      </c>
      <c r="E2557" s="215" t="str">
        <f t="shared" si="240"/>
        <v>toi let trục 0-1</v>
      </c>
      <c r="F2557" s="179">
        <f t="shared" si="240"/>
        <v>0</v>
      </c>
      <c r="G2557" s="184"/>
      <c r="H2557" s="285"/>
      <c r="I2557" s="285"/>
      <c r="J2557" s="208"/>
      <c r="K2557" s="209"/>
      <c r="N2557" s="28">
        <f t="shared" si="237"/>
        <v>0</v>
      </c>
    </row>
    <row r="2558" spans="1:14" ht="12.75" hidden="1" outlineLevel="1">
      <c r="A2558" s="420">
        <f>IF(C2558='Tong hop'!$B$6,1,0)</f>
        <v>0</v>
      </c>
      <c r="B2558" s="183"/>
      <c r="C2558" s="428"/>
      <c r="D2558" s="215">
        <f t="shared" si="239"/>
        <v>0</v>
      </c>
      <c r="E2558" s="215" t="str">
        <f t="shared" si="240"/>
        <v>thang máy trục 1</v>
      </c>
      <c r="F2558" s="179">
        <f t="shared" si="240"/>
        <v>0</v>
      </c>
      <c r="G2558" s="184"/>
      <c r="H2558" s="285"/>
      <c r="I2558" s="285"/>
      <c r="J2558" s="208"/>
      <c r="K2558" s="209"/>
      <c r="N2558" s="28">
        <f t="shared" si="237"/>
        <v>0</v>
      </c>
    </row>
    <row r="2559" spans="1:14" ht="12.75" hidden="1" outlineLevel="1">
      <c r="A2559" s="420">
        <f>IF(C2559='Tong hop'!$B$6,1,0)</f>
        <v>0</v>
      </c>
      <c r="B2559" s="183"/>
      <c r="C2559" s="428"/>
      <c r="D2559" s="215">
        <f t="shared" si="239"/>
        <v>0</v>
      </c>
      <c r="E2559" s="215" t="str">
        <f t="shared" si="240"/>
        <v>trục A-A'/1-13</v>
      </c>
      <c r="F2559" s="179">
        <f t="shared" si="240"/>
        <v>0</v>
      </c>
      <c r="G2559" s="184"/>
      <c r="H2559" s="285"/>
      <c r="I2559" s="285"/>
      <c r="J2559" s="208"/>
      <c r="K2559" s="209"/>
      <c r="N2559" s="28">
        <f t="shared" si="237"/>
        <v>0</v>
      </c>
    </row>
    <row r="2560" spans="1:14" ht="12.75" hidden="1" outlineLevel="1">
      <c r="A2560" s="420">
        <f>IF(C2560='Tong hop'!$B$6,1,0)</f>
        <v>0</v>
      </c>
      <c r="B2560" s="183"/>
      <c r="C2560" s="428"/>
      <c r="D2560" s="215">
        <f t="shared" si="239"/>
        <v>0</v>
      </c>
      <c r="E2560" s="215">
        <f t="shared" si="240"/>
        <v>0</v>
      </c>
      <c r="F2560" s="179">
        <f t="shared" si="240"/>
        <v>0</v>
      </c>
      <c r="G2560" s="184"/>
      <c r="H2560" s="285"/>
      <c r="I2560" s="285"/>
      <c r="J2560" s="208"/>
      <c r="K2560" s="209"/>
      <c r="N2560" s="28">
        <f t="shared" si="237"/>
        <v>0</v>
      </c>
    </row>
    <row r="2561" spans="1:14" ht="12.75" hidden="1" outlineLevel="1">
      <c r="A2561" s="420">
        <f>IF(C2561='Tong hop'!$B$6,1,0)</f>
        <v>0</v>
      </c>
      <c r="B2561" s="183"/>
      <c r="C2561" s="428"/>
      <c r="D2561" s="215">
        <f t="shared" si="239"/>
        <v>0</v>
      </c>
      <c r="E2561" s="215" t="str">
        <f t="shared" si="240"/>
        <v>trục A-A'/1-13</v>
      </c>
      <c r="F2561" s="179">
        <f t="shared" si="240"/>
        <v>0</v>
      </c>
      <c r="G2561" s="184"/>
      <c r="H2561" s="285"/>
      <c r="I2561" s="285"/>
      <c r="J2561" s="208"/>
      <c r="K2561" s="209"/>
      <c r="N2561" s="28">
        <f t="shared" si="237"/>
        <v>0</v>
      </c>
    </row>
    <row r="2562" spans="1:14" ht="12.75" hidden="1" outlineLevel="1">
      <c r="A2562" s="420">
        <f>IF(C2562='Tong hop'!$B$6,1,0)</f>
        <v>0</v>
      </c>
      <c r="B2562" s="183"/>
      <c r="C2562" s="428"/>
      <c r="D2562" s="215">
        <f t="shared" si="239"/>
        <v>0</v>
      </c>
      <c r="E2562" s="215" t="str">
        <f t="shared" ref="E2562:F2571" si="241">E1778</f>
        <v>toi let trục 5/ h-h'</v>
      </c>
      <c r="F2562" s="179">
        <f t="shared" si="241"/>
        <v>0</v>
      </c>
      <c r="G2562" s="184"/>
      <c r="H2562" s="285"/>
      <c r="I2562" s="285"/>
      <c r="J2562" s="208"/>
      <c r="K2562" s="209"/>
      <c r="N2562" s="28">
        <f t="shared" si="237"/>
        <v>0</v>
      </c>
    </row>
    <row r="2563" spans="1:14" ht="12.75" hidden="1" outlineLevel="1">
      <c r="A2563" s="420">
        <f>IF(C2563='Tong hop'!$B$6,1,0)</f>
        <v>0</v>
      </c>
      <c r="B2563" s="183"/>
      <c r="C2563" s="428"/>
      <c r="D2563" s="215" t="str">
        <f t="shared" si="239"/>
        <v xml:space="preserve">Tầng lững </v>
      </c>
      <c r="E2563" s="215">
        <f t="shared" si="241"/>
        <v>0</v>
      </c>
      <c r="F2563" s="179">
        <f t="shared" si="241"/>
        <v>0</v>
      </c>
      <c r="G2563" s="184"/>
      <c r="H2563" s="285"/>
      <c r="I2563" s="285"/>
      <c r="J2563" s="208"/>
      <c r="K2563" s="209"/>
      <c r="N2563" s="28">
        <f t="shared" si="237"/>
        <v>0</v>
      </c>
    </row>
    <row r="2564" spans="1:14" ht="12.75" hidden="1" outlineLevel="1">
      <c r="A2564" s="420">
        <f>IF(C2564='Tong hop'!$B$6,1,0)</f>
        <v>0</v>
      </c>
      <c r="B2564" s="183"/>
      <c r="C2564" s="428"/>
      <c r="D2564" s="215">
        <f t="shared" si="239"/>
        <v>0</v>
      </c>
      <c r="E2564" s="215" t="str">
        <f t="shared" si="241"/>
        <v>trục A-A'/1-13</v>
      </c>
      <c r="F2564" s="179">
        <f t="shared" si="241"/>
        <v>0</v>
      </c>
      <c r="G2564" s="184"/>
      <c r="H2564" s="285"/>
      <c r="I2564" s="285"/>
      <c r="J2564" s="208"/>
      <c r="K2564" s="209"/>
      <c r="N2564" s="28">
        <f t="shared" si="237"/>
        <v>0</v>
      </c>
    </row>
    <row r="2565" spans="1:14" ht="12.75" hidden="1" outlineLevel="1">
      <c r="A2565" s="420">
        <f>IF(C2565='Tong hop'!$B$6,1,0)</f>
        <v>0</v>
      </c>
      <c r="B2565" s="183"/>
      <c r="C2565" s="428"/>
      <c r="D2565" s="215">
        <f t="shared" si="239"/>
        <v>0</v>
      </c>
      <c r="E2565" s="215" t="str">
        <f t="shared" si="241"/>
        <v>toi let trục 5/ h-h'</v>
      </c>
      <c r="F2565" s="179">
        <f t="shared" si="241"/>
        <v>0</v>
      </c>
      <c r="G2565" s="184"/>
      <c r="H2565" s="285"/>
      <c r="I2565" s="285"/>
      <c r="J2565" s="208"/>
      <c r="K2565" s="209"/>
      <c r="N2565" s="28">
        <f t="shared" si="237"/>
        <v>0</v>
      </c>
    </row>
    <row r="2566" spans="1:14" ht="12.75" hidden="1" outlineLevel="1">
      <c r="A2566" s="420">
        <f>IF(C2566='Tong hop'!$B$6,1,0)</f>
        <v>0</v>
      </c>
      <c r="B2566" s="183"/>
      <c r="C2566" s="428"/>
      <c r="D2566" s="215" t="str">
        <f t="shared" si="239"/>
        <v>tầng 2</v>
      </c>
      <c r="E2566" s="215">
        <f t="shared" si="241"/>
        <v>0</v>
      </c>
      <c r="F2566" s="179">
        <f t="shared" si="241"/>
        <v>0</v>
      </c>
      <c r="G2566" s="184"/>
      <c r="H2566" s="285"/>
      <c r="I2566" s="285"/>
      <c r="J2566" s="208"/>
      <c r="K2566" s="209"/>
      <c r="N2566" s="28">
        <f t="shared" si="237"/>
        <v>0</v>
      </c>
    </row>
    <row r="2567" spans="1:14" ht="12.75" hidden="1" outlineLevel="1">
      <c r="A2567" s="420">
        <f>IF(C2567='Tong hop'!$B$6,1,0)</f>
        <v>0</v>
      </c>
      <c r="B2567" s="183"/>
      <c r="C2567" s="428"/>
      <c r="D2567" s="215">
        <f t="shared" si="239"/>
        <v>0</v>
      </c>
      <c r="E2567" s="215" t="str">
        <f t="shared" si="241"/>
        <v>trục A', H'</v>
      </c>
      <c r="F2567" s="179">
        <f t="shared" si="241"/>
        <v>0</v>
      </c>
      <c r="G2567" s="184"/>
      <c r="H2567" s="285"/>
      <c r="I2567" s="285"/>
      <c r="J2567" s="208"/>
      <c r="K2567" s="209"/>
      <c r="N2567" s="28">
        <f t="shared" si="237"/>
        <v>0</v>
      </c>
    </row>
    <row r="2568" spans="1:14" ht="12.75" hidden="1" outlineLevel="1">
      <c r="A2568" s="420">
        <f>IF(C2568='Tong hop'!$B$6,1,0)</f>
        <v>0</v>
      </c>
      <c r="B2568" s="183"/>
      <c r="C2568" s="428"/>
      <c r="D2568" s="215">
        <f t="shared" si="239"/>
        <v>0</v>
      </c>
      <c r="E2568" s="215" t="str">
        <f t="shared" si="241"/>
        <v>trục 0+1, 13</v>
      </c>
      <c r="F2568" s="179">
        <f t="shared" si="241"/>
        <v>0</v>
      </c>
      <c r="G2568" s="184"/>
      <c r="H2568" s="285"/>
      <c r="I2568" s="285"/>
      <c r="J2568" s="208"/>
      <c r="K2568" s="209"/>
      <c r="N2568" s="28">
        <f t="shared" si="237"/>
        <v>0</v>
      </c>
    </row>
    <row r="2569" spans="1:14" ht="12.75" hidden="1" outlineLevel="1">
      <c r="A2569" s="420">
        <f>IF(C2569='Tong hop'!$B$6,1,0)</f>
        <v>0</v>
      </c>
      <c r="B2569" s="183"/>
      <c r="C2569" s="428"/>
      <c r="D2569" s="215">
        <f t="shared" si="239"/>
        <v>0</v>
      </c>
      <c r="E2569" s="215" t="str">
        <f t="shared" si="241"/>
        <v>trục A-A', H-H'/1-13</v>
      </c>
      <c r="F2569" s="179">
        <f t="shared" si="241"/>
        <v>0</v>
      </c>
      <c r="G2569" s="184"/>
      <c r="H2569" s="285"/>
      <c r="I2569" s="285"/>
      <c r="J2569" s="208"/>
      <c r="K2569" s="209"/>
      <c r="N2569" s="28">
        <f t="shared" si="237"/>
        <v>0</v>
      </c>
    </row>
    <row r="2570" spans="1:14" ht="12.75" hidden="1" outlineLevel="1">
      <c r="A2570" s="420">
        <f>IF(C2570='Tong hop'!$B$6,1,0)</f>
        <v>0</v>
      </c>
      <c r="B2570" s="183"/>
      <c r="C2570" s="428"/>
      <c r="D2570" s="215">
        <f t="shared" si="239"/>
        <v>0</v>
      </c>
      <c r="E2570" s="215">
        <f t="shared" si="241"/>
        <v>0</v>
      </c>
      <c r="F2570" s="179">
        <f t="shared" si="241"/>
        <v>0</v>
      </c>
      <c r="G2570" s="184"/>
      <c r="H2570" s="285"/>
      <c r="I2570" s="285"/>
      <c r="J2570" s="208"/>
      <c r="K2570" s="209"/>
      <c r="N2570" s="28">
        <f t="shared" si="237"/>
        <v>0</v>
      </c>
    </row>
    <row r="2571" spans="1:14" ht="12.75" hidden="1" outlineLevel="1">
      <c r="A2571" s="420">
        <f>IF(C2571='Tong hop'!$B$6,1,0)</f>
        <v>0</v>
      </c>
      <c r="B2571" s="183"/>
      <c r="C2571" s="428"/>
      <c r="D2571" s="215">
        <f t="shared" si="239"/>
        <v>0</v>
      </c>
      <c r="E2571" s="215" t="str">
        <f t="shared" si="241"/>
        <v>trục A,H</v>
      </c>
      <c r="F2571" s="179">
        <f t="shared" si="241"/>
        <v>0</v>
      </c>
      <c r="G2571" s="184"/>
      <c r="H2571" s="285"/>
      <c r="I2571" s="285"/>
      <c r="J2571" s="208"/>
      <c r="K2571" s="209"/>
      <c r="N2571" s="28">
        <f t="shared" si="237"/>
        <v>0</v>
      </c>
    </row>
    <row r="2572" spans="1:14" ht="12.75" hidden="1" outlineLevel="1">
      <c r="A2572" s="420">
        <f>IF(C2572='Tong hop'!$B$6,1,0)</f>
        <v>0</v>
      </c>
      <c r="B2572" s="183"/>
      <c r="C2572" s="428"/>
      <c r="D2572" s="215">
        <f t="shared" si="239"/>
        <v>0</v>
      </c>
      <c r="E2572" s="215" t="str">
        <f t="shared" ref="E2572:F2581" si="242">E1788</f>
        <v>toilet</v>
      </c>
      <c r="F2572" s="179">
        <f t="shared" si="242"/>
        <v>0</v>
      </c>
      <c r="G2572" s="184"/>
      <c r="H2572" s="285"/>
      <c r="I2572" s="285"/>
      <c r="J2572" s="208"/>
      <c r="K2572" s="209"/>
      <c r="N2572" s="28">
        <f t="shared" si="237"/>
        <v>0</v>
      </c>
    </row>
    <row r="2573" spans="1:14" ht="12.75" hidden="1" outlineLevel="1">
      <c r="A2573" s="420">
        <f>IF(C2573='Tong hop'!$B$6,1,0)</f>
        <v>0</v>
      </c>
      <c r="B2573" s="183"/>
      <c r="C2573" s="428"/>
      <c r="D2573" s="215">
        <f t="shared" si="239"/>
        <v>0</v>
      </c>
      <c r="E2573" s="215" t="str">
        <f t="shared" si="242"/>
        <v>thang máy</v>
      </c>
      <c r="F2573" s="179">
        <f t="shared" si="242"/>
        <v>0</v>
      </c>
      <c r="G2573" s="184"/>
      <c r="H2573" s="285"/>
      <c r="I2573" s="285"/>
      <c r="J2573" s="208"/>
      <c r="K2573" s="209"/>
      <c r="N2573" s="28">
        <f t="shared" si="237"/>
        <v>0</v>
      </c>
    </row>
    <row r="2574" spans="1:14" ht="12.75" hidden="1" outlineLevel="1">
      <c r="A2574" s="420">
        <f>IF(C2574='Tong hop'!$B$6,1,0)</f>
        <v>0</v>
      </c>
      <c r="B2574" s="183"/>
      <c r="C2574" s="428"/>
      <c r="D2574" s="215">
        <f t="shared" si="239"/>
        <v>0</v>
      </c>
      <c r="E2574" s="215">
        <f t="shared" si="242"/>
        <v>0</v>
      </c>
      <c r="F2574" s="179">
        <f t="shared" si="242"/>
        <v>0</v>
      </c>
      <c r="G2574" s="184"/>
      <c r="H2574" s="285"/>
      <c r="I2574" s="285"/>
      <c r="J2574" s="208"/>
      <c r="K2574" s="209"/>
      <c r="N2574" s="28">
        <f t="shared" si="237"/>
        <v>0</v>
      </c>
    </row>
    <row r="2575" spans="1:14" ht="12.75" hidden="1" outlineLevel="1">
      <c r="A2575" s="420">
        <f>IF(C2575='Tong hop'!$B$6,1,0)</f>
        <v>0</v>
      </c>
      <c r="B2575" s="183"/>
      <c r="C2575" s="428"/>
      <c r="D2575" s="215">
        <f t="shared" si="239"/>
        <v>0</v>
      </c>
      <c r="E2575" s="215">
        <f t="shared" si="242"/>
        <v>0</v>
      </c>
      <c r="F2575" s="179">
        <f t="shared" si="242"/>
        <v>0</v>
      </c>
      <c r="G2575" s="184"/>
      <c r="H2575" s="285"/>
      <c r="I2575" s="285"/>
      <c r="J2575" s="208"/>
      <c r="K2575" s="209"/>
      <c r="N2575" s="28">
        <f t="shared" si="237"/>
        <v>0</v>
      </c>
    </row>
    <row r="2576" spans="1:14" ht="12.75" hidden="1" outlineLevel="1">
      <c r="A2576" s="420">
        <f>IF(C2576='Tong hop'!$B$6,1,0)</f>
        <v>0</v>
      </c>
      <c r="B2576" s="183"/>
      <c r="C2576" s="428"/>
      <c r="D2576" s="215">
        <f t="shared" si="239"/>
        <v>0</v>
      </c>
      <c r="E2576" s="215" t="str">
        <f t="shared" si="242"/>
        <v>văn phòng</v>
      </c>
      <c r="F2576" s="179">
        <f t="shared" si="242"/>
        <v>0</v>
      </c>
      <c r="G2576" s="184"/>
      <c r="H2576" s="285"/>
      <c r="I2576" s="285"/>
      <c r="J2576" s="208"/>
      <c r="K2576" s="209"/>
      <c r="N2576" s="28">
        <f t="shared" si="237"/>
        <v>0</v>
      </c>
    </row>
    <row r="2577" spans="1:14" ht="12.75" hidden="1" outlineLevel="1">
      <c r="A2577" s="420">
        <f>IF(C2577='Tong hop'!$B$6,1,0)</f>
        <v>0</v>
      </c>
      <c r="B2577" s="183"/>
      <c r="C2577" s="428"/>
      <c r="D2577" s="215">
        <f t="shared" si="239"/>
        <v>0</v>
      </c>
      <c r="E2577" s="215">
        <f t="shared" si="242"/>
        <v>0</v>
      </c>
      <c r="F2577" s="179">
        <f t="shared" si="242"/>
        <v>0</v>
      </c>
      <c r="G2577" s="184"/>
      <c r="H2577" s="285"/>
      <c r="I2577" s="285"/>
      <c r="J2577" s="208"/>
      <c r="K2577" s="209"/>
      <c r="N2577" s="28">
        <f t="shared" si="237"/>
        <v>0</v>
      </c>
    </row>
    <row r="2578" spans="1:14" ht="12.75" hidden="1" outlineLevel="1">
      <c r="A2578" s="420">
        <f>IF(C2578='Tong hop'!$B$6,1,0)</f>
        <v>0</v>
      </c>
      <c r="B2578" s="183"/>
      <c r="C2578" s="428"/>
      <c r="D2578" s="215">
        <f t="shared" si="239"/>
        <v>0</v>
      </c>
      <c r="E2578" s="215" t="str">
        <f t="shared" si="242"/>
        <v>thang máy văn phòng</v>
      </c>
      <c r="F2578" s="179">
        <f t="shared" si="242"/>
        <v>0</v>
      </c>
      <c r="G2578" s="184"/>
      <c r="H2578" s="285"/>
      <c r="I2578" s="285"/>
      <c r="J2578" s="208"/>
      <c r="K2578" s="209"/>
      <c r="N2578" s="28">
        <f t="shared" si="237"/>
        <v>0</v>
      </c>
    </row>
    <row r="2579" spans="1:14" ht="12.75" hidden="1" outlineLevel="1">
      <c r="A2579" s="420">
        <f>IF(C2579='Tong hop'!$B$6,1,0)</f>
        <v>0</v>
      </c>
      <c r="B2579" s="183"/>
      <c r="C2579" s="428"/>
      <c r="D2579" s="215" t="str">
        <f t="shared" si="239"/>
        <v>tầng 3</v>
      </c>
      <c r="E2579" s="215">
        <f t="shared" si="242"/>
        <v>0</v>
      </c>
      <c r="F2579" s="179">
        <f t="shared" si="242"/>
        <v>0</v>
      </c>
      <c r="G2579" s="184"/>
      <c r="H2579" s="285"/>
      <c r="I2579" s="285"/>
      <c r="J2579" s="208"/>
      <c r="K2579" s="209"/>
      <c r="N2579" s="28">
        <f t="shared" si="237"/>
        <v>0</v>
      </c>
    </row>
    <row r="2580" spans="1:14" ht="12.75" hidden="1" outlineLevel="1">
      <c r="A2580" s="420">
        <f>IF(C2580='Tong hop'!$B$6,1,0)</f>
        <v>0</v>
      </c>
      <c r="B2580" s="183"/>
      <c r="C2580" s="428"/>
      <c r="D2580" s="215">
        <f t="shared" si="239"/>
        <v>0</v>
      </c>
      <c r="E2580" s="215" t="str">
        <f t="shared" si="242"/>
        <v>trục A', H'</v>
      </c>
      <c r="F2580" s="179">
        <f t="shared" si="242"/>
        <v>0</v>
      </c>
      <c r="G2580" s="184"/>
      <c r="H2580" s="285"/>
      <c r="I2580" s="285"/>
      <c r="J2580" s="208"/>
      <c r="K2580" s="209"/>
      <c r="N2580" s="28">
        <f t="shared" si="237"/>
        <v>0</v>
      </c>
    </row>
    <row r="2581" spans="1:14" ht="12.75" hidden="1" outlineLevel="1">
      <c r="A2581" s="420">
        <f>IF(C2581='Tong hop'!$B$6,1,0)</f>
        <v>0</v>
      </c>
      <c r="B2581" s="183"/>
      <c r="C2581" s="428"/>
      <c r="D2581" s="215">
        <f t="shared" si="239"/>
        <v>0</v>
      </c>
      <c r="E2581" s="215" t="str">
        <f t="shared" si="242"/>
        <v>trục 0+1, 13</v>
      </c>
      <c r="F2581" s="179">
        <f t="shared" si="242"/>
        <v>0</v>
      </c>
      <c r="G2581" s="184"/>
      <c r="H2581" s="285"/>
      <c r="I2581" s="285"/>
      <c r="J2581" s="208"/>
      <c r="K2581" s="209"/>
      <c r="N2581" s="28">
        <f t="shared" si="237"/>
        <v>0</v>
      </c>
    </row>
    <row r="2582" spans="1:14" ht="12.75" hidden="1" outlineLevel="1">
      <c r="A2582" s="420">
        <f>IF(C2582='Tong hop'!$B$6,1,0)</f>
        <v>0</v>
      </c>
      <c r="B2582" s="183"/>
      <c r="C2582" s="428"/>
      <c r="D2582" s="215">
        <f t="shared" si="239"/>
        <v>0</v>
      </c>
      <c r="E2582" s="215" t="str">
        <f t="shared" ref="E2582:F2591" si="243">E1798</f>
        <v>trục A-A', H-H'/1-13</v>
      </c>
      <c r="F2582" s="179">
        <f t="shared" si="243"/>
        <v>0</v>
      </c>
      <c r="G2582" s="184"/>
      <c r="H2582" s="285"/>
      <c r="I2582" s="285"/>
      <c r="J2582" s="208"/>
      <c r="K2582" s="209"/>
      <c r="N2582" s="28">
        <f t="shared" si="237"/>
        <v>0</v>
      </c>
    </row>
    <row r="2583" spans="1:14" ht="12.75" hidden="1" outlineLevel="1">
      <c r="A2583" s="420">
        <f>IF(C2583='Tong hop'!$B$6,1,0)</f>
        <v>0</v>
      </c>
      <c r="B2583" s="183"/>
      <c r="C2583" s="428"/>
      <c r="D2583" s="215">
        <f t="shared" si="239"/>
        <v>0</v>
      </c>
      <c r="E2583" s="215">
        <f t="shared" si="243"/>
        <v>0</v>
      </c>
      <c r="F2583" s="179">
        <f t="shared" si="243"/>
        <v>0</v>
      </c>
      <c r="G2583" s="184"/>
      <c r="H2583" s="285"/>
      <c r="I2583" s="285"/>
      <c r="J2583" s="208"/>
      <c r="K2583" s="209"/>
      <c r="N2583" s="28">
        <f t="shared" si="237"/>
        <v>0</v>
      </c>
    </row>
    <row r="2584" spans="1:14" ht="12.75" hidden="1" outlineLevel="1">
      <c r="A2584" s="420">
        <f>IF(C2584='Tong hop'!$B$6,1,0)</f>
        <v>0</v>
      </c>
      <c r="B2584" s="183"/>
      <c r="C2584" s="428"/>
      <c r="D2584" s="215">
        <f t="shared" ref="D2584:D2593" si="244">D1800</f>
        <v>0</v>
      </c>
      <c r="E2584" s="215" t="str">
        <f t="shared" si="243"/>
        <v>trục A,H</v>
      </c>
      <c r="F2584" s="179">
        <f t="shared" si="243"/>
        <v>0</v>
      </c>
      <c r="G2584" s="184"/>
      <c r="H2584" s="285"/>
      <c r="I2584" s="285"/>
      <c r="J2584" s="208"/>
      <c r="K2584" s="209"/>
      <c r="N2584" s="28">
        <f t="shared" si="237"/>
        <v>0</v>
      </c>
    </row>
    <row r="2585" spans="1:14" ht="12.75" hidden="1" outlineLevel="1">
      <c r="A2585" s="420">
        <f>IF(C2585='Tong hop'!$B$6,1,0)</f>
        <v>0</v>
      </c>
      <c r="B2585" s="183"/>
      <c r="C2585" s="428"/>
      <c r="D2585" s="215">
        <f t="shared" si="244"/>
        <v>0</v>
      </c>
      <c r="E2585" s="215" t="str">
        <f t="shared" si="243"/>
        <v>toilet</v>
      </c>
      <c r="F2585" s="179">
        <f t="shared" si="243"/>
        <v>0</v>
      </c>
      <c r="G2585" s="184"/>
      <c r="H2585" s="285"/>
      <c r="I2585" s="285"/>
      <c r="J2585" s="208"/>
      <c r="K2585" s="209"/>
      <c r="N2585" s="28">
        <f t="shared" si="237"/>
        <v>0</v>
      </c>
    </row>
    <row r="2586" spans="1:14" ht="12.75" hidden="1" outlineLevel="1">
      <c r="A2586" s="420">
        <f>IF(C2586='Tong hop'!$B$6,1,0)</f>
        <v>0</v>
      </c>
      <c r="B2586" s="183"/>
      <c r="C2586" s="428"/>
      <c r="D2586" s="215">
        <f t="shared" si="244"/>
        <v>0</v>
      </c>
      <c r="E2586" s="215" t="str">
        <f t="shared" si="243"/>
        <v>thang máy</v>
      </c>
      <c r="F2586" s="179">
        <f t="shared" si="243"/>
        <v>0</v>
      </c>
      <c r="G2586" s="184"/>
      <c r="H2586" s="285"/>
      <c r="I2586" s="285"/>
      <c r="J2586" s="208"/>
      <c r="K2586" s="209"/>
      <c r="N2586" s="28">
        <f t="shared" si="237"/>
        <v>0</v>
      </c>
    </row>
    <row r="2587" spans="1:14" ht="12.75" hidden="1" outlineLevel="1">
      <c r="A2587" s="420">
        <f>IF(C2587='Tong hop'!$B$6,1,0)</f>
        <v>0</v>
      </c>
      <c r="B2587" s="183"/>
      <c r="C2587" s="428"/>
      <c r="D2587" s="215">
        <f t="shared" si="244"/>
        <v>0</v>
      </c>
      <c r="E2587" s="215">
        <f t="shared" si="243"/>
        <v>0</v>
      </c>
      <c r="F2587" s="179">
        <f t="shared" si="243"/>
        <v>0</v>
      </c>
      <c r="G2587" s="184"/>
      <c r="H2587" s="285"/>
      <c r="I2587" s="285"/>
      <c r="J2587" s="208"/>
      <c r="K2587" s="209"/>
      <c r="N2587" s="28">
        <f t="shared" si="237"/>
        <v>0</v>
      </c>
    </row>
    <row r="2588" spans="1:14" ht="12.75" hidden="1" outlineLevel="1">
      <c r="A2588" s="420">
        <f>IF(C2588='Tong hop'!$B$6,1,0)</f>
        <v>0</v>
      </c>
      <c r="B2588" s="183"/>
      <c r="C2588" s="428"/>
      <c r="D2588" s="215">
        <f t="shared" si="244"/>
        <v>0</v>
      </c>
      <c r="E2588" s="215">
        <f t="shared" si="243"/>
        <v>0</v>
      </c>
      <c r="F2588" s="179">
        <f t="shared" si="243"/>
        <v>0</v>
      </c>
      <c r="G2588" s="184"/>
      <c r="H2588" s="285"/>
      <c r="I2588" s="285"/>
      <c r="J2588" s="208"/>
      <c r="K2588" s="209"/>
      <c r="N2588" s="28">
        <f t="shared" si="237"/>
        <v>0</v>
      </c>
    </row>
    <row r="2589" spans="1:14" ht="12.75" hidden="1" outlineLevel="1">
      <c r="A2589" s="420">
        <f>IF(C2589='Tong hop'!$B$6,1,0)</f>
        <v>0</v>
      </c>
      <c r="B2589" s="183"/>
      <c r="C2589" s="428"/>
      <c r="D2589" s="215">
        <f t="shared" si="244"/>
        <v>0</v>
      </c>
      <c r="E2589" s="215" t="str">
        <f t="shared" si="243"/>
        <v>văn phòng</v>
      </c>
      <c r="F2589" s="179">
        <f t="shared" si="243"/>
        <v>0</v>
      </c>
      <c r="G2589" s="184"/>
      <c r="H2589" s="285"/>
      <c r="I2589" s="285"/>
      <c r="J2589" s="208"/>
      <c r="K2589" s="209"/>
      <c r="N2589" s="28">
        <f t="shared" si="237"/>
        <v>0</v>
      </c>
    </row>
    <row r="2590" spans="1:14" ht="12.75" hidden="1" outlineLevel="1">
      <c r="A2590" s="420">
        <f>IF(C2590='Tong hop'!$B$6,1,0)</f>
        <v>0</v>
      </c>
      <c r="B2590" s="183"/>
      <c r="C2590" s="428"/>
      <c r="D2590" s="215">
        <f t="shared" si="244"/>
        <v>0</v>
      </c>
      <c r="E2590" s="215">
        <f t="shared" si="243"/>
        <v>0</v>
      </c>
      <c r="F2590" s="179">
        <f t="shared" si="243"/>
        <v>0</v>
      </c>
      <c r="G2590" s="184"/>
      <c r="H2590" s="285"/>
      <c r="I2590" s="285"/>
      <c r="J2590" s="208"/>
      <c r="K2590" s="209"/>
      <c r="N2590" s="28">
        <f t="shared" si="237"/>
        <v>0</v>
      </c>
    </row>
    <row r="2591" spans="1:14" ht="12.75" hidden="1" outlineLevel="1">
      <c r="A2591" s="420">
        <f>IF(C2591='Tong hop'!$B$6,1,0)</f>
        <v>0</v>
      </c>
      <c r="B2591" s="183"/>
      <c r="C2591" s="428"/>
      <c r="D2591" s="215">
        <f t="shared" si="244"/>
        <v>0</v>
      </c>
      <c r="E2591" s="215" t="str">
        <f t="shared" si="243"/>
        <v>thang máy văn phòng</v>
      </c>
      <c r="F2591" s="179">
        <f t="shared" si="243"/>
        <v>0</v>
      </c>
      <c r="G2591" s="184"/>
      <c r="H2591" s="285"/>
      <c r="I2591" s="285"/>
      <c r="J2591" s="208"/>
      <c r="K2591" s="209"/>
      <c r="N2591" s="28">
        <f t="shared" si="237"/>
        <v>0</v>
      </c>
    </row>
    <row r="2592" spans="1:14" ht="12.75" hidden="1" outlineLevel="1">
      <c r="A2592" s="420">
        <f>IF(C2592='Tong hop'!$B$6,1,0)</f>
        <v>0</v>
      </c>
      <c r="B2592" s="183"/>
      <c r="C2592" s="428"/>
      <c r="D2592" s="215">
        <f t="shared" si="244"/>
        <v>0</v>
      </c>
      <c r="E2592" s="215" t="str">
        <f t="shared" ref="E2592:F2593" si="245">E1808</f>
        <v>giằng tường thang nâng</v>
      </c>
      <c r="F2592" s="179">
        <f t="shared" si="245"/>
        <v>0</v>
      </c>
      <c r="G2592" s="184"/>
      <c r="H2592" s="285"/>
      <c r="I2592" s="285"/>
      <c r="J2592" s="208"/>
      <c r="K2592" s="209"/>
      <c r="N2592" s="28">
        <f t="shared" si="237"/>
        <v>0</v>
      </c>
    </row>
    <row r="2593" spans="1:14" ht="12.75" hidden="1" outlineLevel="1">
      <c r="A2593" s="420">
        <f>IF(C2593='Tong hop'!$B$6,1,0)</f>
        <v>0</v>
      </c>
      <c r="B2593" s="183"/>
      <c r="C2593" s="428"/>
      <c r="D2593" s="215" t="str">
        <f t="shared" si="244"/>
        <v>Dầm giằng sảnh chính</v>
      </c>
      <c r="E2593" s="215">
        <f t="shared" si="245"/>
        <v>0</v>
      </c>
      <c r="F2593" s="179">
        <f t="shared" si="245"/>
        <v>0</v>
      </c>
      <c r="G2593" s="184"/>
      <c r="H2593" s="285"/>
      <c r="I2593" s="285"/>
      <c r="J2593" s="208"/>
      <c r="K2593" s="209"/>
      <c r="N2593" s="28">
        <f t="shared" si="237"/>
        <v>0</v>
      </c>
    </row>
    <row r="2594" spans="1:14" ht="12.75" hidden="1" outlineLevel="1">
      <c r="A2594" s="420">
        <f>IF(C2594='Tong hop'!$B$6,1,0)</f>
        <v>0</v>
      </c>
      <c r="B2594" s="183"/>
      <c r="C2594" s="428"/>
      <c r="D2594" s="191"/>
      <c r="E2594" s="191"/>
      <c r="F2594" s="183"/>
      <c r="G2594" s="184"/>
      <c r="H2594" s="285"/>
      <c r="I2594" s="285"/>
      <c r="J2594" s="208"/>
      <c r="K2594" s="209"/>
      <c r="N2594" s="28">
        <f t="shared" si="237"/>
        <v>0</v>
      </c>
    </row>
    <row r="2595" spans="1:14" ht="12.75" hidden="1">
      <c r="A2595" s="420">
        <f>IF(C2595='Tong hop'!$B$6,1,0)</f>
        <v>0</v>
      </c>
      <c r="B2595" s="183">
        <v>6</v>
      </c>
      <c r="C2595" s="261" t="s">
        <v>44</v>
      </c>
      <c r="D2595" s="191" t="s">
        <v>585</v>
      </c>
      <c r="E2595" s="191" t="s">
        <v>1190</v>
      </c>
      <c r="F2595" s="183" t="s">
        <v>4</v>
      </c>
      <c r="G2595" s="184">
        <v>3051.17</v>
      </c>
      <c r="H2595" s="285"/>
      <c r="I2595" s="285"/>
      <c r="J2595" s="208"/>
      <c r="K2595" s="209"/>
      <c r="N2595" s="28">
        <f t="shared" si="237"/>
        <v>0</v>
      </c>
    </row>
    <row r="2596" spans="1:14" ht="12.75" hidden="1" outlineLevel="1">
      <c r="A2596" s="420">
        <f>IF(C2596='Tong hop'!$B$6,1,0)</f>
        <v>0</v>
      </c>
      <c r="B2596" s="183"/>
      <c r="C2596" s="428"/>
      <c r="D2596" s="179" t="str">
        <f t="shared" ref="D2596:F2596" si="246">D1812</f>
        <v>Lanh tô cửa</v>
      </c>
      <c r="E2596" s="179">
        <f t="shared" si="246"/>
        <v>0</v>
      </c>
      <c r="F2596" s="179">
        <f t="shared" si="246"/>
        <v>0</v>
      </c>
      <c r="G2596" s="184"/>
      <c r="H2596" s="285"/>
      <c r="I2596" s="285"/>
      <c r="J2596" s="208"/>
      <c r="K2596" s="209"/>
      <c r="N2596" s="28">
        <f t="shared" ref="N2596:N2659" si="247">I2596-M2596</f>
        <v>0</v>
      </c>
    </row>
    <row r="2597" spans="1:14" ht="12.75" hidden="1" outlineLevel="1">
      <c r="A2597" s="420">
        <f>IF(C2597='Tong hop'!$B$6,1,0)</f>
        <v>0</v>
      </c>
      <c r="B2597" s="183"/>
      <c r="C2597" s="428"/>
      <c r="D2597" s="179" t="str">
        <f t="shared" ref="D2597:F2606" si="248">D1814</f>
        <v>LEVEL 1</v>
      </c>
      <c r="E2597" s="179">
        <f t="shared" si="248"/>
        <v>0</v>
      </c>
      <c r="F2597" s="179">
        <f t="shared" si="248"/>
        <v>0</v>
      </c>
      <c r="G2597" s="184"/>
      <c r="H2597" s="285"/>
      <c r="I2597" s="285"/>
      <c r="J2597" s="208"/>
      <c r="K2597" s="209"/>
      <c r="N2597" s="28">
        <f t="shared" si="247"/>
        <v>0</v>
      </c>
    </row>
    <row r="2598" spans="1:14" ht="12.75" hidden="1" outlineLevel="1">
      <c r="A2598" s="420">
        <f>IF(C2598='Tong hop'!$B$6,1,0)</f>
        <v>0</v>
      </c>
      <c r="B2598" s="183"/>
      <c r="C2598" s="428"/>
      <c r="D2598" s="179" t="str">
        <f t="shared" si="248"/>
        <v>AW.1</v>
      </c>
      <c r="E2598" s="179">
        <f t="shared" si="248"/>
        <v>0</v>
      </c>
      <c r="F2598" s="179">
        <f t="shared" si="248"/>
        <v>0</v>
      </c>
      <c r="G2598" s="184"/>
      <c r="H2598" s="285"/>
      <c r="I2598" s="285"/>
      <c r="J2598" s="208"/>
      <c r="K2598" s="209"/>
      <c r="N2598" s="28">
        <f t="shared" si="247"/>
        <v>0</v>
      </c>
    </row>
    <row r="2599" spans="1:14" ht="12.75" hidden="1" outlineLevel="1">
      <c r="A2599" s="420">
        <f>IF(C2599='Tong hop'!$B$6,1,0)</f>
        <v>0</v>
      </c>
      <c r="B2599" s="183"/>
      <c r="C2599" s="428"/>
      <c r="D2599" s="179" t="str">
        <f t="shared" si="248"/>
        <v>AW.2</v>
      </c>
      <c r="E2599" s="179">
        <f t="shared" si="248"/>
        <v>0</v>
      </c>
      <c r="F2599" s="179">
        <f t="shared" si="248"/>
        <v>0</v>
      </c>
      <c r="G2599" s="184"/>
      <c r="H2599" s="285"/>
      <c r="I2599" s="285"/>
      <c r="J2599" s="208"/>
      <c r="K2599" s="209"/>
      <c r="N2599" s="28">
        <f t="shared" si="247"/>
        <v>0</v>
      </c>
    </row>
    <row r="2600" spans="1:14" ht="12.75" hidden="1" outlineLevel="1">
      <c r="A2600" s="420">
        <f>IF(C2600='Tong hop'!$B$6,1,0)</f>
        <v>0</v>
      </c>
      <c r="B2600" s="183"/>
      <c r="C2600" s="428"/>
      <c r="D2600" s="179" t="str">
        <f t="shared" si="248"/>
        <v>AW.4c</v>
      </c>
      <c r="E2600" s="179">
        <f t="shared" si="248"/>
        <v>0</v>
      </c>
      <c r="F2600" s="179">
        <f t="shared" si="248"/>
        <v>0</v>
      </c>
      <c r="G2600" s="184"/>
      <c r="H2600" s="285"/>
      <c r="I2600" s="285"/>
      <c r="J2600" s="208"/>
      <c r="K2600" s="209"/>
      <c r="N2600" s="28">
        <f t="shared" si="247"/>
        <v>0</v>
      </c>
    </row>
    <row r="2601" spans="1:14" ht="12.75" hidden="1" outlineLevel="1">
      <c r="A2601" s="420">
        <f>IF(C2601='Tong hop'!$B$6,1,0)</f>
        <v>0</v>
      </c>
      <c r="B2601" s="183"/>
      <c r="C2601" s="428"/>
      <c r="D2601" s="179" t="str">
        <f t="shared" si="248"/>
        <v>AW2</v>
      </c>
      <c r="E2601" s="179">
        <f t="shared" si="248"/>
        <v>0</v>
      </c>
      <c r="F2601" s="179">
        <f t="shared" si="248"/>
        <v>0</v>
      </c>
      <c r="G2601" s="184"/>
      <c r="H2601" s="285"/>
      <c r="I2601" s="285"/>
      <c r="J2601" s="208"/>
      <c r="K2601" s="209"/>
      <c r="N2601" s="28">
        <f t="shared" si="247"/>
        <v>0</v>
      </c>
    </row>
    <row r="2602" spans="1:14" ht="12.75" hidden="1" outlineLevel="1">
      <c r="A2602" s="420">
        <f>IF(C2602='Tong hop'!$B$6,1,0)</f>
        <v>0</v>
      </c>
      <c r="B2602" s="183"/>
      <c r="C2602" s="428"/>
      <c r="D2602" s="179" t="str">
        <f t="shared" si="248"/>
        <v>SW2</v>
      </c>
      <c r="E2602" s="179">
        <f t="shared" si="248"/>
        <v>0</v>
      </c>
      <c r="F2602" s="179">
        <f t="shared" si="248"/>
        <v>0</v>
      </c>
      <c r="G2602" s="184"/>
      <c r="H2602" s="285"/>
      <c r="I2602" s="285"/>
      <c r="J2602" s="208"/>
      <c r="K2602" s="209"/>
      <c r="N2602" s="28">
        <f t="shared" si="247"/>
        <v>0</v>
      </c>
    </row>
    <row r="2603" spans="1:14" ht="12.75" hidden="1" outlineLevel="1">
      <c r="A2603" s="420">
        <f>IF(C2603='Tong hop'!$B$6,1,0)</f>
        <v>0</v>
      </c>
      <c r="B2603" s="183"/>
      <c r="C2603" s="428"/>
      <c r="D2603" s="179" t="str">
        <f t="shared" si="248"/>
        <v>SW3a</v>
      </c>
      <c r="E2603" s="179">
        <f t="shared" si="248"/>
        <v>0</v>
      </c>
      <c r="F2603" s="179">
        <f t="shared" si="248"/>
        <v>0</v>
      </c>
      <c r="G2603" s="184"/>
      <c r="H2603" s="285"/>
      <c r="I2603" s="285"/>
      <c r="J2603" s="208"/>
      <c r="K2603" s="209"/>
      <c r="N2603" s="28">
        <f t="shared" si="247"/>
        <v>0</v>
      </c>
    </row>
    <row r="2604" spans="1:14" ht="12.75" hidden="1" outlineLevel="1">
      <c r="A2604" s="420">
        <f>IF(C2604='Tong hop'!$B$6,1,0)</f>
        <v>0</v>
      </c>
      <c r="B2604" s="183"/>
      <c r="C2604" s="428"/>
      <c r="D2604" s="179" t="str">
        <f t="shared" si="248"/>
        <v>W-LEVEL 2</v>
      </c>
      <c r="E2604" s="179">
        <f t="shared" si="248"/>
        <v>0</v>
      </c>
      <c r="F2604" s="179">
        <f t="shared" si="248"/>
        <v>0</v>
      </c>
      <c r="G2604" s="184"/>
      <c r="H2604" s="285"/>
      <c r="I2604" s="285"/>
      <c r="J2604" s="208"/>
      <c r="K2604" s="209"/>
      <c r="N2604" s="28">
        <f t="shared" si="247"/>
        <v>0</v>
      </c>
    </row>
    <row r="2605" spans="1:14" ht="12.75" hidden="1" outlineLevel="1">
      <c r="A2605" s="420">
        <f>IF(C2605='Tong hop'!$B$6,1,0)</f>
        <v>0</v>
      </c>
      <c r="B2605" s="183"/>
      <c r="C2605" s="428"/>
      <c r="D2605" s="179" t="str">
        <f t="shared" si="248"/>
        <v>AW.1</v>
      </c>
      <c r="E2605" s="179">
        <f t="shared" si="248"/>
        <v>0</v>
      </c>
      <c r="F2605" s="179">
        <f t="shared" si="248"/>
        <v>0</v>
      </c>
      <c r="G2605" s="184"/>
      <c r="H2605" s="285"/>
      <c r="I2605" s="285"/>
      <c r="J2605" s="208"/>
      <c r="K2605" s="209"/>
      <c r="N2605" s="28">
        <f t="shared" si="247"/>
        <v>0</v>
      </c>
    </row>
    <row r="2606" spans="1:14" ht="12.75" hidden="1" outlineLevel="1">
      <c r="A2606" s="420">
        <f>IF(C2606='Tong hop'!$B$6,1,0)</f>
        <v>0</v>
      </c>
      <c r="B2606" s="183"/>
      <c r="C2606" s="428"/>
      <c r="D2606" s="179" t="str">
        <f t="shared" si="248"/>
        <v>AW.2</v>
      </c>
      <c r="E2606" s="179">
        <f t="shared" si="248"/>
        <v>0</v>
      </c>
      <c r="F2606" s="179">
        <f t="shared" si="248"/>
        <v>0</v>
      </c>
      <c r="G2606" s="184"/>
      <c r="H2606" s="285"/>
      <c r="I2606" s="285"/>
      <c r="J2606" s="208"/>
      <c r="K2606" s="209"/>
      <c r="N2606" s="28">
        <f t="shared" si="247"/>
        <v>0</v>
      </c>
    </row>
    <row r="2607" spans="1:14" ht="12.75" hidden="1" outlineLevel="1">
      <c r="A2607" s="420">
        <f>IF(C2607='Tong hop'!$B$6,1,0)</f>
        <v>0</v>
      </c>
      <c r="B2607" s="183"/>
      <c r="C2607" s="428"/>
      <c r="D2607" s="179" t="str">
        <f t="shared" ref="D2607:F2616" si="249">D1824</f>
        <v>AW.4</v>
      </c>
      <c r="E2607" s="179">
        <f t="shared" si="249"/>
        <v>0</v>
      </c>
      <c r="F2607" s="179">
        <f t="shared" si="249"/>
        <v>0</v>
      </c>
      <c r="G2607" s="184"/>
      <c r="H2607" s="285"/>
      <c r="I2607" s="285"/>
      <c r="J2607" s="208"/>
      <c r="K2607" s="209"/>
      <c r="N2607" s="28">
        <f t="shared" si="247"/>
        <v>0</v>
      </c>
    </row>
    <row r="2608" spans="1:14" ht="12.75" hidden="1" outlineLevel="1">
      <c r="A2608" s="420">
        <f>IF(C2608='Tong hop'!$B$6,1,0)</f>
        <v>0</v>
      </c>
      <c r="B2608" s="183"/>
      <c r="C2608" s="428"/>
      <c r="D2608" s="179" t="str">
        <f t="shared" si="249"/>
        <v>AW.4a</v>
      </c>
      <c r="E2608" s="179">
        <f t="shared" si="249"/>
        <v>0</v>
      </c>
      <c r="F2608" s="179">
        <f t="shared" si="249"/>
        <v>0</v>
      </c>
      <c r="G2608" s="184"/>
      <c r="H2608" s="285"/>
      <c r="I2608" s="285"/>
      <c r="J2608" s="208"/>
      <c r="K2608" s="209"/>
      <c r="N2608" s="28">
        <f t="shared" si="247"/>
        <v>0</v>
      </c>
    </row>
    <row r="2609" spans="1:14" ht="12.75" hidden="1" outlineLevel="1">
      <c r="A2609" s="420">
        <f>IF(C2609='Tong hop'!$B$6,1,0)</f>
        <v>0</v>
      </c>
      <c r="B2609" s="183"/>
      <c r="C2609" s="428"/>
      <c r="D2609" s="179" t="str">
        <f t="shared" si="249"/>
        <v>AW.4b</v>
      </c>
      <c r="E2609" s="179">
        <f t="shared" si="249"/>
        <v>0</v>
      </c>
      <c r="F2609" s="179">
        <f t="shared" si="249"/>
        <v>0</v>
      </c>
      <c r="G2609" s="184"/>
      <c r="H2609" s="285"/>
      <c r="I2609" s="285"/>
      <c r="J2609" s="208"/>
      <c r="K2609" s="209"/>
      <c r="N2609" s="28">
        <f t="shared" si="247"/>
        <v>0</v>
      </c>
    </row>
    <row r="2610" spans="1:14" ht="12.75" hidden="1" outlineLevel="1">
      <c r="A2610" s="420">
        <f>IF(C2610='Tong hop'!$B$6,1,0)</f>
        <v>0</v>
      </c>
      <c r="B2610" s="183"/>
      <c r="C2610" s="428"/>
      <c r="D2610" s="179" t="str">
        <f t="shared" si="249"/>
        <v>AW.4c</v>
      </c>
      <c r="E2610" s="179">
        <f t="shared" si="249"/>
        <v>0</v>
      </c>
      <c r="F2610" s="179">
        <f t="shared" si="249"/>
        <v>0</v>
      </c>
      <c r="G2610" s="184"/>
      <c r="H2610" s="285"/>
      <c r="I2610" s="285"/>
      <c r="J2610" s="208"/>
      <c r="K2610" s="209"/>
      <c r="N2610" s="28">
        <f t="shared" si="247"/>
        <v>0</v>
      </c>
    </row>
    <row r="2611" spans="1:14" ht="12.75" hidden="1" outlineLevel="1">
      <c r="A2611" s="420">
        <f>IF(C2611='Tong hop'!$B$6,1,0)</f>
        <v>0</v>
      </c>
      <c r="B2611" s="183"/>
      <c r="C2611" s="428"/>
      <c r="D2611" s="179" t="str">
        <f t="shared" si="249"/>
        <v>AW.4d</v>
      </c>
      <c r="E2611" s="179">
        <f t="shared" si="249"/>
        <v>0</v>
      </c>
      <c r="F2611" s="179">
        <f t="shared" si="249"/>
        <v>0</v>
      </c>
      <c r="G2611" s="184"/>
      <c r="H2611" s="285"/>
      <c r="I2611" s="285"/>
      <c r="J2611" s="208"/>
      <c r="K2611" s="209"/>
      <c r="N2611" s="28">
        <f t="shared" si="247"/>
        <v>0</v>
      </c>
    </row>
    <row r="2612" spans="1:14" ht="12.75" hidden="1" outlineLevel="1">
      <c r="A2612" s="420">
        <f>IF(C2612='Tong hop'!$B$6,1,0)</f>
        <v>0</v>
      </c>
      <c r="B2612" s="183"/>
      <c r="C2612" s="428"/>
      <c r="D2612" s="179" t="str">
        <f t="shared" si="249"/>
        <v>SW1</v>
      </c>
      <c r="E2612" s="179">
        <f t="shared" si="249"/>
        <v>0</v>
      </c>
      <c r="F2612" s="179">
        <f t="shared" si="249"/>
        <v>0</v>
      </c>
      <c r="G2612" s="184"/>
      <c r="H2612" s="285"/>
      <c r="I2612" s="285"/>
      <c r="J2612" s="208"/>
      <c r="K2612" s="209"/>
      <c r="N2612" s="28">
        <f t="shared" si="247"/>
        <v>0</v>
      </c>
    </row>
    <row r="2613" spans="1:14" ht="12.75" hidden="1" outlineLevel="1">
      <c r="A2613" s="420">
        <f>IF(C2613='Tong hop'!$B$6,1,0)</f>
        <v>0</v>
      </c>
      <c r="B2613" s="183"/>
      <c r="C2613" s="428"/>
      <c r="D2613" s="179" t="str">
        <f t="shared" si="249"/>
        <v>SW3</v>
      </c>
      <c r="E2613" s="179">
        <f t="shared" si="249"/>
        <v>0</v>
      </c>
      <c r="F2613" s="179">
        <f t="shared" si="249"/>
        <v>0</v>
      </c>
      <c r="G2613" s="184"/>
      <c r="H2613" s="285"/>
      <c r="I2613" s="285"/>
      <c r="J2613" s="208"/>
      <c r="K2613" s="209"/>
      <c r="N2613" s="28">
        <f t="shared" si="247"/>
        <v>0</v>
      </c>
    </row>
    <row r="2614" spans="1:14" ht="12.75" hidden="1" outlineLevel="1">
      <c r="A2614" s="420">
        <f>IF(C2614='Tong hop'!$B$6,1,0)</f>
        <v>0</v>
      </c>
      <c r="B2614" s="183"/>
      <c r="C2614" s="428"/>
      <c r="D2614" s="179" t="str">
        <f t="shared" si="249"/>
        <v>SW4</v>
      </c>
      <c r="E2614" s="179">
        <f t="shared" si="249"/>
        <v>0</v>
      </c>
      <c r="F2614" s="179">
        <f t="shared" si="249"/>
        <v>0</v>
      </c>
      <c r="G2614" s="184"/>
      <c r="H2614" s="285"/>
      <c r="I2614" s="285"/>
      <c r="J2614" s="208"/>
      <c r="K2614" s="209"/>
      <c r="N2614" s="28">
        <f t="shared" si="247"/>
        <v>0</v>
      </c>
    </row>
    <row r="2615" spans="1:14" ht="12.75" hidden="1" outlineLevel="1">
      <c r="A2615" s="420">
        <f>IF(C2615='Tong hop'!$B$6,1,0)</f>
        <v>0</v>
      </c>
      <c r="B2615" s="183"/>
      <c r="C2615" s="428"/>
      <c r="D2615" s="179" t="str">
        <f t="shared" si="249"/>
        <v>SW6+7</v>
      </c>
      <c r="E2615" s="179">
        <f t="shared" si="249"/>
        <v>0</v>
      </c>
      <c r="F2615" s="179">
        <f t="shared" si="249"/>
        <v>0</v>
      </c>
      <c r="G2615" s="184"/>
      <c r="H2615" s="285"/>
      <c r="I2615" s="285"/>
      <c r="J2615" s="208"/>
      <c r="K2615" s="209"/>
      <c r="N2615" s="28">
        <f t="shared" si="247"/>
        <v>0</v>
      </c>
    </row>
    <row r="2616" spans="1:14" ht="12.75" hidden="1" outlineLevel="1">
      <c r="A2616" s="420">
        <f>IF(C2616='Tong hop'!$B$6,1,0)</f>
        <v>0</v>
      </c>
      <c r="B2616" s="183"/>
      <c r="C2616" s="428"/>
      <c r="D2616" s="179" t="str">
        <f t="shared" si="249"/>
        <v>W-LEVEL 3</v>
      </c>
      <c r="E2616" s="179">
        <f t="shared" si="249"/>
        <v>0</v>
      </c>
      <c r="F2616" s="179">
        <f t="shared" si="249"/>
        <v>0</v>
      </c>
      <c r="G2616" s="184"/>
      <c r="H2616" s="285"/>
      <c r="I2616" s="285"/>
      <c r="J2616" s="208"/>
      <c r="K2616" s="209"/>
      <c r="N2616" s="28">
        <f t="shared" si="247"/>
        <v>0</v>
      </c>
    </row>
    <row r="2617" spans="1:14" ht="12.75" hidden="1" outlineLevel="1">
      <c r="A2617" s="420">
        <f>IF(C2617='Tong hop'!$B$6,1,0)</f>
        <v>0</v>
      </c>
      <c r="B2617" s="183"/>
      <c r="C2617" s="428"/>
      <c r="D2617" s="179" t="str">
        <f t="shared" ref="D2617:F2626" si="250">D1834</f>
        <v>AW.1</v>
      </c>
      <c r="E2617" s="179">
        <f t="shared" si="250"/>
        <v>0</v>
      </c>
      <c r="F2617" s="179">
        <f t="shared" si="250"/>
        <v>0</v>
      </c>
      <c r="G2617" s="184"/>
      <c r="H2617" s="285"/>
      <c r="I2617" s="285"/>
      <c r="J2617" s="208"/>
      <c r="K2617" s="209"/>
      <c r="N2617" s="28">
        <f t="shared" si="247"/>
        <v>0</v>
      </c>
    </row>
    <row r="2618" spans="1:14" ht="12.75" hidden="1" outlineLevel="1">
      <c r="A2618" s="420">
        <f>IF(C2618='Tong hop'!$B$6,1,0)</f>
        <v>0</v>
      </c>
      <c r="B2618" s="183"/>
      <c r="C2618" s="428"/>
      <c r="D2618" s="179" t="str">
        <f t="shared" si="250"/>
        <v>AW.2</v>
      </c>
      <c r="E2618" s="179">
        <f t="shared" si="250"/>
        <v>0</v>
      </c>
      <c r="F2618" s="179">
        <f t="shared" si="250"/>
        <v>0</v>
      </c>
      <c r="G2618" s="184"/>
      <c r="H2618" s="285"/>
      <c r="I2618" s="285"/>
      <c r="J2618" s="208"/>
      <c r="K2618" s="209"/>
      <c r="N2618" s="28">
        <f t="shared" si="247"/>
        <v>0</v>
      </c>
    </row>
    <row r="2619" spans="1:14" ht="12.75" hidden="1" outlineLevel="1">
      <c r="A2619" s="420">
        <f>IF(C2619='Tong hop'!$B$6,1,0)</f>
        <v>0</v>
      </c>
      <c r="B2619" s="183"/>
      <c r="C2619" s="428"/>
      <c r="D2619" s="179" t="str">
        <f t="shared" si="250"/>
        <v>AW.4</v>
      </c>
      <c r="E2619" s="179">
        <f t="shared" si="250"/>
        <v>0</v>
      </c>
      <c r="F2619" s="179">
        <f t="shared" si="250"/>
        <v>0</v>
      </c>
      <c r="G2619" s="184"/>
      <c r="H2619" s="285"/>
      <c r="I2619" s="285"/>
      <c r="J2619" s="208"/>
      <c r="K2619" s="209"/>
      <c r="N2619" s="28">
        <f t="shared" si="247"/>
        <v>0</v>
      </c>
    </row>
    <row r="2620" spans="1:14" ht="12.75" hidden="1" outlineLevel="1">
      <c r="A2620" s="420">
        <f>IF(C2620='Tong hop'!$B$6,1,0)</f>
        <v>0</v>
      </c>
      <c r="B2620" s="183"/>
      <c r="C2620" s="428"/>
      <c r="D2620" s="179" t="str">
        <f t="shared" si="250"/>
        <v>AW.4a</v>
      </c>
      <c r="E2620" s="179">
        <f t="shared" si="250"/>
        <v>0</v>
      </c>
      <c r="F2620" s="179">
        <f t="shared" si="250"/>
        <v>0</v>
      </c>
      <c r="G2620" s="184"/>
      <c r="H2620" s="285"/>
      <c r="I2620" s="285"/>
      <c r="J2620" s="208"/>
      <c r="K2620" s="209"/>
      <c r="N2620" s="28">
        <f t="shared" si="247"/>
        <v>0</v>
      </c>
    </row>
    <row r="2621" spans="1:14" ht="12.75" hidden="1" outlineLevel="1">
      <c r="A2621" s="420">
        <f>IF(C2621='Tong hop'!$B$6,1,0)</f>
        <v>0</v>
      </c>
      <c r="B2621" s="183"/>
      <c r="C2621" s="428"/>
      <c r="D2621" s="179" t="str">
        <f t="shared" si="250"/>
        <v>AW.4b</v>
      </c>
      <c r="E2621" s="179">
        <f t="shared" si="250"/>
        <v>0</v>
      </c>
      <c r="F2621" s="179">
        <f t="shared" si="250"/>
        <v>0</v>
      </c>
      <c r="G2621" s="184"/>
      <c r="H2621" s="285"/>
      <c r="I2621" s="285"/>
      <c r="J2621" s="208"/>
      <c r="K2621" s="209"/>
      <c r="N2621" s="28">
        <f t="shared" si="247"/>
        <v>0</v>
      </c>
    </row>
    <row r="2622" spans="1:14" ht="12.75" hidden="1" outlineLevel="1">
      <c r="A2622" s="420">
        <f>IF(C2622='Tong hop'!$B$6,1,0)</f>
        <v>0</v>
      </c>
      <c r="B2622" s="183"/>
      <c r="C2622" s="428"/>
      <c r="D2622" s="179" t="str">
        <f t="shared" si="250"/>
        <v>AW.4c</v>
      </c>
      <c r="E2622" s="179">
        <f t="shared" si="250"/>
        <v>0</v>
      </c>
      <c r="F2622" s="179">
        <f t="shared" si="250"/>
        <v>0</v>
      </c>
      <c r="G2622" s="184"/>
      <c r="H2622" s="285"/>
      <c r="I2622" s="285"/>
      <c r="J2622" s="208"/>
      <c r="K2622" s="209"/>
      <c r="N2622" s="28">
        <f t="shared" si="247"/>
        <v>0</v>
      </c>
    </row>
    <row r="2623" spans="1:14" ht="12.75" hidden="1" outlineLevel="1">
      <c r="A2623" s="420">
        <f>IF(C2623='Tong hop'!$B$6,1,0)</f>
        <v>0</v>
      </c>
      <c r="B2623" s="183"/>
      <c r="C2623" s="428"/>
      <c r="D2623" s="179" t="str">
        <f t="shared" si="250"/>
        <v>AW.4d</v>
      </c>
      <c r="E2623" s="179">
        <f t="shared" si="250"/>
        <v>0</v>
      </c>
      <c r="F2623" s="179">
        <f t="shared" si="250"/>
        <v>0</v>
      </c>
      <c r="G2623" s="184"/>
      <c r="H2623" s="285"/>
      <c r="I2623" s="285"/>
      <c r="J2623" s="208"/>
      <c r="K2623" s="209"/>
      <c r="N2623" s="28">
        <f t="shared" si="247"/>
        <v>0</v>
      </c>
    </row>
    <row r="2624" spans="1:14" ht="12.75" hidden="1" outlineLevel="1">
      <c r="A2624" s="420">
        <f>IF(C2624='Tong hop'!$B$6,1,0)</f>
        <v>0</v>
      </c>
      <c r="B2624" s="183"/>
      <c r="C2624" s="428"/>
      <c r="D2624" s="179" t="str">
        <f t="shared" si="250"/>
        <v>SW5</v>
      </c>
      <c r="E2624" s="179">
        <f t="shared" si="250"/>
        <v>0</v>
      </c>
      <c r="F2624" s="179">
        <f t="shared" si="250"/>
        <v>0</v>
      </c>
      <c r="G2624" s="184"/>
      <c r="H2624" s="285"/>
      <c r="I2624" s="285"/>
      <c r="J2624" s="208"/>
      <c r="K2624" s="209"/>
      <c r="N2624" s="28">
        <f t="shared" si="247"/>
        <v>0</v>
      </c>
    </row>
    <row r="2625" spans="1:14" ht="12.75" hidden="1" outlineLevel="1">
      <c r="A2625" s="420">
        <f>IF(C2625='Tong hop'!$B$6,1,0)</f>
        <v>0</v>
      </c>
      <c r="B2625" s="183"/>
      <c r="C2625" s="428"/>
      <c r="D2625" s="179" t="str">
        <f t="shared" si="250"/>
        <v>SW8</v>
      </c>
      <c r="E2625" s="179">
        <f t="shared" si="250"/>
        <v>0</v>
      </c>
      <c r="F2625" s="179">
        <f t="shared" si="250"/>
        <v>0</v>
      </c>
      <c r="G2625" s="184"/>
      <c r="H2625" s="285"/>
      <c r="I2625" s="285"/>
      <c r="J2625" s="208"/>
      <c r="K2625" s="209"/>
      <c r="N2625" s="28">
        <f t="shared" si="247"/>
        <v>0</v>
      </c>
    </row>
    <row r="2626" spans="1:14" ht="12.75" hidden="1" outlineLevel="1">
      <c r="A2626" s="420">
        <f>IF(C2626='Tong hop'!$B$6,1,0)</f>
        <v>0</v>
      </c>
      <c r="B2626" s="183"/>
      <c r="C2626" s="428"/>
      <c r="D2626" s="179" t="str">
        <f t="shared" si="250"/>
        <v>SW9</v>
      </c>
      <c r="E2626" s="179">
        <f t="shared" si="250"/>
        <v>0</v>
      </c>
      <c r="F2626" s="179">
        <f t="shared" si="250"/>
        <v>0</v>
      </c>
      <c r="G2626" s="184"/>
      <c r="H2626" s="285"/>
      <c r="I2626" s="285"/>
      <c r="J2626" s="208"/>
      <c r="K2626" s="209"/>
      <c r="N2626" s="28">
        <f t="shared" si="247"/>
        <v>0</v>
      </c>
    </row>
    <row r="2627" spans="1:14" ht="12.75" hidden="1" outlineLevel="1">
      <c r="A2627" s="420">
        <f>IF(C2627='Tong hop'!$B$6,1,0)</f>
        <v>0</v>
      </c>
      <c r="B2627" s="183"/>
      <c r="C2627" s="428"/>
      <c r="D2627" s="179" t="str">
        <f t="shared" ref="D2627:F2636" si="251">D1844</f>
        <v>SW10</v>
      </c>
      <c r="E2627" s="179">
        <f t="shared" si="251"/>
        <v>0</v>
      </c>
      <c r="F2627" s="179">
        <f t="shared" si="251"/>
        <v>0</v>
      </c>
      <c r="G2627" s="184"/>
      <c r="H2627" s="285"/>
      <c r="I2627" s="285"/>
      <c r="J2627" s="208"/>
      <c r="K2627" s="209"/>
      <c r="N2627" s="28">
        <f t="shared" si="247"/>
        <v>0</v>
      </c>
    </row>
    <row r="2628" spans="1:14" ht="12.75" hidden="1" outlineLevel="1">
      <c r="A2628" s="420">
        <f>IF(C2628='Tong hop'!$B$6,1,0)</f>
        <v>0</v>
      </c>
      <c r="B2628" s="183"/>
      <c r="C2628" s="428"/>
      <c r="D2628" s="179">
        <f t="shared" si="251"/>
        <v>0</v>
      </c>
      <c r="E2628" s="179">
        <f t="shared" si="251"/>
        <v>0</v>
      </c>
      <c r="F2628" s="179">
        <f t="shared" si="251"/>
        <v>0</v>
      </c>
      <c r="G2628" s="184"/>
      <c r="H2628" s="285"/>
      <c r="I2628" s="285"/>
      <c r="J2628" s="208"/>
      <c r="K2628" s="209"/>
      <c r="N2628" s="28">
        <f t="shared" si="247"/>
        <v>0</v>
      </c>
    </row>
    <row r="2629" spans="1:14" ht="12.75" hidden="1" outlineLevel="1">
      <c r="A2629" s="420">
        <f>IF(C2629='Tong hop'!$B$6,1,0)</f>
        <v>0</v>
      </c>
      <c r="B2629" s="183"/>
      <c r="C2629" s="428"/>
      <c r="D2629" s="179" t="str">
        <f t="shared" si="251"/>
        <v>Cửa đi</v>
      </c>
      <c r="E2629" s="179">
        <f t="shared" si="251"/>
        <v>0</v>
      </c>
      <c r="F2629" s="179">
        <f t="shared" si="251"/>
        <v>0</v>
      </c>
      <c r="G2629" s="184"/>
      <c r="H2629" s="285"/>
      <c r="I2629" s="285"/>
      <c r="J2629" s="208"/>
      <c r="K2629" s="209"/>
      <c r="N2629" s="28">
        <f t="shared" si="247"/>
        <v>0</v>
      </c>
    </row>
    <row r="2630" spans="1:14" ht="12.75" hidden="1" outlineLevel="1">
      <c r="A2630" s="420">
        <f>IF(C2630='Tong hop'!$B$6,1,0)</f>
        <v>0</v>
      </c>
      <c r="B2630" s="183"/>
      <c r="C2630" s="428"/>
      <c r="D2630" s="179" t="str">
        <f t="shared" si="251"/>
        <v>LEVEL 1</v>
      </c>
      <c r="E2630" s="179">
        <f t="shared" si="251"/>
        <v>0</v>
      </c>
      <c r="F2630" s="179">
        <f t="shared" si="251"/>
        <v>0</v>
      </c>
      <c r="G2630" s="184"/>
      <c r="H2630" s="285"/>
      <c r="I2630" s="285"/>
      <c r="J2630" s="208"/>
      <c r="K2630" s="209"/>
      <c r="N2630" s="28">
        <f t="shared" si="247"/>
        <v>0</v>
      </c>
    </row>
    <row r="2631" spans="1:14" ht="12.75" hidden="1" outlineLevel="1">
      <c r="A2631" s="420">
        <f>IF(C2631='Tong hop'!$B$6,1,0)</f>
        <v>0</v>
      </c>
      <c r="B2631" s="183"/>
      <c r="C2631" s="428"/>
      <c r="D2631" s="179" t="str">
        <f t="shared" si="251"/>
        <v>AD.1</v>
      </c>
      <c r="E2631" s="179">
        <f t="shared" si="251"/>
        <v>0</v>
      </c>
      <c r="F2631" s="179">
        <f t="shared" si="251"/>
        <v>0</v>
      </c>
      <c r="G2631" s="184"/>
      <c r="H2631" s="285"/>
      <c r="I2631" s="285"/>
      <c r="J2631" s="208"/>
      <c r="K2631" s="209"/>
      <c r="N2631" s="28">
        <f t="shared" si="247"/>
        <v>0</v>
      </c>
    </row>
    <row r="2632" spans="1:14" ht="12.75" hidden="1" outlineLevel="1">
      <c r="A2632" s="420">
        <f>IF(C2632='Tong hop'!$B$6,1,0)</f>
        <v>0</v>
      </c>
      <c r="B2632" s="183"/>
      <c r="C2632" s="428"/>
      <c r="D2632" s="179" t="str">
        <f t="shared" si="251"/>
        <v>AD.2</v>
      </c>
      <c r="E2632" s="179">
        <f t="shared" si="251"/>
        <v>0</v>
      </c>
      <c r="F2632" s="179">
        <f t="shared" si="251"/>
        <v>0</v>
      </c>
      <c r="G2632" s="184"/>
      <c r="H2632" s="285"/>
      <c r="I2632" s="285"/>
      <c r="J2632" s="208"/>
      <c r="K2632" s="209"/>
      <c r="N2632" s="28">
        <f t="shared" si="247"/>
        <v>0</v>
      </c>
    </row>
    <row r="2633" spans="1:14" ht="12.75" hidden="1" outlineLevel="1">
      <c r="A2633" s="420">
        <f>IF(C2633='Tong hop'!$B$6,1,0)</f>
        <v>0</v>
      </c>
      <c r="B2633" s="183"/>
      <c r="C2633" s="428"/>
      <c r="D2633" s="179" t="str">
        <f t="shared" si="251"/>
        <v>AD.3</v>
      </c>
      <c r="E2633" s="179">
        <f t="shared" si="251"/>
        <v>0</v>
      </c>
      <c r="F2633" s="179">
        <f t="shared" si="251"/>
        <v>0</v>
      </c>
      <c r="G2633" s="184"/>
      <c r="H2633" s="285"/>
      <c r="I2633" s="285"/>
      <c r="J2633" s="208"/>
      <c r="K2633" s="209"/>
      <c r="N2633" s="28">
        <f t="shared" si="247"/>
        <v>0</v>
      </c>
    </row>
    <row r="2634" spans="1:14" ht="12.75" hidden="1" outlineLevel="1">
      <c r="A2634" s="420">
        <f>IF(C2634='Tong hop'!$B$6,1,0)</f>
        <v>0</v>
      </c>
      <c r="B2634" s="183"/>
      <c r="C2634" s="428"/>
      <c r="D2634" s="179" t="str">
        <f t="shared" si="251"/>
        <v>FD1</v>
      </c>
      <c r="E2634" s="179">
        <f t="shared" si="251"/>
        <v>0</v>
      </c>
      <c r="F2634" s="179">
        <f t="shared" si="251"/>
        <v>0</v>
      </c>
      <c r="G2634" s="184"/>
      <c r="H2634" s="285"/>
      <c r="I2634" s="285"/>
      <c r="J2634" s="208"/>
      <c r="K2634" s="209"/>
      <c r="N2634" s="28">
        <f t="shared" si="247"/>
        <v>0</v>
      </c>
    </row>
    <row r="2635" spans="1:14" ht="12.75" hidden="1" outlineLevel="1">
      <c r="A2635" s="420">
        <f>IF(C2635='Tong hop'!$B$6,1,0)</f>
        <v>0</v>
      </c>
      <c r="B2635" s="183"/>
      <c r="C2635" s="428"/>
      <c r="D2635" s="179" t="str">
        <f t="shared" si="251"/>
        <v>FD1.a</v>
      </c>
      <c r="E2635" s="179">
        <f t="shared" si="251"/>
        <v>0</v>
      </c>
      <c r="F2635" s="179">
        <f t="shared" si="251"/>
        <v>0</v>
      </c>
      <c r="G2635" s="184"/>
      <c r="H2635" s="285"/>
      <c r="I2635" s="285"/>
      <c r="J2635" s="208"/>
      <c r="K2635" s="209"/>
      <c r="N2635" s="28">
        <f t="shared" si="247"/>
        <v>0</v>
      </c>
    </row>
    <row r="2636" spans="1:14" ht="12.75" hidden="1" outlineLevel="1">
      <c r="A2636" s="420">
        <f>IF(C2636='Tong hop'!$B$6,1,0)</f>
        <v>0</v>
      </c>
      <c r="B2636" s="183"/>
      <c r="C2636" s="428"/>
      <c r="D2636" s="179" t="str">
        <f t="shared" si="251"/>
        <v>FD2</v>
      </c>
      <c r="E2636" s="179">
        <f t="shared" si="251"/>
        <v>0</v>
      </c>
      <c r="F2636" s="179">
        <f t="shared" si="251"/>
        <v>0</v>
      </c>
      <c r="G2636" s="184"/>
      <c r="H2636" s="285"/>
      <c r="I2636" s="285"/>
      <c r="J2636" s="208"/>
      <c r="K2636" s="209"/>
      <c r="N2636" s="28">
        <f t="shared" si="247"/>
        <v>0</v>
      </c>
    </row>
    <row r="2637" spans="1:14" ht="12.75" hidden="1" outlineLevel="1">
      <c r="A2637" s="420">
        <f>IF(C2637='Tong hop'!$B$6,1,0)</f>
        <v>0</v>
      </c>
      <c r="B2637" s="183"/>
      <c r="C2637" s="428"/>
      <c r="D2637" s="179" t="str">
        <f t="shared" ref="D2637:F2646" si="252">D1854</f>
        <v>GD5</v>
      </c>
      <c r="E2637" s="179">
        <f t="shared" si="252"/>
        <v>0</v>
      </c>
      <c r="F2637" s="179">
        <f t="shared" si="252"/>
        <v>0</v>
      </c>
      <c r="G2637" s="184"/>
      <c r="H2637" s="285"/>
      <c r="I2637" s="285"/>
      <c r="J2637" s="208"/>
      <c r="K2637" s="209"/>
      <c r="N2637" s="28">
        <f t="shared" si="247"/>
        <v>0</v>
      </c>
    </row>
    <row r="2638" spans="1:14" ht="12.75" hidden="1" outlineLevel="1">
      <c r="A2638" s="420">
        <f>IF(C2638='Tong hop'!$B$6,1,0)</f>
        <v>0</v>
      </c>
      <c r="B2638" s="183"/>
      <c r="C2638" s="428"/>
      <c r="D2638" s="179" t="str">
        <f t="shared" si="252"/>
        <v>RD1</v>
      </c>
      <c r="E2638" s="179">
        <f t="shared" si="252"/>
        <v>0</v>
      </c>
      <c r="F2638" s="179">
        <f t="shared" si="252"/>
        <v>0</v>
      </c>
      <c r="G2638" s="184"/>
      <c r="H2638" s="285"/>
      <c r="I2638" s="285"/>
      <c r="J2638" s="208"/>
      <c r="K2638" s="209"/>
      <c r="N2638" s="28">
        <f t="shared" si="247"/>
        <v>0</v>
      </c>
    </row>
    <row r="2639" spans="1:14" ht="12.75" hidden="1" outlineLevel="1">
      <c r="A2639" s="420">
        <f>IF(C2639='Tong hop'!$B$6,1,0)</f>
        <v>0</v>
      </c>
      <c r="B2639" s="183"/>
      <c r="C2639" s="428"/>
      <c r="D2639" s="179" t="str">
        <f t="shared" si="252"/>
        <v>RD2</v>
      </c>
      <c r="E2639" s="179">
        <f t="shared" si="252"/>
        <v>0</v>
      </c>
      <c r="F2639" s="179">
        <f t="shared" si="252"/>
        <v>0</v>
      </c>
      <c r="G2639" s="184"/>
      <c r="H2639" s="285"/>
      <c r="I2639" s="285"/>
      <c r="J2639" s="208"/>
      <c r="K2639" s="209"/>
      <c r="N2639" s="28">
        <f t="shared" si="247"/>
        <v>0</v>
      </c>
    </row>
    <row r="2640" spans="1:14" ht="12.75" hidden="1" outlineLevel="1">
      <c r="A2640" s="420">
        <f>IF(C2640='Tong hop'!$B$6,1,0)</f>
        <v>0</v>
      </c>
      <c r="B2640" s="183"/>
      <c r="C2640" s="428"/>
      <c r="D2640" s="179" t="str">
        <f t="shared" si="252"/>
        <v>RD3</v>
      </c>
      <c r="E2640" s="179">
        <f t="shared" si="252"/>
        <v>0</v>
      </c>
      <c r="F2640" s="179">
        <f t="shared" si="252"/>
        <v>0</v>
      </c>
      <c r="G2640" s="184"/>
      <c r="H2640" s="285"/>
      <c r="I2640" s="285"/>
      <c r="J2640" s="208"/>
      <c r="K2640" s="209"/>
      <c r="N2640" s="28">
        <f t="shared" si="247"/>
        <v>0</v>
      </c>
    </row>
    <row r="2641" spans="1:14" ht="12.75" hidden="1" outlineLevel="1">
      <c r="A2641" s="420">
        <f>IF(C2641='Tong hop'!$B$6,1,0)</f>
        <v>0</v>
      </c>
      <c r="B2641" s="183"/>
      <c r="C2641" s="428"/>
      <c r="D2641" s="179" t="str">
        <f t="shared" si="252"/>
        <v>SD1</v>
      </c>
      <c r="E2641" s="179">
        <f t="shared" si="252"/>
        <v>0</v>
      </c>
      <c r="F2641" s="179">
        <f t="shared" si="252"/>
        <v>0</v>
      </c>
      <c r="G2641" s="184"/>
      <c r="H2641" s="285"/>
      <c r="I2641" s="285"/>
      <c r="J2641" s="208"/>
      <c r="K2641" s="209"/>
      <c r="N2641" s="28">
        <f t="shared" si="247"/>
        <v>0</v>
      </c>
    </row>
    <row r="2642" spans="1:14" ht="12.75" hidden="1" outlineLevel="1">
      <c r="A2642" s="420">
        <f>IF(C2642='Tong hop'!$B$6,1,0)</f>
        <v>0</v>
      </c>
      <c r="B2642" s="183"/>
      <c r="C2642" s="428"/>
      <c r="D2642" s="179" t="str">
        <f t="shared" si="252"/>
        <v>SD2</v>
      </c>
      <c r="E2642" s="179">
        <f t="shared" si="252"/>
        <v>0</v>
      </c>
      <c r="F2642" s="179">
        <f t="shared" si="252"/>
        <v>0</v>
      </c>
      <c r="G2642" s="184"/>
      <c r="H2642" s="285"/>
      <c r="I2642" s="285"/>
      <c r="J2642" s="208"/>
      <c r="K2642" s="209"/>
      <c r="N2642" s="28">
        <f t="shared" si="247"/>
        <v>0</v>
      </c>
    </row>
    <row r="2643" spans="1:14" ht="12.75" hidden="1" outlineLevel="1">
      <c r="A2643" s="420">
        <f>IF(C2643='Tong hop'!$B$6,1,0)</f>
        <v>0</v>
      </c>
      <c r="B2643" s="183"/>
      <c r="C2643" s="428"/>
      <c r="D2643" s="179" t="str">
        <f t="shared" si="252"/>
        <v>SD3</v>
      </c>
      <c r="E2643" s="179">
        <f t="shared" si="252"/>
        <v>0</v>
      </c>
      <c r="F2643" s="179">
        <f t="shared" si="252"/>
        <v>0</v>
      </c>
      <c r="G2643" s="184"/>
      <c r="H2643" s="285"/>
      <c r="I2643" s="285"/>
      <c r="J2643" s="208"/>
      <c r="K2643" s="209"/>
      <c r="N2643" s="28">
        <f t="shared" si="247"/>
        <v>0</v>
      </c>
    </row>
    <row r="2644" spans="1:14" ht="12.75" hidden="1" outlineLevel="1">
      <c r="A2644" s="420">
        <f>IF(C2644='Tong hop'!$B$6,1,0)</f>
        <v>0</v>
      </c>
      <c r="B2644" s="183"/>
      <c r="C2644" s="428"/>
      <c r="D2644" s="179" t="str">
        <f t="shared" si="252"/>
        <v>SD6</v>
      </c>
      <c r="E2644" s="179">
        <f t="shared" si="252"/>
        <v>0</v>
      </c>
      <c r="F2644" s="179">
        <f t="shared" si="252"/>
        <v>0</v>
      </c>
      <c r="G2644" s="184"/>
      <c r="H2644" s="285"/>
      <c r="I2644" s="285"/>
      <c r="J2644" s="208"/>
      <c r="K2644" s="209"/>
      <c r="N2644" s="28">
        <f t="shared" si="247"/>
        <v>0</v>
      </c>
    </row>
    <row r="2645" spans="1:14" ht="12.75" hidden="1" outlineLevel="1">
      <c r="A2645" s="420">
        <f>IF(C2645='Tong hop'!$B$6,1,0)</f>
        <v>0</v>
      </c>
      <c r="B2645" s="183"/>
      <c r="C2645" s="428"/>
      <c r="D2645" s="179" t="str">
        <f t="shared" si="252"/>
        <v>W-MEZZANINE</v>
      </c>
      <c r="E2645" s="179">
        <f t="shared" si="252"/>
        <v>0</v>
      </c>
      <c r="F2645" s="179">
        <f t="shared" si="252"/>
        <v>0</v>
      </c>
      <c r="G2645" s="184"/>
      <c r="H2645" s="285"/>
      <c r="I2645" s="285"/>
      <c r="J2645" s="208"/>
      <c r="K2645" s="209"/>
      <c r="N2645" s="28">
        <f t="shared" si="247"/>
        <v>0</v>
      </c>
    </row>
    <row r="2646" spans="1:14" ht="12.75" hidden="1" outlineLevel="1">
      <c r="A2646" s="420">
        <f>IF(C2646='Tong hop'!$B$6,1,0)</f>
        <v>0</v>
      </c>
      <c r="B2646" s="183"/>
      <c r="C2646" s="428"/>
      <c r="D2646" s="179" t="str">
        <f t="shared" si="252"/>
        <v>FD.2</v>
      </c>
      <c r="E2646" s="179">
        <f t="shared" si="252"/>
        <v>0</v>
      </c>
      <c r="F2646" s="179">
        <f t="shared" si="252"/>
        <v>0</v>
      </c>
      <c r="G2646" s="184"/>
      <c r="H2646" s="285"/>
      <c r="I2646" s="285"/>
      <c r="J2646" s="208"/>
      <c r="K2646" s="209"/>
      <c r="N2646" s="28">
        <f t="shared" si="247"/>
        <v>0</v>
      </c>
    </row>
    <row r="2647" spans="1:14" ht="12.75" hidden="1" outlineLevel="1">
      <c r="A2647" s="420">
        <f>IF(C2647='Tong hop'!$B$6,1,0)</f>
        <v>0</v>
      </c>
      <c r="B2647" s="183"/>
      <c r="C2647" s="428"/>
      <c r="D2647" s="179" t="str">
        <f t="shared" ref="D2647:F2656" si="253">D1864</f>
        <v>W-LEVEL 2</v>
      </c>
      <c r="E2647" s="179">
        <f t="shared" si="253"/>
        <v>0</v>
      </c>
      <c r="F2647" s="179">
        <f t="shared" si="253"/>
        <v>0</v>
      </c>
      <c r="G2647" s="184"/>
      <c r="H2647" s="285"/>
      <c r="I2647" s="285"/>
      <c r="J2647" s="208"/>
      <c r="K2647" s="209"/>
      <c r="N2647" s="28">
        <f t="shared" si="247"/>
        <v>0</v>
      </c>
    </row>
    <row r="2648" spans="1:14" ht="12.75" hidden="1" outlineLevel="1">
      <c r="A2648" s="420">
        <f>IF(C2648='Tong hop'!$B$6,1,0)</f>
        <v>0</v>
      </c>
      <c r="B2648" s="183"/>
      <c r="C2648" s="428"/>
      <c r="D2648" s="179" t="str">
        <f t="shared" si="253"/>
        <v>AD.1</v>
      </c>
      <c r="E2648" s="179">
        <f t="shared" si="253"/>
        <v>0</v>
      </c>
      <c r="F2648" s="179">
        <f t="shared" si="253"/>
        <v>0</v>
      </c>
      <c r="G2648" s="184"/>
      <c r="H2648" s="285"/>
      <c r="I2648" s="285"/>
      <c r="J2648" s="208"/>
      <c r="K2648" s="209"/>
      <c r="N2648" s="28">
        <f t="shared" si="247"/>
        <v>0</v>
      </c>
    </row>
    <row r="2649" spans="1:14" ht="12.75" hidden="1" outlineLevel="1">
      <c r="A2649" s="420">
        <f>IF(C2649='Tong hop'!$B$6,1,0)</f>
        <v>0</v>
      </c>
      <c r="B2649" s="183"/>
      <c r="C2649" s="428"/>
      <c r="D2649" s="179" t="str">
        <f t="shared" si="253"/>
        <v>AD.2</v>
      </c>
      <c r="E2649" s="179">
        <f t="shared" si="253"/>
        <v>0</v>
      </c>
      <c r="F2649" s="179">
        <f t="shared" si="253"/>
        <v>0</v>
      </c>
      <c r="G2649" s="184"/>
      <c r="H2649" s="285"/>
      <c r="I2649" s="285"/>
      <c r="J2649" s="208"/>
      <c r="K2649" s="209"/>
      <c r="N2649" s="28">
        <f t="shared" si="247"/>
        <v>0</v>
      </c>
    </row>
    <row r="2650" spans="1:14" ht="12.75" hidden="1" outlineLevel="1">
      <c r="A2650" s="420">
        <f>IF(C2650='Tong hop'!$B$6,1,0)</f>
        <v>0</v>
      </c>
      <c r="B2650" s="183"/>
      <c r="C2650" s="428"/>
      <c r="D2650" s="179" t="str">
        <f t="shared" si="253"/>
        <v>FD.2</v>
      </c>
      <c r="E2650" s="179">
        <f t="shared" si="253"/>
        <v>0</v>
      </c>
      <c r="F2650" s="179">
        <f t="shared" si="253"/>
        <v>0</v>
      </c>
      <c r="G2650" s="184"/>
      <c r="H2650" s="285"/>
      <c r="I2650" s="285"/>
      <c r="J2650" s="208"/>
      <c r="K2650" s="209"/>
      <c r="N2650" s="28">
        <f t="shared" si="247"/>
        <v>0</v>
      </c>
    </row>
    <row r="2651" spans="1:14" ht="12.75" hidden="1" outlineLevel="1">
      <c r="A2651" s="420">
        <f>IF(C2651='Tong hop'!$B$6,1,0)</f>
        <v>0</v>
      </c>
      <c r="B2651" s="183"/>
      <c r="C2651" s="428"/>
      <c r="D2651" s="179" t="str">
        <f t="shared" si="253"/>
        <v>SD.1</v>
      </c>
      <c r="E2651" s="179">
        <f t="shared" si="253"/>
        <v>0</v>
      </c>
      <c r="F2651" s="179">
        <f t="shared" si="253"/>
        <v>0</v>
      </c>
      <c r="G2651" s="184"/>
      <c r="H2651" s="285"/>
      <c r="I2651" s="285"/>
      <c r="J2651" s="208"/>
      <c r="K2651" s="209"/>
      <c r="N2651" s="28">
        <f t="shared" si="247"/>
        <v>0</v>
      </c>
    </row>
    <row r="2652" spans="1:14" ht="12.75" hidden="1" outlineLevel="1">
      <c r="A2652" s="420">
        <f>IF(C2652='Tong hop'!$B$6,1,0)</f>
        <v>0</v>
      </c>
      <c r="B2652" s="183"/>
      <c r="C2652" s="428"/>
      <c r="D2652" s="179" t="str">
        <f t="shared" si="253"/>
        <v>SD.2</v>
      </c>
      <c r="E2652" s="179">
        <f t="shared" si="253"/>
        <v>0</v>
      </c>
      <c r="F2652" s="179">
        <f t="shared" si="253"/>
        <v>0</v>
      </c>
      <c r="G2652" s="184"/>
      <c r="H2652" s="285"/>
      <c r="I2652" s="285"/>
      <c r="J2652" s="208"/>
      <c r="K2652" s="209"/>
      <c r="N2652" s="28">
        <f t="shared" si="247"/>
        <v>0</v>
      </c>
    </row>
    <row r="2653" spans="1:14" ht="12.75" hidden="1" outlineLevel="1">
      <c r="A2653" s="420">
        <f>IF(C2653='Tong hop'!$B$6,1,0)</f>
        <v>0</v>
      </c>
      <c r="B2653" s="183"/>
      <c r="C2653" s="428"/>
      <c r="D2653" s="179" t="str">
        <f t="shared" si="253"/>
        <v>SD.4</v>
      </c>
      <c r="E2653" s="179">
        <f t="shared" si="253"/>
        <v>0</v>
      </c>
      <c r="F2653" s="179">
        <f t="shared" si="253"/>
        <v>0</v>
      </c>
      <c r="G2653" s="184"/>
      <c r="H2653" s="285"/>
      <c r="I2653" s="285"/>
      <c r="J2653" s="208"/>
      <c r="K2653" s="209"/>
      <c r="N2653" s="28">
        <f t="shared" si="247"/>
        <v>0</v>
      </c>
    </row>
    <row r="2654" spans="1:14" ht="12.75" hidden="1" outlineLevel="1">
      <c r="A2654" s="420">
        <f>IF(C2654='Tong hop'!$B$6,1,0)</f>
        <v>0</v>
      </c>
      <c r="B2654" s="183"/>
      <c r="C2654" s="428"/>
      <c r="D2654" s="179" t="str">
        <f t="shared" si="253"/>
        <v>SD.5</v>
      </c>
      <c r="E2654" s="179">
        <f t="shared" si="253"/>
        <v>0</v>
      </c>
      <c r="F2654" s="179">
        <f t="shared" si="253"/>
        <v>0</v>
      </c>
      <c r="G2654" s="184"/>
      <c r="H2654" s="285"/>
      <c r="I2654" s="285"/>
      <c r="J2654" s="208"/>
      <c r="K2654" s="209"/>
      <c r="N2654" s="28">
        <f t="shared" si="247"/>
        <v>0</v>
      </c>
    </row>
    <row r="2655" spans="1:14" ht="12.75" hidden="1" outlineLevel="1">
      <c r="A2655" s="420">
        <f>IF(C2655='Tong hop'!$B$6,1,0)</f>
        <v>0</v>
      </c>
      <c r="B2655" s="183"/>
      <c r="C2655" s="428"/>
      <c r="D2655" s="179" t="str">
        <f t="shared" si="253"/>
        <v>W-LEVEL 3</v>
      </c>
      <c r="E2655" s="179">
        <f t="shared" si="253"/>
        <v>0</v>
      </c>
      <c r="F2655" s="179">
        <f t="shared" si="253"/>
        <v>0</v>
      </c>
      <c r="G2655" s="184"/>
      <c r="H2655" s="285"/>
      <c r="I2655" s="285"/>
      <c r="J2655" s="208"/>
      <c r="K2655" s="209"/>
      <c r="N2655" s="28">
        <f t="shared" si="247"/>
        <v>0</v>
      </c>
    </row>
    <row r="2656" spans="1:14" ht="12.75" hidden="1" outlineLevel="1">
      <c r="A2656" s="420">
        <f>IF(C2656='Tong hop'!$B$6,1,0)</f>
        <v>0</v>
      </c>
      <c r="B2656" s="183"/>
      <c r="C2656" s="428"/>
      <c r="D2656" s="179" t="str">
        <f t="shared" si="253"/>
        <v>AD.1</v>
      </c>
      <c r="E2656" s="179">
        <f t="shared" si="253"/>
        <v>0</v>
      </c>
      <c r="F2656" s="179">
        <f t="shared" si="253"/>
        <v>0</v>
      </c>
      <c r="G2656" s="184"/>
      <c r="H2656" s="285"/>
      <c r="I2656" s="285"/>
      <c r="J2656" s="208"/>
      <c r="K2656" s="209"/>
      <c r="N2656" s="28">
        <f t="shared" si="247"/>
        <v>0</v>
      </c>
    </row>
    <row r="2657" spans="1:14" ht="12.75" hidden="1" outlineLevel="1">
      <c r="A2657" s="420">
        <f>IF(C2657='Tong hop'!$B$6,1,0)</f>
        <v>0</v>
      </c>
      <c r="B2657" s="183"/>
      <c r="C2657" s="428"/>
      <c r="D2657" s="179" t="str">
        <f t="shared" ref="D2657:F2662" si="254">D1874</f>
        <v>AD.2</v>
      </c>
      <c r="E2657" s="179">
        <f t="shared" si="254"/>
        <v>0</v>
      </c>
      <c r="F2657" s="179">
        <f t="shared" si="254"/>
        <v>0</v>
      </c>
      <c r="G2657" s="184"/>
      <c r="H2657" s="285"/>
      <c r="I2657" s="285"/>
      <c r="J2657" s="208"/>
      <c r="K2657" s="209"/>
      <c r="N2657" s="28">
        <f t="shared" si="247"/>
        <v>0</v>
      </c>
    </row>
    <row r="2658" spans="1:14" ht="12.75" hidden="1" outlineLevel="1">
      <c r="A2658" s="420">
        <f>IF(C2658='Tong hop'!$B$6,1,0)</f>
        <v>0</v>
      </c>
      <c r="B2658" s="183"/>
      <c r="C2658" s="428"/>
      <c r="D2658" s="179" t="str">
        <f t="shared" si="254"/>
        <v>FD.2</v>
      </c>
      <c r="E2658" s="179">
        <f t="shared" si="254"/>
        <v>0</v>
      </c>
      <c r="F2658" s="179">
        <f t="shared" si="254"/>
        <v>0</v>
      </c>
      <c r="G2658" s="184"/>
      <c r="H2658" s="285"/>
      <c r="I2658" s="285"/>
      <c r="J2658" s="208"/>
      <c r="K2658" s="209"/>
      <c r="N2658" s="28">
        <f t="shared" si="247"/>
        <v>0</v>
      </c>
    </row>
    <row r="2659" spans="1:14" ht="12.75" hidden="1" outlineLevel="1">
      <c r="A2659" s="420">
        <f>IF(C2659='Tong hop'!$B$6,1,0)</f>
        <v>0</v>
      </c>
      <c r="B2659" s="183"/>
      <c r="C2659" s="428"/>
      <c r="D2659" s="179" t="str">
        <f t="shared" si="254"/>
        <v>SD.1</v>
      </c>
      <c r="E2659" s="179">
        <f t="shared" si="254"/>
        <v>0</v>
      </c>
      <c r="F2659" s="179">
        <f t="shared" si="254"/>
        <v>0</v>
      </c>
      <c r="G2659" s="184"/>
      <c r="H2659" s="285"/>
      <c r="I2659" s="285"/>
      <c r="J2659" s="208"/>
      <c r="K2659" s="209"/>
      <c r="N2659" s="28">
        <f t="shared" si="247"/>
        <v>0</v>
      </c>
    </row>
    <row r="2660" spans="1:14" ht="12.75" hidden="1" outlineLevel="1">
      <c r="A2660" s="420">
        <f>IF(C2660='Tong hop'!$B$6,1,0)</f>
        <v>0</v>
      </c>
      <c r="B2660" s="183"/>
      <c r="C2660" s="428"/>
      <c r="D2660" s="179" t="str">
        <f t="shared" si="254"/>
        <v>SD.2</v>
      </c>
      <c r="E2660" s="179">
        <f t="shared" si="254"/>
        <v>0</v>
      </c>
      <c r="F2660" s="179">
        <f t="shared" si="254"/>
        <v>0</v>
      </c>
      <c r="G2660" s="184"/>
      <c r="H2660" s="285"/>
      <c r="I2660" s="285"/>
      <c r="J2660" s="208"/>
      <c r="K2660" s="209"/>
      <c r="N2660" s="28">
        <f t="shared" ref="N2660:N2723" si="255">I2660-M2660</f>
        <v>0</v>
      </c>
    </row>
    <row r="2661" spans="1:14" ht="12.75" hidden="1" outlineLevel="1">
      <c r="A2661" s="420">
        <f>IF(C2661='Tong hop'!$B$6,1,0)</f>
        <v>0</v>
      </c>
      <c r="B2661" s="183"/>
      <c r="C2661" s="428"/>
      <c r="D2661" s="179" t="str">
        <f t="shared" si="254"/>
        <v>SD.4</v>
      </c>
      <c r="E2661" s="179">
        <f t="shared" si="254"/>
        <v>0</v>
      </c>
      <c r="F2661" s="179">
        <f t="shared" si="254"/>
        <v>0</v>
      </c>
      <c r="G2661" s="184"/>
      <c r="H2661" s="285"/>
      <c r="I2661" s="285"/>
      <c r="J2661" s="208"/>
      <c r="K2661" s="209"/>
      <c r="N2661" s="28">
        <f t="shared" si="255"/>
        <v>0</v>
      </c>
    </row>
    <row r="2662" spans="1:14" ht="12.75" hidden="1" outlineLevel="1">
      <c r="A2662" s="420">
        <f>IF(C2662='Tong hop'!$B$6,1,0)</f>
        <v>0</v>
      </c>
      <c r="B2662" s="183"/>
      <c r="C2662" s="428"/>
      <c r="D2662" s="179" t="str">
        <f t="shared" si="254"/>
        <v>SD.5</v>
      </c>
      <c r="E2662" s="179">
        <f t="shared" si="254"/>
        <v>0</v>
      </c>
      <c r="F2662" s="179">
        <f t="shared" si="254"/>
        <v>0</v>
      </c>
      <c r="G2662" s="184"/>
      <c r="H2662" s="285"/>
      <c r="I2662" s="285"/>
      <c r="J2662" s="208"/>
      <c r="K2662" s="209"/>
      <c r="N2662" s="28">
        <f t="shared" si="255"/>
        <v>0</v>
      </c>
    </row>
    <row r="2663" spans="1:14" ht="12.75" hidden="1" outlineLevel="1">
      <c r="A2663" s="420">
        <f>IF(C2663='Tong hop'!$B$6,1,0)</f>
        <v>0</v>
      </c>
      <c r="B2663" s="183"/>
      <c r="C2663" s="428"/>
      <c r="D2663" s="179">
        <f t="shared" ref="D2663:F2663" si="256">D1880</f>
        <v>0</v>
      </c>
      <c r="E2663" s="179">
        <f t="shared" si="256"/>
        <v>0</v>
      </c>
      <c r="F2663" s="179">
        <f t="shared" si="256"/>
        <v>0</v>
      </c>
      <c r="G2663" s="184"/>
      <c r="H2663" s="285"/>
      <c r="I2663" s="285"/>
      <c r="J2663" s="208"/>
      <c r="K2663" s="209"/>
      <c r="N2663" s="28">
        <f t="shared" si="255"/>
        <v>0</v>
      </c>
    </row>
    <row r="2664" spans="1:14" ht="12.75" hidden="1" outlineLevel="1">
      <c r="A2664" s="420">
        <f>IF(C2664='Tong hop'!$B$6,1,0)</f>
        <v>0</v>
      </c>
      <c r="B2664" s="183"/>
      <c r="C2664" s="428"/>
      <c r="D2664" s="179" t="str">
        <f t="shared" ref="D2664:F2664" si="257">D1881</f>
        <v>Vách kính 1</v>
      </c>
      <c r="E2664" s="179">
        <f t="shared" si="257"/>
        <v>0</v>
      </c>
      <c r="F2664" s="179">
        <f t="shared" si="257"/>
        <v>0</v>
      </c>
      <c r="G2664" s="184"/>
      <c r="H2664" s="285"/>
      <c r="I2664" s="285"/>
      <c r="J2664" s="208"/>
      <c r="K2664" s="209"/>
      <c r="N2664" s="28">
        <f t="shared" si="255"/>
        <v>0</v>
      </c>
    </row>
    <row r="2665" spans="1:14" ht="12.75" hidden="1" outlineLevel="1">
      <c r="A2665" s="420">
        <f>IF(C2665='Tong hop'!$B$6,1,0)</f>
        <v>0</v>
      </c>
      <c r="B2665" s="183"/>
      <c r="C2665" s="428"/>
      <c r="D2665" s="179" t="str">
        <f t="shared" ref="D2665:F2665" si="258">D1882</f>
        <v>LEVEL 1</v>
      </c>
      <c r="E2665" s="179">
        <f t="shared" si="258"/>
        <v>0</v>
      </c>
      <c r="F2665" s="179">
        <f t="shared" si="258"/>
        <v>0</v>
      </c>
      <c r="G2665" s="184"/>
      <c r="H2665" s="285"/>
      <c r="I2665" s="285"/>
      <c r="J2665" s="208"/>
      <c r="K2665" s="209"/>
      <c r="N2665" s="28">
        <f t="shared" si="255"/>
        <v>0</v>
      </c>
    </row>
    <row r="2666" spans="1:14" ht="12.75" hidden="1" outlineLevel="1">
      <c r="A2666" s="420">
        <f>IF(C2666='Tong hop'!$B$6,1,0)</f>
        <v>0</v>
      </c>
      <c r="B2666" s="183"/>
      <c r="C2666" s="428"/>
      <c r="D2666" s="179" t="str">
        <f t="shared" ref="D2666:F2666" si="259">D1883</f>
        <v>VK.2</v>
      </c>
      <c r="E2666" s="179">
        <f t="shared" si="259"/>
        <v>0</v>
      </c>
      <c r="F2666" s="179">
        <f t="shared" si="259"/>
        <v>0</v>
      </c>
      <c r="G2666" s="184"/>
      <c r="H2666" s="285"/>
      <c r="I2666" s="285"/>
      <c r="J2666" s="208"/>
      <c r="K2666" s="209"/>
      <c r="N2666" s="28">
        <f t="shared" si="255"/>
        <v>0</v>
      </c>
    </row>
    <row r="2667" spans="1:14" ht="12.75" hidden="1" outlineLevel="1">
      <c r="A2667" s="420">
        <f>IF(C2667='Tong hop'!$B$6,1,0)</f>
        <v>0</v>
      </c>
      <c r="B2667" s="183"/>
      <c r="C2667" s="428"/>
      <c r="D2667" s="179" t="str">
        <f t="shared" ref="D2667:F2667" si="260">D1884</f>
        <v>VK.4</v>
      </c>
      <c r="E2667" s="179">
        <f t="shared" si="260"/>
        <v>0</v>
      </c>
      <c r="F2667" s="179">
        <f t="shared" si="260"/>
        <v>0</v>
      </c>
      <c r="G2667" s="184"/>
      <c r="H2667" s="285"/>
      <c r="I2667" s="285"/>
      <c r="J2667" s="208"/>
      <c r="K2667" s="209"/>
      <c r="N2667" s="28">
        <f t="shared" si="255"/>
        <v>0</v>
      </c>
    </row>
    <row r="2668" spans="1:14" ht="12.75" hidden="1" outlineLevel="1">
      <c r="A2668" s="420">
        <f>IF(C2668='Tong hop'!$B$6,1,0)</f>
        <v>0</v>
      </c>
      <c r="B2668" s="183"/>
      <c r="C2668" s="428"/>
      <c r="D2668" s="179" t="str">
        <f t="shared" ref="D2668:F2668" si="261">D1885</f>
        <v>VK.5</v>
      </c>
      <c r="E2668" s="179">
        <f t="shared" si="261"/>
        <v>0</v>
      </c>
      <c r="F2668" s="179">
        <f t="shared" si="261"/>
        <v>0</v>
      </c>
      <c r="G2668" s="184"/>
      <c r="H2668" s="285"/>
      <c r="I2668" s="285"/>
      <c r="J2668" s="208"/>
      <c r="K2668" s="209"/>
      <c r="N2668" s="28">
        <f t="shared" si="255"/>
        <v>0</v>
      </c>
    </row>
    <row r="2669" spans="1:14" ht="12.75" hidden="1" outlineLevel="1">
      <c r="A2669" s="420">
        <f>IF(C2669='Tong hop'!$B$6,1,0)</f>
        <v>0</v>
      </c>
      <c r="B2669" s="183"/>
      <c r="C2669" s="428"/>
      <c r="D2669" s="179" t="str">
        <f t="shared" ref="D2669:F2669" si="262">D1886</f>
        <v>W-LEVEL 2</v>
      </c>
      <c r="E2669" s="179">
        <f t="shared" si="262"/>
        <v>0</v>
      </c>
      <c r="F2669" s="179">
        <f t="shared" si="262"/>
        <v>0</v>
      </c>
      <c r="G2669" s="184"/>
      <c r="H2669" s="285"/>
      <c r="I2669" s="285"/>
      <c r="J2669" s="208"/>
      <c r="K2669" s="209"/>
      <c r="N2669" s="28">
        <f t="shared" si="255"/>
        <v>0</v>
      </c>
    </row>
    <row r="2670" spans="1:14" ht="12.75" hidden="1" outlineLevel="1">
      <c r="A2670" s="420">
        <f>IF(C2670='Tong hop'!$B$6,1,0)</f>
        <v>0</v>
      </c>
      <c r="B2670" s="183"/>
      <c r="C2670" s="428"/>
      <c r="D2670" s="179" t="str">
        <f t="shared" ref="D2670:F2670" si="263">D1887</f>
        <v>VK.3</v>
      </c>
      <c r="E2670" s="179">
        <f t="shared" si="263"/>
        <v>0</v>
      </c>
      <c r="F2670" s="179">
        <f t="shared" si="263"/>
        <v>0</v>
      </c>
      <c r="G2670" s="184"/>
      <c r="H2670" s="285"/>
      <c r="I2670" s="285"/>
      <c r="J2670" s="208"/>
      <c r="K2670" s="209"/>
      <c r="N2670" s="28">
        <f t="shared" si="255"/>
        <v>0</v>
      </c>
    </row>
    <row r="2671" spans="1:14" ht="12.75" hidden="1" outlineLevel="1">
      <c r="A2671" s="420">
        <f>IF(C2671='Tong hop'!$B$6,1,0)</f>
        <v>0</v>
      </c>
      <c r="B2671" s="183"/>
      <c r="C2671" s="428"/>
      <c r="D2671" s="179" t="str">
        <f t="shared" ref="D2671:F2671" si="264">D1888</f>
        <v>VK.8</v>
      </c>
      <c r="E2671" s="179">
        <f t="shared" si="264"/>
        <v>0</v>
      </c>
      <c r="F2671" s="179">
        <f t="shared" si="264"/>
        <v>0</v>
      </c>
      <c r="G2671" s="184"/>
      <c r="H2671" s="285"/>
      <c r="I2671" s="285"/>
      <c r="J2671" s="208"/>
      <c r="K2671" s="209"/>
      <c r="N2671" s="28">
        <f t="shared" si="255"/>
        <v>0</v>
      </c>
    </row>
    <row r="2672" spans="1:14" ht="12.75" hidden="1" outlineLevel="1">
      <c r="A2672" s="420">
        <f>IF(C2672='Tong hop'!$B$6,1,0)</f>
        <v>0</v>
      </c>
      <c r="B2672" s="183"/>
      <c r="C2672" s="428"/>
      <c r="D2672" s="179" t="str">
        <f t="shared" ref="D2672:F2672" si="265">D1889</f>
        <v>VK.10</v>
      </c>
      <c r="E2672" s="179">
        <f t="shared" si="265"/>
        <v>0</v>
      </c>
      <c r="F2672" s="179">
        <f t="shared" si="265"/>
        <v>0</v>
      </c>
      <c r="G2672" s="184"/>
      <c r="H2672" s="285"/>
      <c r="I2672" s="285"/>
      <c r="J2672" s="208"/>
      <c r="K2672" s="209"/>
      <c r="N2672" s="28">
        <f t="shared" si="255"/>
        <v>0</v>
      </c>
    </row>
    <row r="2673" spans="1:14" ht="12.75" hidden="1" outlineLevel="1">
      <c r="A2673" s="420">
        <f>IF(C2673='Tong hop'!$B$6,1,0)</f>
        <v>0</v>
      </c>
      <c r="B2673" s="183"/>
      <c r="C2673" s="428"/>
      <c r="D2673" s="179" t="str">
        <f t="shared" ref="D2673:F2673" si="266">D1890</f>
        <v>W-LEVEL 3</v>
      </c>
      <c r="E2673" s="179">
        <f t="shared" si="266"/>
        <v>0</v>
      </c>
      <c r="F2673" s="179">
        <f t="shared" si="266"/>
        <v>0</v>
      </c>
      <c r="G2673" s="184"/>
      <c r="H2673" s="285"/>
      <c r="I2673" s="285"/>
      <c r="J2673" s="208"/>
      <c r="K2673" s="209"/>
      <c r="N2673" s="28">
        <f t="shared" si="255"/>
        <v>0</v>
      </c>
    </row>
    <row r="2674" spans="1:14" ht="12.75" hidden="1" outlineLevel="1">
      <c r="A2674" s="420">
        <f>IF(C2674='Tong hop'!$B$6,1,0)</f>
        <v>0</v>
      </c>
      <c r="B2674" s="183"/>
      <c r="C2674" s="428"/>
      <c r="D2674" s="179" t="str">
        <f t="shared" ref="D2674:F2674" si="267">D1891</f>
        <v>VK.3</v>
      </c>
      <c r="E2674" s="179">
        <f t="shared" si="267"/>
        <v>0</v>
      </c>
      <c r="F2674" s="179">
        <f t="shared" si="267"/>
        <v>0</v>
      </c>
      <c r="G2674" s="184"/>
      <c r="H2674" s="285"/>
      <c r="I2674" s="285"/>
      <c r="J2674" s="208"/>
      <c r="K2674" s="209"/>
      <c r="N2674" s="28">
        <f t="shared" si="255"/>
        <v>0</v>
      </c>
    </row>
    <row r="2675" spans="1:14" ht="12.75" hidden="1" outlineLevel="1">
      <c r="A2675" s="420">
        <f>IF(C2675='Tong hop'!$B$6,1,0)</f>
        <v>0</v>
      </c>
      <c r="B2675" s="183"/>
      <c r="C2675" s="428"/>
      <c r="D2675" s="179" t="str">
        <f t="shared" ref="D2675:F2675" si="268">D1892</f>
        <v>VK.6</v>
      </c>
      <c r="E2675" s="179">
        <f t="shared" si="268"/>
        <v>0</v>
      </c>
      <c r="F2675" s="179">
        <f t="shared" si="268"/>
        <v>0</v>
      </c>
      <c r="G2675" s="184"/>
      <c r="H2675" s="285"/>
      <c r="I2675" s="285"/>
      <c r="J2675" s="208"/>
      <c r="K2675" s="209"/>
      <c r="N2675" s="28">
        <f t="shared" si="255"/>
        <v>0</v>
      </c>
    </row>
    <row r="2676" spans="1:14" ht="12.75" hidden="1" outlineLevel="1">
      <c r="A2676" s="420">
        <f>IF(C2676='Tong hop'!$B$6,1,0)</f>
        <v>0</v>
      </c>
      <c r="B2676" s="183"/>
      <c r="C2676" s="428"/>
      <c r="D2676" s="179" t="str">
        <f t="shared" ref="D2676:F2676" si="269">D1893</f>
        <v>VK.8</v>
      </c>
      <c r="E2676" s="179">
        <f t="shared" si="269"/>
        <v>0</v>
      </c>
      <c r="F2676" s="179">
        <f t="shared" si="269"/>
        <v>0</v>
      </c>
      <c r="G2676" s="184"/>
      <c r="H2676" s="285"/>
      <c r="I2676" s="285"/>
      <c r="J2676" s="208"/>
      <c r="K2676" s="209"/>
      <c r="N2676" s="28">
        <f t="shared" si="255"/>
        <v>0</v>
      </c>
    </row>
    <row r="2677" spans="1:14" ht="12.75" hidden="1" outlineLevel="1">
      <c r="A2677" s="420">
        <f>IF(C2677='Tong hop'!$B$6,1,0)</f>
        <v>0</v>
      </c>
      <c r="B2677" s="183"/>
      <c r="C2677" s="428"/>
      <c r="D2677" s="179" t="str">
        <f t="shared" ref="D2677:F2677" si="270">D1894</f>
        <v>Vách kính 2</v>
      </c>
      <c r="E2677" s="179">
        <f t="shared" si="270"/>
        <v>0</v>
      </c>
      <c r="F2677" s="179">
        <f t="shared" si="270"/>
        <v>0</v>
      </c>
      <c r="G2677" s="184"/>
      <c r="H2677" s="285"/>
      <c r="I2677" s="285"/>
      <c r="J2677" s="208"/>
      <c r="K2677" s="209"/>
      <c r="N2677" s="28">
        <f t="shared" si="255"/>
        <v>0</v>
      </c>
    </row>
    <row r="2678" spans="1:14" ht="12.75" hidden="1" outlineLevel="1">
      <c r="A2678" s="420">
        <f>IF(C2678='Tong hop'!$B$6,1,0)</f>
        <v>0</v>
      </c>
      <c r="B2678" s="183"/>
      <c r="C2678" s="428"/>
      <c r="D2678" s="179" t="str">
        <f t="shared" ref="D2678:F2678" si="271">D1895</f>
        <v>VK.11</v>
      </c>
      <c r="E2678" s="179">
        <f t="shared" si="271"/>
        <v>0</v>
      </c>
      <c r="F2678" s="179">
        <f t="shared" si="271"/>
        <v>0</v>
      </c>
      <c r="G2678" s="184"/>
      <c r="H2678" s="285"/>
      <c r="I2678" s="285"/>
      <c r="J2678" s="208"/>
      <c r="K2678" s="209"/>
      <c r="N2678" s="28">
        <f t="shared" si="255"/>
        <v>0</v>
      </c>
    </row>
    <row r="2679" spans="1:14" ht="12.75" hidden="1" outlineLevel="1">
      <c r="A2679" s="420">
        <f>IF(C2679='Tong hop'!$B$6,1,0)</f>
        <v>0</v>
      </c>
      <c r="B2679" s="183"/>
      <c r="C2679" s="428"/>
      <c r="D2679" s="179" t="str">
        <f t="shared" ref="D2679:F2679" si="272">D1896</f>
        <v>VK.7</v>
      </c>
      <c r="E2679" s="179">
        <f t="shared" si="272"/>
        <v>0</v>
      </c>
      <c r="F2679" s="179">
        <f t="shared" si="272"/>
        <v>0</v>
      </c>
      <c r="G2679" s="184"/>
      <c r="H2679" s="285"/>
      <c r="I2679" s="285"/>
      <c r="J2679" s="208"/>
      <c r="K2679" s="209"/>
      <c r="N2679" s="28">
        <f t="shared" si="255"/>
        <v>0</v>
      </c>
    </row>
    <row r="2680" spans="1:14" ht="12.75" hidden="1" outlineLevel="1">
      <c r="A2680" s="420">
        <f>IF(C2680='Tong hop'!$B$6,1,0)</f>
        <v>0</v>
      </c>
      <c r="B2680" s="183"/>
      <c r="C2680" s="428"/>
      <c r="D2680" s="179" t="str">
        <f t="shared" ref="D2680:F2680" si="273">D1897</f>
        <v>VK.7</v>
      </c>
      <c r="E2680" s="179">
        <f t="shared" si="273"/>
        <v>0</v>
      </c>
      <c r="F2680" s="179">
        <f t="shared" si="273"/>
        <v>0</v>
      </c>
      <c r="G2680" s="184"/>
      <c r="H2680" s="285"/>
      <c r="I2680" s="285"/>
      <c r="J2680" s="208"/>
      <c r="K2680" s="209"/>
      <c r="N2680" s="28">
        <f t="shared" si="255"/>
        <v>0</v>
      </c>
    </row>
    <row r="2681" spans="1:14" ht="12.75" hidden="1" outlineLevel="1">
      <c r="A2681" s="420">
        <f>IF(C2681='Tong hop'!$B$6,1,0)</f>
        <v>0</v>
      </c>
      <c r="B2681" s="183"/>
      <c r="C2681" s="428"/>
      <c r="D2681" s="179" t="str">
        <f t="shared" ref="D2681:F2681" si="274">D1898</f>
        <v>VK.7</v>
      </c>
      <c r="E2681" s="179">
        <f t="shared" si="274"/>
        <v>0</v>
      </c>
      <c r="F2681" s="179">
        <f t="shared" si="274"/>
        <v>0</v>
      </c>
      <c r="G2681" s="184"/>
      <c r="H2681" s="285"/>
      <c r="I2681" s="285"/>
      <c r="J2681" s="208"/>
      <c r="K2681" s="209"/>
      <c r="N2681" s="28">
        <f t="shared" si="255"/>
        <v>0</v>
      </c>
    </row>
    <row r="2682" spans="1:14" ht="12.75" hidden="1" outlineLevel="1">
      <c r="A2682" s="420">
        <f>IF(C2682='Tong hop'!$B$6,1,0)</f>
        <v>0</v>
      </c>
      <c r="B2682" s="183"/>
      <c r="C2682" s="428"/>
      <c r="D2682" s="179" t="str">
        <f t="shared" ref="D2682:F2682" si="275">D1899</f>
        <v>VK.11</v>
      </c>
      <c r="E2682" s="179">
        <f t="shared" si="275"/>
        <v>0</v>
      </c>
      <c r="F2682" s="179">
        <f t="shared" si="275"/>
        <v>0</v>
      </c>
      <c r="G2682" s="184"/>
      <c r="H2682" s="285"/>
      <c r="I2682" s="285"/>
      <c r="J2682" s="208"/>
      <c r="K2682" s="209"/>
      <c r="N2682" s="28">
        <f t="shared" si="255"/>
        <v>0</v>
      </c>
    </row>
    <row r="2683" spans="1:14" ht="12.75" hidden="1" outlineLevel="1">
      <c r="A2683" s="420">
        <f>IF(C2683='Tong hop'!$B$6,1,0)</f>
        <v>0</v>
      </c>
      <c r="B2683" s="183"/>
      <c r="C2683" s="428"/>
      <c r="D2683" s="179" t="str">
        <f t="shared" ref="D2683:F2683" si="276">D1900</f>
        <v>VK.11</v>
      </c>
      <c r="E2683" s="179">
        <f t="shared" si="276"/>
        <v>0</v>
      </c>
      <c r="F2683" s="179">
        <f t="shared" si="276"/>
        <v>0</v>
      </c>
      <c r="G2683" s="184"/>
      <c r="H2683" s="285"/>
      <c r="I2683" s="285"/>
      <c r="J2683" s="208"/>
      <c r="K2683" s="209"/>
      <c r="N2683" s="28">
        <f t="shared" si="255"/>
        <v>0</v>
      </c>
    </row>
    <row r="2684" spans="1:14" ht="12.75" hidden="1" outlineLevel="1">
      <c r="A2684" s="420">
        <f>IF(C2684='Tong hop'!$B$6,1,0)</f>
        <v>0</v>
      </c>
      <c r="B2684" s="183"/>
      <c r="C2684" s="428"/>
      <c r="D2684" s="179" t="str">
        <f t="shared" ref="D2684:F2684" si="277">D1901</f>
        <v>tầng trệt</v>
      </c>
      <c r="E2684" s="179">
        <f t="shared" si="277"/>
        <v>0</v>
      </c>
      <c r="F2684" s="179">
        <f t="shared" si="277"/>
        <v>0</v>
      </c>
      <c r="G2684" s="184"/>
      <c r="H2684" s="285"/>
      <c r="I2684" s="285"/>
      <c r="J2684" s="208"/>
      <c r="K2684" s="209"/>
      <c r="N2684" s="28">
        <f t="shared" si="255"/>
        <v>0</v>
      </c>
    </row>
    <row r="2685" spans="1:14" ht="12.75" hidden="1" outlineLevel="1">
      <c r="A2685" s="420">
        <f>IF(C2685='Tong hop'!$B$6,1,0)</f>
        <v>0</v>
      </c>
      <c r="B2685" s="183"/>
      <c r="C2685" s="428"/>
      <c r="D2685" s="179" t="str">
        <f t="shared" ref="D2685:F2685" si="278">D1902</f>
        <v>VK16</v>
      </c>
      <c r="E2685" s="179">
        <f t="shared" si="278"/>
        <v>0</v>
      </c>
      <c r="F2685" s="179">
        <f t="shared" si="278"/>
        <v>0</v>
      </c>
      <c r="G2685" s="184"/>
      <c r="H2685" s="285"/>
      <c r="I2685" s="285"/>
      <c r="J2685" s="208"/>
      <c r="K2685" s="209"/>
      <c r="N2685" s="28">
        <f t="shared" si="255"/>
        <v>0</v>
      </c>
    </row>
    <row r="2686" spans="1:14" ht="12.75" hidden="1" outlineLevel="1">
      <c r="A2686" s="420">
        <f>IF(C2686='Tong hop'!$B$6,1,0)</f>
        <v>0</v>
      </c>
      <c r="B2686" s="183"/>
      <c r="C2686" s="428"/>
      <c r="D2686" s="179" t="str">
        <f t="shared" ref="D2686:F2686" si="279">D1903</f>
        <v>VK17</v>
      </c>
      <c r="E2686" s="179">
        <f t="shared" si="279"/>
        <v>0</v>
      </c>
      <c r="F2686" s="179">
        <f t="shared" si="279"/>
        <v>0</v>
      </c>
      <c r="G2686" s="184"/>
      <c r="H2686" s="285"/>
      <c r="I2686" s="285"/>
      <c r="J2686" s="208"/>
      <c r="K2686" s="209"/>
      <c r="N2686" s="28">
        <f t="shared" si="255"/>
        <v>0</v>
      </c>
    </row>
    <row r="2687" spans="1:14" ht="12.75" hidden="1" outlineLevel="1">
      <c r="A2687" s="420">
        <f>IF(C2687='Tong hop'!$B$6,1,0)</f>
        <v>0</v>
      </c>
      <c r="B2687" s="183"/>
      <c r="C2687" s="428"/>
      <c r="D2687" s="179" t="str">
        <f t="shared" ref="D2687:F2687" si="280">D1904</f>
        <v>Chân cửa sổ</v>
      </c>
      <c r="E2687" s="179">
        <f t="shared" si="280"/>
        <v>0</v>
      </c>
      <c r="F2687" s="179">
        <f t="shared" si="280"/>
        <v>0</v>
      </c>
      <c r="G2687" s="184"/>
      <c r="H2687" s="285"/>
      <c r="I2687" s="285"/>
      <c r="J2687" s="208"/>
      <c r="K2687" s="209"/>
      <c r="N2687" s="28">
        <f t="shared" si="255"/>
        <v>0</v>
      </c>
    </row>
    <row r="2688" spans="1:14" ht="12.75" hidden="1" outlineLevel="1">
      <c r="A2688" s="420">
        <f>IF(C2688='Tong hop'!$B$6,1,0)</f>
        <v>0</v>
      </c>
      <c r="B2688" s="183"/>
      <c r="C2688" s="428"/>
      <c r="D2688" s="179" t="str">
        <f t="shared" ref="D2688:F2688" si="281">D1905</f>
        <v>LEVEL 1</v>
      </c>
      <c r="E2688" s="179">
        <f t="shared" si="281"/>
        <v>0</v>
      </c>
      <c r="F2688" s="179">
        <f t="shared" si="281"/>
        <v>0</v>
      </c>
      <c r="G2688" s="184"/>
      <c r="H2688" s="285"/>
      <c r="I2688" s="285"/>
      <c r="J2688" s="208"/>
      <c r="K2688" s="209"/>
      <c r="N2688" s="28">
        <f t="shared" si="255"/>
        <v>0</v>
      </c>
    </row>
    <row r="2689" spans="1:14" ht="12.75" hidden="1" outlineLevel="1">
      <c r="A2689" s="420">
        <f>IF(C2689='Tong hop'!$B$6,1,0)</f>
        <v>0</v>
      </c>
      <c r="B2689" s="183"/>
      <c r="C2689" s="428"/>
      <c r="D2689" s="179" t="str">
        <f t="shared" ref="D2689:F2689" si="282">D1906</f>
        <v>AW.1</v>
      </c>
      <c r="E2689" s="179">
        <f t="shared" si="282"/>
        <v>0</v>
      </c>
      <c r="F2689" s="179">
        <f t="shared" si="282"/>
        <v>0</v>
      </c>
      <c r="G2689" s="184"/>
      <c r="H2689" s="285"/>
      <c r="I2689" s="285"/>
      <c r="J2689" s="208"/>
      <c r="K2689" s="209"/>
      <c r="N2689" s="28">
        <f t="shared" si="255"/>
        <v>0</v>
      </c>
    </row>
    <row r="2690" spans="1:14" ht="12.75" hidden="1" outlineLevel="1">
      <c r="A2690" s="420">
        <f>IF(C2690='Tong hop'!$B$6,1,0)</f>
        <v>0</v>
      </c>
      <c r="B2690" s="183"/>
      <c r="C2690" s="428"/>
      <c r="D2690" s="179" t="str">
        <f t="shared" ref="D2690:F2690" si="283">D1907</f>
        <v>AW.2</v>
      </c>
      <c r="E2690" s="179">
        <f t="shared" si="283"/>
        <v>0</v>
      </c>
      <c r="F2690" s="179">
        <f t="shared" si="283"/>
        <v>0</v>
      </c>
      <c r="G2690" s="184"/>
      <c r="H2690" s="285"/>
      <c r="I2690" s="285"/>
      <c r="J2690" s="208"/>
      <c r="K2690" s="209"/>
      <c r="N2690" s="28">
        <f t="shared" si="255"/>
        <v>0</v>
      </c>
    </row>
    <row r="2691" spans="1:14" ht="12.75" hidden="1" outlineLevel="1">
      <c r="A2691" s="420">
        <f>IF(C2691='Tong hop'!$B$6,1,0)</f>
        <v>0</v>
      </c>
      <c r="B2691" s="183"/>
      <c r="C2691" s="428"/>
      <c r="D2691" s="179" t="str">
        <f t="shared" ref="D2691:F2691" si="284">D1908</f>
        <v>AW.4c</v>
      </c>
      <c r="E2691" s="179">
        <f t="shared" si="284"/>
        <v>0</v>
      </c>
      <c r="F2691" s="179">
        <f t="shared" si="284"/>
        <v>0</v>
      </c>
      <c r="G2691" s="184"/>
      <c r="H2691" s="285"/>
      <c r="I2691" s="285"/>
      <c r="J2691" s="208"/>
      <c r="K2691" s="209"/>
      <c r="N2691" s="28">
        <f t="shared" si="255"/>
        <v>0</v>
      </c>
    </row>
    <row r="2692" spans="1:14" ht="12.75" hidden="1" outlineLevel="1">
      <c r="A2692" s="420">
        <f>IF(C2692='Tong hop'!$B$6,1,0)</f>
        <v>0</v>
      </c>
      <c r="B2692" s="183"/>
      <c r="C2692" s="428"/>
      <c r="D2692" s="179" t="str">
        <f t="shared" ref="D2692:F2692" si="285">D1909</f>
        <v>AW2</v>
      </c>
      <c r="E2692" s="179">
        <f t="shared" si="285"/>
        <v>0</v>
      </c>
      <c r="F2692" s="179">
        <f t="shared" si="285"/>
        <v>0</v>
      </c>
      <c r="G2692" s="184"/>
      <c r="H2692" s="285"/>
      <c r="I2692" s="285"/>
      <c r="J2692" s="208"/>
      <c r="K2692" s="209"/>
      <c r="N2692" s="28">
        <f t="shared" si="255"/>
        <v>0</v>
      </c>
    </row>
    <row r="2693" spans="1:14" ht="12.75" hidden="1" outlineLevel="1">
      <c r="A2693" s="420">
        <f>IF(C2693='Tong hop'!$B$6,1,0)</f>
        <v>0</v>
      </c>
      <c r="B2693" s="183"/>
      <c r="C2693" s="428"/>
      <c r="D2693" s="179" t="str">
        <f t="shared" ref="D2693:F2693" si="286">D1910</f>
        <v>SW2</v>
      </c>
      <c r="E2693" s="179">
        <f t="shared" si="286"/>
        <v>0</v>
      </c>
      <c r="F2693" s="179">
        <f t="shared" si="286"/>
        <v>0</v>
      </c>
      <c r="G2693" s="184"/>
      <c r="H2693" s="285"/>
      <c r="I2693" s="285"/>
      <c r="J2693" s="208"/>
      <c r="K2693" s="209"/>
      <c r="N2693" s="28">
        <f t="shared" si="255"/>
        <v>0</v>
      </c>
    </row>
    <row r="2694" spans="1:14" ht="12.75" hidden="1" outlineLevel="1">
      <c r="A2694" s="420">
        <f>IF(C2694='Tong hop'!$B$6,1,0)</f>
        <v>0</v>
      </c>
      <c r="B2694" s="183"/>
      <c r="C2694" s="428"/>
      <c r="D2694" s="179" t="str">
        <f t="shared" ref="D2694:F2694" si="287">D1911</f>
        <v>SW3a</v>
      </c>
      <c r="E2694" s="179">
        <f t="shared" si="287"/>
        <v>0</v>
      </c>
      <c r="F2694" s="179">
        <f t="shared" si="287"/>
        <v>0</v>
      </c>
      <c r="G2694" s="184"/>
      <c r="H2694" s="285"/>
      <c r="I2694" s="285"/>
      <c r="J2694" s="208"/>
      <c r="K2694" s="209"/>
      <c r="N2694" s="28">
        <f t="shared" si="255"/>
        <v>0</v>
      </c>
    </row>
    <row r="2695" spans="1:14" ht="12.75" hidden="1" outlineLevel="1">
      <c r="A2695" s="420">
        <f>IF(C2695='Tong hop'!$B$6,1,0)</f>
        <v>0</v>
      </c>
      <c r="B2695" s="183"/>
      <c r="C2695" s="428"/>
      <c r="D2695" s="179" t="str">
        <f t="shared" ref="D2695:F2695" si="288">D1912</f>
        <v>W-LEVEL 2</v>
      </c>
      <c r="E2695" s="179">
        <f t="shared" si="288"/>
        <v>0</v>
      </c>
      <c r="F2695" s="179">
        <f t="shared" si="288"/>
        <v>0</v>
      </c>
      <c r="G2695" s="184"/>
      <c r="H2695" s="285"/>
      <c r="I2695" s="285"/>
      <c r="J2695" s="208"/>
      <c r="K2695" s="209"/>
      <c r="N2695" s="28">
        <f t="shared" si="255"/>
        <v>0</v>
      </c>
    </row>
    <row r="2696" spans="1:14" ht="12.75" hidden="1" outlineLevel="1">
      <c r="A2696" s="420">
        <f>IF(C2696='Tong hop'!$B$6,1,0)</f>
        <v>0</v>
      </c>
      <c r="B2696" s="183"/>
      <c r="C2696" s="428"/>
      <c r="D2696" s="179" t="str">
        <f t="shared" ref="D2696:F2696" si="289">D1913</f>
        <v>AW.1</v>
      </c>
      <c r="E2696" s="179">
        <f t="shared" si="289"/>
        <v>0</v>
      </c>
      <c r="F2696" s="179">
        <f t="shared" si="289"/>
        <v>0</v>
      </c>
      <c r="G2696" s="184"/>
      <c r="H2696" s="285"/>
      <c r="I2696" s="285"/>
      <c r="J2696" s="208"/>
      <c r="K2696" s="209"/>
      <c r="N2696" s="28">
        <f t="shared" si="255"/>
        <v>0</v>
      </c>
    </row>
    <row r="2697" spans="1:14" ht="12.75" hidden="1" outlineLevel="1">
      <c r="A2697" s="420">
        <f>IF(C2697='Tong hop'!$B$6,1,0)</f>
        <v>0</v>
      </c>
      <c r="B2697" s="183"/>
      <c r="C2697" s="428"/>
      <c r="D2697" s="179" t="str">
        <f t="shared" ref="D2697:F2697" si="290">D1914</f>
        <v>AW.2</v>
      </c>
      <c r="E2697" s="179">
        <f t="shared" si="290"/>
        <v>0</v>
      </c>
      <c r="F2697" s="179">
        <f t="shared" si="290"/>
        <v>0</v>
      </c>
      <c r="G2697" s="184"/>
      <c r="H2697" s="285"/>
      <c r="I2697" s="285"/>
      <c r="J2697" s="208"/>
      <c r="K2697" s="209"/>
      <c r="N2697" s="28">
        <f t="shared" si="255"/>
        <v>0</v>
      </c>
    </row>
    <row r="2698" spans="1:14" ht="12.75" hidden="1" outlineLevel="1">
      <c r="A2698" s="420">
        <f>IF(C2698='Tong hop'!$B$6,1,0)</f>
        <v>0</v>
      </c>
      <c r="B2698" s="183"/>
      <c r="C2698" s="428"/>
      <c r="D2698" s="179" t="str">
        <f t="shared" ref="D2698:F2698" si="291">D1915</f>
        <v>AW.4</v>
      </c>
      <c r="E2698" s="179">
        <f t="shared" si="291"/>
        <v>0</v>
      </c>
      <c r="F2698" s="179">
        <f t="shared" si="291"/>
        <v>0</v>
      </c>
      <c r="G2698" s="184"/>
      <c r="H2698" s="285"/>
      <c r="I2698" s="285"/>
      <c r="J2698" s="208"/>
      <c r="K2698" s="209"/>
      <c r="N2698" s="28">
        <f t="shared" si="255"/>
        <v>0</v>
      </c>
    </row>
    <row r="2699" spans="1:14" ht="12.75" hidden="1" outlineLevel="1">
      <c r="A2699" s="420">
        <f>IF(C2699='Tong hop'!$B$6,1,0)</f>
        <v>0</v>
      </c>
      <c r="B2699" s="183"/>
      <c r="C2699" s="428"/>
      <c r="D2699" s="179" t="str">
        <f t="shared" ref="D2699:F2699" si="292">D1916</f>
        <v>AW.4a</v>
      </c>
      <c r="E2699" s="179">
        <f t="shared" si="292"/>
        <v>0</v>
      </c>
      <c r="F2699" s="179">
        <f t="shared" si="292"/>
        <v>0</v>
      </c>
      <c r="G2699" s="184"/>
      <c r="H2699" s="285"/>
      <c r="I2699" s="285"/>
      <c r="J2699" s="208"/>
      <c r="K2699" s="209"/>
      <c r="N2699" s="28">
        <f t="shared" si="255"/>
        <v>0</v>
      </c>
    </row>
    <row r="2700" spans="1:14" ht="12.75" hidden="1" outlineLevel="1">
      <c r="A2700" s="420">
        <f>IF(C2700='Tong hop'!$B$6,1,0)</f>
        <v>0</v>
      </c>
      <c r="B2700" s="183"/>
      <c r="C2700" s="428"/>
      <c r="D2700" s="179" t="str">
        <f t="shared" ref="D2700:F2700" si="293">D1917</f>
        <v>AW.4b</v>
      </c>
      <c r="E2700" s="179">
        <f t="shared" si="293"/>
        <v>0</v>
      </c>
      <c r="F2700" s="179">
        <f t="shared" si="293"/>
        <v>0</v>
      </c>
      <c r="G2700" s="184"/>
      <c r="H2700" s="285"/>
      <c r="I2700" s="285"/>
      <c r="J2700" s="208"/>
      <c r="K2700" s="209"/>
      <c r="N2700" s="28">
        <f t="shared" si="255"/>
        <v>0</v>
      </c>
    </row>
    <row r="2701" spans="1:14" ht="12.75" hidden="1" outlineLevel="1">
      <c r="A2701" s="420">
        <f>IF(C2701='Tong hop'!$B$6,1,0)</f>
        <v>0</v>
      </c>
      <c r="B2701" s="183"/>
      <c r="C2701" s="428"/>
      <c r="D2701" s="179" t="str">
        <f t="shared" ref="D2701:F2701" si="294">D1918</f>
        <v>AW.4c</v>
      </c>
      <c r="E2701" s="179">
        <f t="shared" si="294"/>
        <v>0</v>
      </c>
      <c r="F2701" s="179">
        <f t="shared" si="294"/>
        <v>0</v>
      </c>
      <c r="G2701" s="184"/>
      <c r="H2701" s="285"/>
      <c r="I2701" s="285"/>
      <c r="J2701" s="208"/>
      <c r="K2701" s="209"/>
      <c r="N2701" s="28">
        <f t="shared" si="255"/>
        <v>0</v>
      </c>
    </row>
    <row r="2702" spans="1:14" ht="12.75" hidden="1" outlineLevel="1">
      <c r="A2702" s="420">
        <f>IF(C2702='Tong hop'!$B$6,1,0)</f>
        <v>0</v>
      </c>
      <c r="B2702" s="183"/>
      <c r="C2702" s="428"/>
      <c r="D2702" s="179" t="str">
        <f t="shared" ref="D2702:F2702" si="295">D1919</f>
        <v>AW.4d</v>
      </c>
      <c r="E2702" s="179">
        <f t="shared" si="295"/>
        <v>0</v>
      </c>
      <c r="F2702" s="179">
        <f t="shared" si="295"/>
        <v>0</v>
      </c>
      <c r="G2702" s="184"/>
      <c r="H2702" s="285"/>
      <c r="I2702" s="285"/>
      <c r="J2702" s="208"/>
      <c r="K2702" s="209"/>
      <c r="N2702" s="28">
        <f t="shared" si="255"/>
        <v>0</v>
      </c>
    </row>
    <row r="2703" spans="1:14" ht="12.75" hidden="1" outlineLevel="1">
      <c r="A2703" s="420">
        <f>IF(C2703='Tong hop'!$B$6,1,0)</f>
        <v>0</v>
      </c>
      <c r="B2703" s="183"/>
      <c r="C2703" s="428"/>
      <c r="D2703" s="179" t="str">
        <f t="shared" ref="D2703:F2703" si="296">D1920</f>
        <v>SW1</v>
      </c>
      <c r="E2703" s="179">
        <f t="shared" si="296"/>
        <v>0</v>
      </c>
      <c r="F2703" s="179">
        <f t="shared" si="296"/>
        <v>0</v>
      </c>
      <c r="G2703" s="184"/>
      <c r="H2703" s="285"/>
      <c r="I2703" s="285"/>
      <c r="J2703" s="208"/>
      <c r="K2703" s="209"/>
      <c r="N2703" s="28">
        <f t="shared" si="255"/>
        <v>0</v>
      </c>
    </row>
    <row r="2704" spans="1:14" ht="12.75" hidden="1" outlineLevel="1">
      <c r="A2704" s="420">
        <f>IF(C2704='Tong hop'!$B$6,1,0)</f>
        <v>0</v>
      </c>
      <c r="B2704" s="183"/>
      <c r="C2704" s="428"/>
      <c r="D2704" s="179" t="str">
        <f t="shared" ref="D2704:F2704" si="297">D1921</f>
        <v>SW3</v>
      </c>
      <c r="E2704" s="179">
        <f t="shared" si="297"/>
        <v>0</v>
      </c>
      <c r="F2704" s="179">
        <f t="shared" si="297"/>
        <v>0</v>
      </c>
      <c r="G2704" s="184"/>
      <c r="H2704" s="285"/>
      <c r="I2704" s="285"/>
      <c r="J2704" s="208"/>
      <c r="K2704" s="209"/>
      <c r="N2704" s="28">
        <f t="shared" si="255"/>
        <v>0</v>
      </c>
    </row>
    <row r="2705" spans="1:14" ht="12.75" hidden="1" outlineLevel="1">
      <c r="A2705" s="420">
        <f>IF(C2705='Tong hop'!$B$6,1,0)</f>
        <v>0</v>
      </c>
      <c r="B2705" s="183"/>
      <c r="C2705" s="428"/>
      <c r="D2705" s="179" t="str">
        <f t="shared" ref="D2705:F2705" si="298">D1922</f>
        <v>SW4</v>
      </c>
      <c r="E2705" s="179">
        <f t="shared" si="298"/>
        <v>0</v>
      </c>
      <c r="F2705" s="179">
        <f t="shared" si="298"/>
        <v>0</v>
      </c>
      <c r="G2705" s="184"/>
      <c r="H2705" s="285"/>
      <c r="I2705" s="285"/>
      <c r="J2705" s="208"/>
      <c r="K2705" s="209"/>
      <c r="N2705" s="28">
        <f t="shared" si="255"/>
        <v>0</v>
      </c>
    </row>
    <row r="2706" spans="1:14" ht="12.75" hidden="1" outlineLevel="1">
      <c r="A2706" s="420">
        <f>IF(C2706='Tong hop'!$B$6,1,0)</f>
        <v>0</v>
      </c>
      <c r="B2706" s="183"/>
      <c r="C2706" s="428"/>
      <c r="D2706" s="179" t="str">
        <f t="shared" ref="D2706:F2706" si="299">D1923</f>
        <v>SW6+7</v>
      </c>
      <c r="E2706" s="179">
        <f t="shared" si="299"/>
        <v>0</v>
      </c>
      <c r="F2706" s="179">
        <f t="shared" si="299"/>
        <v>0</v>
      </c>
      <c r="G2706" s="184"/>
      <c r="H2706" s="285"/>
      <c r="I2706" s="285"/>
      <c r="J2706" s="208"/>
      <c r="K2706" s="209"/>
      <c r="N2706" s="28">
        <f t="shared" si="255"/>
        <v>0</v>
      </c>
    </row>
    <row r="2707" spans="1:14" ht="12.75" hidden="1" outlineLevel="1">
      <c r="A2707" s="420">
        <f>IF(C2707='Tong hop'!$B$6,1,0)</f>
        <v>0</v>
      </c>
      <c r="B2707" s="183"/>
      <c r="C2707" s="428"/>
      <c r="D2707" s="179" t="str">
        <f t="shared" ref="D2707:F2707" si="300">D1924</f>
        <v>W-LEVEL 3</v>
      </c>
      <c r="E2707" s="179">
        <f t="shared" si="300"/>
        <v>0</v>
      </c>
      <c r="F2707" s="179">
        <f t="shared" si="300"/>
        <v>0</v>
      </c>
      <c r="G2707" s="184"/>
      <c r="H2707" s="285"/>
      <c r="I2707" s="285"/>
      <c r="J2707" s="208"/>
      <c r="K2707" s="209"/>
      <c r="N2707" s="28">
        <f t="shared" si="255"/>
        <v>0</v>
      </c>
    </row>
    <row r="2708" spans="1:14" ht="12.75" hidden="1" outlineLevel="1">
      <c r="A2708" s="420">
        <f>IF(C2708='Tong hop'!$B$6,1,0)</f>
        <v>0</v>
      </c>
      <c r="B2708" s="183"/>
      <c r="C2708" s="428"/>
      <c r="D2708" s="179" t="str">
        <f t="shared" ref="D2708:F2708" si="301">D1925</f>
        <v>AW.1</v>
      </c>
      <c r="E2708" s="179">
        <f t="shared" si="301"/>
        <v>0</v>
      </c>
      <c r="F2708" s="179">
        <f t="shared" si="301"/>
        <v>0</v>
      </c>
      <c r="G2708" s="184"/>
      <c r="H2708" s="285"/>
      <c r="I2708" s="285"/>
      <c r="J2708" s="208"/>
      <c r="K2708" s="209"/>
      <c r="N2708" s="28">
        <f t="shared" si="255"/>
        <v>0</v>
      </c>
    </row>
    <row r="2709" spans="1:14" ht="12.75" hidden="1" outlineLevel="1">
      <c r="A2709" s="420">
        <f>IF(C2709='Tong hop'!$B$6,1,0)</f>
        <v>0</v>
      </c>
      <c r="B2709" s="183"/>
      <c r="C2709" s="428"/>
      <c r="D2709" s="179" t="str">
        <f t="shared" ref="D2709:F2709" si="302">D1926</f>
        <v>AW.2</v>
      </c>
      <c r="E2709" s="179">
        <f t="shared" si="302"/>
        <v>0</v>
      </c>
      <c r="F2709" s="179">
        <f t="shared" si="302"/>
        <v>0</v>
      </c>
      <c r="G2709" s="184"/>
      <c r="H2709" s="285"/>
      <c r="I2709" s="285"/>
      <c r="J2709" s="208"/>
      <c r="K2709" s="209"/>
      <c r="N2709" s="28">
        <f t="shared" si="255"/>
        <v>0</v>
      </c>
    </row>
    <row r="2710" spans="1:14" ht="12.75" hidden="1" outlineLevel="1">
      <c r="A2710" s="420">
        <f>IF(C2710='Tong hop'!$B$6,1,0)</f>
        <v>0</v>
      </c>
      <c r="B2710" s="183"/>
      <c r="C2710" s="428"/>
      <c r="D2710" s="179" t="str">
        <f t="shared" ref="D2710:F2710" si="303">D1927</f>
        <v>AW.4</v>
      </c>
      <c r="E2710" s="179">
        <f t="shared" si="303"/>
        <v>0</v>
      </c>
      <c r="F2710" s="179">
        <f t="shared" si="303"/>
        <v>0</v>
      </c>
      <c r="G2710" s="184"/>
      <c r="H2710" s="285"/>
      <c r="I2710" s="285"/>
      <c r="J2710" s="208"/>
      <c r="K2710" s="209"/>
      <c r="N2710" s="28">
        <f t="shared" si="255"/>
        <v>0</v>
      </c>
    </row>
    <row r="2711" spans="1:14" ht="12.75" hidden="1" outlineLevel="1">
      <c r="A2711" s="420">
        <f>IF(C2711='Tong hop'!$B$6,1,0)</f>
        <v>0</v>
      </c>
      <c r="B2711" s="183"/>
      <c r="C2711" s="428"/>
      <c r="D2711" s="179" t="str">
        <f t="shared" ref="D2711:F2711" si="304">D1928</f>
        <v>AW.4a</v>
      </c>
      <c r="E2711" s="179">
        <f t="shared" si="304"/>
        <v>0</v>
      </c>
      <c r="F2711" s="179">
        <f t="shared" si="304"/>
        <v>0</v>
      </c>
      <c r="G2711" s="184"/>
      <c r="H2711" s="285"/>
      <c r="I2711" s="285"/>
      <c r="J2711" s="208"/>
      <c r="K2711" s="209"/>
      <c r="N2711" s="28">
        <f t="shared" si="255"/>
        <v>0</v>
      </c>
    </row>
    <row r="2712" spans="1:14" ht="12.75" hidden="1" outlineLevel="1">
      <c r="A2712" s="420">
        <f>IF(C2712='Tong hop'!$B$6,1,0)</f>
        <v>0</v>
      </c>
      <c r="B2712" s="183"/>
      <c r="C2712" s="428"/>
      <c r="D2712" s="179" t="str">
        <f t="shared" ref="D2712:F2712" si="305">D1929</f>
        <v>AW.4b</v>
      </c>
      <c r="E2712" s="179">
        <f t="shared" si="305"/>
        <v>0</v>
      </c>
      <c r="F2712" s="179">
        <f t="shared" si="305"/>
        <v>0</v>
      </c>
      <c r="G2712" s="184"/>
      <c r="H2712" s="285"/>
      <c r="I2712" s="285"/>
      <c r="J2712" s="208"/>
      <c r="K2712" s="209"/>
      <c r="N2712" s="28">
        <f t="shared" si="255"/>
        <v>0</v>
      </c>
    </row>
    <row r="2713" spans="1:14" ht="12.75" hidden="1" outlineLevel="1">
      <c r="A2713" s="420">
        <f>IF(C2713='Tong hop'!$B$6,1,0)</f>
        <v>0</v>
      </c>
      <c r="B2713" s="183"/>
      <c r="C2713" s="428"/>
      <c r="D2713" s="179" t="str">
        <f t="shared" ref="D2713:F2713" si="306">D1930</f>
        <v>AW.4c</v>
      </c>
      <c r="E2713" s="179">
        <f t="shared" si="306"/>
        <v>0</v>
      </c>
      <c r="F2713" s="179">
        <f t="shared" si="306"/>
        <v>0</v>
      </c>
      <c r="G2713" s="184"/>
      <c r="H2713" s="285"/>
      <c r="I2713" s="285"/>
      <c r="J2713" s="208"/>
      <c r="K2713" s="209"/>
      <c r="N2713" s="28">
        <f t="shared" si="255"/>
        <v>0</v>
      </c>
    </row>
    <row r="2714" spans="1:14" ht="12.75" hidden="1" outlineLevel="1">
      <c r="A2714" s="420">
        <f>IF(C2714='Tong hop'!$B$6,1,0)</f>
        <v>0</v>
      </c>
      <c r="B2714" s="183"/>
      <c r="C2714" s="428"/>
      <c r="D2714" s="179" t="str">
        <f t="shared" ref="D2714:F2714" si="307">D1931</f>
        <v>AW.4d</v>
      </c>
      <c r="E2714" s="179">
        <f t="shared" si="307"/>
        <v>0</v>
      </c>
      <c r="F2714" s="179">
        <f t="shared" si="307"/>
        <v>0</v>
      </c>
      <c r="G2714" s="184"/>
      <c r="H2714" s="285"/>
      <c r="I2714" s="285"/>
      <c r="J2714" s="208"/>
      <c r="K2714" s="209"/>
      <c r="N2714" s="28">
        <f t="shared" si="255"/>
        <v>0</v>
      </c>
    </row>
    <row r="2715" spans="1:14" ht="12.75" hidden="1" outlineLevel="1">
      <c r="A2715" s="420">
        <f>IF(C2715='Tong hop'!$B$6,1,0)</f>
        <v>0</v>
      </c>
      <c r="B2715" s="183"/>
      <c r="C2715" s="428"/>
      <c r="D2715" s="179" t="str">
        <f t="shared" ref="D2715:F2715" si="308">D1932</f>
        <v>SW5</v>
      </c>
      <c r="E2715" s="179">
        <f t="shared" si="308"/>
        <v>0</v>
      </c>
      <c r="F2715" s="179">
        <f t="shared" si="308"/>
        <v>0</v>
      </c>
      <c r="G2715" s="184"/>
      <c r="H2715" s="285"/>
      <c r="I2715" s="285"/>
      <c r="J2715" s="208"/>
      <c r="K2715" s="209"/>
      <c r="N2715" s="28">
        <f t="shared" si="255"/>
        <v>0</v>
      </c>
    </row>
    <row r="2716" spans="1:14" ht="12.75" hidden="1" outlineLevel="1">
      <c r="A2716" s="420">
        <f>IF(C2716='Tong hop'!$B$6,1,0)</f>
        <v>0</v>
      </c>
      <c r="B2716" s="183"/>
      <c r="C2716" s="428"/>
      <c r="D2716" s="179" t="str">
        <f t="shared" ref="D2716:F2716" si="309">D1933</f>
        <v>SW8</v>
      </c>
      <c r="E2716" s="179">
        <f t="shared" si="309"/>
        <v>0</v>
      </c>
      <c r="F2716" s="179">
        <f t="shared" si="309"/>
        <v>0</v>
      </c>
      <c r="G2716" s="184"/>
      <c r="H2716" s="285"/>
      <c r="I2716" s="285"/>
      <c r="J2716" s="208"/>
      <c r="K2716" s="209"/>
      <c r="N2716" s="28">
        <f t="shared" si="255"/>
        <v>0</v>
      </c>
    </row>
    <row r="2717" spans="1:14" ht="12.75" hidden="1" outlineLevel="1">
      <c r="A2717" s="420">
        <f>IF(C2717='Tong hop'!$B$6,1,0)</f>
        <v>0</v>
      </c>
      <c r="B2717" s="183"/>
      <c r="C2717" s="428"/>
      <c r="D2717" s="179" t="str">
        <f t="shared" ref="D2717:F2717" si="310">D1934</f>
        <v>SW9</v>
      </c>
      <c r="E2717" s="179">
        <f t="shared" si="310"/>
        <v>0</v>
      </c>
      <c r="F2717" s="179">
        <f t="shared" si="310"/>
        <v>0</v>
      </c>
      <c r="G2717" s="184"/>
      <c r="H2717" s="285"/>
      <c r="I2717" s="285"/>
      <c r="J2717" s="208"/>
      <c r="K2717" s="209"/>
      <c r="N2717" s="28">
        <f t="shared" si="255"/>
        <v>0</v>
      </c>
    </row>
    <row r="2718" spans="1:14" ht="12.75" hidden="1" outlineLevel="1">
      <c r="A2718" s="420">
        <f>IF(C2718='Tong hop'!$B$6,1,0)</f>
        <v>0</v>
      </c>
      <c r="B2718" s="183"/>
      <c r="C2718" s="428"/>
      <c r="D2718" s="179" t="str">
        <f t="shared" ref="D2718:F2718" si="311">D1935</f>
        <v>SW10</v>
      </c>
      <c r="E2718" s="179">
        <f t="shared" si="311"/>
        <v>0</v>
      </c>
      <c r="F2718" s="179">
        <f t="shared" si="311"/>
        <v>0</v>
      </c>
      <c r="G2718" s="184"/>
      <c r="H2718" s="285"/>
      <c r="I2718" s="285"/>
      <c r="J2718" s="208"/>
      <c r="K2718" s="209"/>
      <c r="N2718" s="28">
        <f t="shared" si="255"/>
        <v>0</v>
      </c>
    </row>
    <row r="2719" spans="1:14" ht="12.75" hidden="1" outlineLevel="1">
      <c r="A2719" s="420">
        <f>IF(C2719='Tong hop'!$B$6,1,0)</f>
        <v>0</v>
      </c>
      <c r="B2719" s="183"/>
      <c r="C2719" s="428"/>
      <c r="D2719" s="179" t="str">
        <f t="shared" ref="D2719:F2719" si="312">D1936</f>
        <v>Vách kính 1</v>
      </c>
      <c r="E2719" s="179">
        <f t="shared" si="312"/>
        <v>0</v>
      </c>
      <c r="F2719" s="179">
        <f t="shared" si="312"/>
        <v>0</v>
      </c>
      <c r="G2719" s="184"/>
      <c r="H2719" s="285"/>
      <c r="I2719" s="285"/>
      <c r="J2719" s="208"/>
      <c r="K2719" s="209"/>
      <c r="N2719" s="28">
        <f t="shared" si="255"/>
        <v>0</v>
      </c>
    </row>
    <row r="2720" spans="1:14" ht="12.75" hidden="1" outlineLevel="1">
      <c r="A2720" s="420">
        <f>IF(C2720='Tong hop'!$B$6,1,0)</f>
        <v>0</v>
      </c>
      <c r="B2720" s="183"/>
      <c r="C2720" s="428"/>
      <c r="D2720" s="179" t="str">
        <f t="shared" ref="D2720:F2720" si="313">D1937</f>
        <v>LEVEL 1</v>
      </c>
      <c r="E2720" s="179">
        <f t="shared" si="313"/>
        <v>0</v>
      </c>
      <c r="F2720" s="179">
        <f t="shared" si="313"/>
        <v>0</v>
      </c>
      <c r="G2720" s="184"/>
      <c r="H2720" s="285"/>
      <c r="I2720" s="285"/>
      <c r="J2720" s="208"/>
      <c r="K2720" s="209"/>
      <c r="N2720" s="28">
        <f t="shared" si="255"/>
        <v>0</v>
      </c>
    </row>
    <row r="2721" spans="1:14" ht="12.75" hidden="1" outlineLevel="1">
      <c r="A2721" s="420">
        <f>IF(C2721='Tong hop'!$B$6,1,0)</f>
        <v>0</v>
      </c>
      <c r="B2721" s="183"/>
      <c r="C2721" s="428"/>
      <c r="D2721" s="179" t="str">
        <f t="shared" ref="D2721:F2721" si="314">D1938</f>
        <v>VK.2</v>
      </c>
      <c r="E2721" s="179">
        <f t="shared" si="314"/>
        <v>0</v>
      </c>
      <c r="F2721" s="179">
        <f t="shared" si="314"/>
        <v>0</v>
      </c>
      <c r="G2721" s="184"/>
      <c r="H2721" s="285"/>
      <c r="I2721" s="285"/>
      <c r="J2721" s="208"/>
      <c r="K2721" s="209"/>
      <c r="N2721" s="28">
        <f t="shared" si="255"/>
        <v>0</v>
      </c>
    </row>
    <row r="2722" spans="1:14" ht="12.75" hidden="1" outlineLevel="1">
      <c r="A2722" s="420">
        <f>IF(C2722='Tong hop'!$B$6,1,0)</f>
        <v>0</v>
      </c>
      <c r="B2722" s="183"/>
      <c r="C2722" s="428"/>
      <c r="D2722" s="179" t="str">
        <f t="shared" ref="D2722:F2722" si="315">D1939</f>
        <v>VK.4</v>
      </c>
      <c r="E2722" s="179">
        <f t="shared" si="315"/>
        <v>0</v>
      </c>
      <c r="F2722" s="179">
        <f t="shared" si="315"/>
        <v>0</v>
      </c>
      <c r="G2722" s="184"/>
      <c r="H2722" s="285"/>
      <c r="I2722" s="285"/>
      <c r="J2722" s="208"/>
      <c r="K2722" s="209"/>
      <c r="N2722" s="28">
        <f t="shared" si="255"/>
        <v>0</v>
      </c>
    </row>
    <row r="2723" spans="1:14" ht="12.75" hidden="1" outlineLevel="1">
      <c r="A2723" s="420">
        <f>IF(C2723='Tong hop'!$B$6,1,0)</f>
        <v>0</v>
      </c>
      <c r="B2723" s="183"/>
      <c r="C2723" s="428"/>
      <c r="D2723" s="179" t="str">
        <f t="shared" ref="D2723:F2723" si="316">D1940</f>
        <v>VK.5</v>
      </c>
      <c r="E2723" s="179">
        <f t="shared" si="316"/>
        <v>0</v>
      </c>
      <c r="F2723" s="179">
        <f t="shared" si="316"/>
        <v>0</v>
      </c>
      <c r="G2723" s="184"/>
      <c r="H2723" s="285"/>
      <c r="I2723" s="285"/>
      <c r="J2723" s="208"/>
      <c r="K2723" s="209"/>
      <c r="N2723" s="28">
        <f t="shared" si="255"/>
        <v>0</v>
      </c>
    </row>
    <row r="2724" spans="1:14" ht="12.75" hidden="1" outlineLevel="1">
      <c r="A2724" s="420">
        <f>IF(C2724='Tong hop'!$B$6,1,0)</f>
        <v>0</v>
      </c>
      <c r="B2724" s="183"/>
      <c r="C2724" s="428"/>
      <c r="D2724" s="179" t="str">
        <f t="shared" ref="D2724:F2724" si="317">D1941</f>
        <v>W-LEVEL 2</v>
      </c>
      <c r="E2724" s="179">
        <f t="shared" si="317"/>
        <v>0</v>
      </c>
      <c r="F2724" s="179">
        <f t="shared" si="317"/>
        <v>0</v>
      </c>
      <c r="G2724" s="184"/>
      <c r="H2724" s="285"/>
      <c r="I2724" s="285"/>
      <c r="J2724" s="208"/>
      <c r="K2724" s="209"/>
      <c r="N2724" s="28">
        <f t="shared" ref="N2724:N2787" si="318">I2724-M2724</f>
        <v>0</v>
      </c>
    </row>
    <row r="2725" spans="1:14" ht="12.75" hidden="1" outlineLevel="1">
      <c r="A2725" s="420">
        <f>IF(C2725='Tong hop'!$B$6,1,0)</f>
        <v>0</v>
      </c>
      <c r="B2725" s="183"/>
      <c r="C2725" s="428"/>
      <c r="D2725" s="179" t="str">
        <f t="shared" ref="D2725:F2725" si="319">D1942</f>
        <v>VK.3</v>
      </c>
      <c r="E2725" s="179">
        <f t="shared" si="319"/>
        <v>0</v>
      </c>
      <c r="F2725" s="179">
        <f t="shared" si="319"/>
        <v>0</v>
      </c>
      <c r="G2725" s="184"/>
      <c r="H2725" s="285"/>
      <c r="I2725" s="285"/>
      <c r="J2725" s="208"/>
      <c r="K2725" s="209"/>
      <c r="N2725" s="28">
        <f t="shared" si="318"/>
        <v>0</v>
      </c>
    </row>
    <row r="2726" spans="1:14" ht="12.75" hidden="1" outlineLevel="1">
      <c r="A2726" s="420">
        <f>IF(C2726='Tong hop'!$B$6,1,0)</f>
        <v>0</v>
      </c>
      <c r="B2726" s="183"/>
      <c r="C2726" s="428"/>
      <c r="D2726" s="179" t="str">
        <f t="shared" ref="D2726:F2726" si="320">D1943</f>
        <v>VK.8</v>
      </c>
      <c r="E2726" s="179">
        <f t="shared" si="320"/>
        <v>0</v>
      </c>
      <c r="F2726" s="179">
        <f t="shared" si="320"/>
        <v>0</v>
      </c>
      <c r="G2726" s="184"/>
      <c r="H2726" s="285"/>
      <c r="I2726" s="285"/>
      <c r="J2726" s="208"/>
      <c r="K2726" s="209"/>
      <c r="N2726" s="28">
        <f t="shared" si="318"/>
        <v>0</v>
      </c>
    </row>
    <row r="2727" spans="1:14" ht="12.75" hidden="1" outlineLevel="1">
      <c r="A2727" s="420">
        <f>IF(C2727='Tong hop'!$B$6,1,0)</f>
        <v>0</v>
      </c>
      <c r="B2727" s="183"/>
      <c r="C2727" s="428"/>
      <c r="D2727" s="179" t="str">
        <f t="shared" ref="D2727:F2727" si="321">D1944</f>
        <v>VK.10</v>
      </c>
      <c r="E2727" s="179">
        <f t="shared" si="321"/>
        <v>0</v>
      </c>
      <c r="F2727" s="179">
        <f t="shared" si="321"/>
        <v>0</v>
      </c>
      <c r="G2727" s="184"/>
      <c r="H2727" s="285"/>
      <c r="I2727" s="285"/>
      <c r="J2727" s="208"/>
      <c r="K2727" s="209"/>
      <c r="N2727" s="28">
        <f t="shared" si="318"/>
        <v>0</v>
      </c>
    </row>
    <row r="2728" spans="1:14" ht="12.75" hidden="1" outlineLevel="1">
      <c r="A2728" s="420">
        <f>IF(C2728='Tong hop'!$B$6,1,0)</f>
        <v>0</v>
      </c>
      <c r="B2728" s="183"/>
      <c r="C2728" s="428"/>
      <c r="D2728" s="179" t="str">
        <f t="shared" ref="D2728:F2728" si="322">D1945</f>
        <v>W-LEVEL 3</v>
      </c>
      <c r="E2728" s="179">
        <f t="shared" si="322"/>
        <v>0</v>
      </c>
      <c r="F2728" s="179">
        <f t="shared" si="322"/>
        <v>0</v>
      </c>
      <c r="G2728" s="184"/>
      <c r="H2728" s="285"/>
      <c r="I2728" s="285"/>
      <c r="J2728" s="208"/>
      <c r="K2728" s="209"/>
      <c r="N2728" s="28">
        <f t="shared" si="318"/>
        <v>0</v>
      </c>
    </row>
    <row r="2729" spans="1:14" ht="12.75" hidden="1" outlineLevel="1">
      <c r="A2729" s="420">
        <f>IF(C2729='Tong hop'!$B$6,1,0)</f>
        <v>0</v>
      </c>
      <c r="B2729" s="183"/>
      <c r="C2729" s="428"/>
      <c r="D2729" s="179" t="str">
        <f t="shared" ref="D2729:F2729" si="323">D1946</f>
        <v>VK.3</v>
      </c>
      <c r="E2729" s="179">
        <f t="shared" si="323"/>
        <v>0</v>
      </c>
      <c r="F2729" s="179">
        <f t="shared" si="323"/>
        <v>0</v>
      </c>
      <c r="G2729" s="184"/>
      <c r="H2729" s="285"/>
      <c r="I2729" s="285"/>
      <c r="J2729" s="208"/>
      <c r="K2729" s="209"/>
      <c r="N2729" s="28">
        <f t="shared" si="318"/>
        <v>0</v>
      </c>
    </row>
    <row r="2730" spans="1:14" ht="12.75" hidden="1" outlineLevel="1">
      <c r="A2730" s="420">
        <f>IF(C2730='Tong hop'!$B$6,1,0)</f>
        <v>0</v>
      </c>
      <c r="B2730" s="183"/>
      <c r="C2730" s="428"/>
      <c r="D2730" s="179" t="str">
        <f t="shared" ref="D2730:F2730" si="324">D1947</f>
        <v>VK.6</v>
      </c>
      <c r="E2730" s="179">
        <f t="shared" si="324"/>
        <v>0</v>
      </c>
      <c r="F2730" s="179">
        <f t="shared" si="324"/>
        <v>0</v>
      </c>
      <c r="G2730" s="184"/>
      <c r="H2730" s="285"/>
      <c r="I2730" s="285"/>
      <c r="J2730" s="208"/>
      <c r="K2730" s="209"/>
      <c r="N2730" s="28">
        <f t="shared" si="318"/>
        <v>0</v>
      </c>
    </row>
    <row r="2731" spans="1:14" ht="12.75" hidden="1" outlineLevel="1">
      <c r="A2731" s="420">
        <f>IF(C2731='Tong hop'!$B$6,1,0)</f>
        <v>0</v>
      </c>
      <c r="B2731" s="183"/>
      <c r="C2731" s="428"/>
      <c r="D2731" s="179" t="str">
        <f t="shared" ref="D2731:F2731" si="325">D1948</f>
        <v>VK.8</v>
      </c>
      <c r="E2731" s="179">
        <f t="shared" si="325"/>
        <v>0</v>
      </c>
      <c r="F2731" s="179">
        <f t="shared" si="325"/>
        <v>0</v>
      </c>
      <c r="G2731" s="184"/>
      <c r="H2731" s="285"/>
      <c r="I2731" s="285"/>
      <c r="J2731" s="208"/>
      <c r="K2731" s="209"/>
      <c r="N2731" s="28">
        <f t="shared" si="318"/>
        <v>0</v>
      </c>
    </row>
    <row r="2732" spans="1:14" ht="12.75" hidden="1" outlineLevel="1">
      <c r="A2732" s="420">
        <f>IF(C2732='Tong hop'!$B$6,1,0)</f>
        <v>0</v>
      </c>
      <c r="B2732" s="183"/>
      <c r="C2732" s="428"/>
      <c r="D2732" s="179">
        <f t="shared" ref="D2732:F2732" si="326">D1949</f>
        <v>0</v>
      </c>
      <c r="E2732" s="179">
        <f t="shared" si="326"/>
        <v>0</v>
      </c>
      <c r="F2732" s="179">
        <f t="shared" si="326"/>
        <v>0</v>
      </c>
      <c r="G2732" s="184"/>
      <c r="H2732" s="285"/>
      <c r="I2732" s="285"/>
      <c r="J2732" s="208"/>
      <c r="K2732" s="209"/>
      <c r="N2732" s="28">
        <f t="shared" si="318"/>
        <v>0</v>
      </c>
    </row>
    <row r="2733" spans="1:14" ht="12.75" hidden="1" outlineLevel="1">
      <c r="A2733" s="420">
        <f>IF(C2733='Tong hop'!$B$6,1,0)</f>
        <v>0</v>
      </c>
      <c r="B2733" s="183"/>
      <c r="C2733" s="428"/>
      <c r="D2733" s="179">
        <f t="shared" ref="D2733:F2733" si="327">D1950</f>
        <v>0</v>
      </c>
      <c r="E2733" s="179">
        <f t="shared" si="327"/>
        <v>0</v>
      </c>
      <c r="F2733" s="179">
        <f t="shared" si="327"/>
        <v>0</v>
      </c>
      <c r="G2733" s="184"/>
      <c r="H2733" s="285"/>
      <c r="I2733" s="285"/>
      <c r="J2733" s="208"/>
      <c r="K2733" s="209"/>
      <c r="N2733" s="28">
        <f t="shared" si="318"/>
        <v>0</v>
      </c>
    </row>
    <row r="2734" spans="1:14" ht="12.75" hidden="1" outlineLevel="1">
      <c r="A2734" s="420">
        <f>IF(C2734='Tong hop'!$B$6,1,0)</f>
        <v>0</v>
      </c>
      <c r="B2734" s="183"/>
      <c r="C2734" s="428"/>
      <c r="D2734" s="179">
        <f t="shared" ref="D2734:F2734" si="328">D1951</f>
        <v>0</v>
      </c>
      <c r="E2734" s="179">
        <f t="shared" si="328"/>
        <v>0</v>
      </c>
      <c r="F2734" s="179">
        <f t="shared" si="328"/>
        <v>0</v>
      </c>
      <c r="G2734" s="184"/>
      <c r="H2734" s="285"/>
      <c r="I2734" s="285"/>
      <c r="J2734" s="208"/>
      <c r="K2734" s="209"/>
      <c r="N2734" s="28">
        <f t="shared" si="318"/>
        <v>0</v>
      </c>
    </row>
    <row r="2735" spans="1:14" ht="12.75" hidden="1" outlineLevel="1">
      <c r="A2735" s="420">
        <f>IF(C2735='Tong hop'!$B$6,1,0)</f>
        <v>0</v>
      </c>
      <c r="B2735" s="183"/>
      <c r="C2735" s="428"/>
      <c r="D2735" s="179" t="str">
        <f t="shared" ref="D2735:F2744" si="329">D1952</f>
        <v>BỔ trụ cửa sổ</v>
      </c>
      <c r="E2735" s="179">
        <f t="shared" si="329"/>
        <v>0</v>
      </c>
      <c r="F2735" s="179">
        <f t="shared" si="329"/>
        <v>0</v>
      </c>
      <c r="G2735" s="184"/>
      <c r="H2735" s="285"/>
      <c r="I2735" s="285"/>
      <c r="J2735" s="208"/>
      <c r="K2735" s="209"/>
      <c r="N2735" s="28">
        <f t="shared" si="318"/>
        <v>0</v>
      </c>
    </row>
    <row r="2736" spans="1:14" ht="12.75" hidden="1" outlineLevel="1">
      <c r="A2736" s="420">
        <f>IF(C2736='Tong hop'!$B$6,1,0)</f>
        <v>0</v>
      </c>
      <c r="B2736" s="183"/>
      <c r="C2736" s="428"/>
      <c r="D2736" s="179" t="str">
        <f t="shared" si="329"/>
        <v>LEVEL 1</v>
      </c>
      <c r="E2736" s="179">
        <f t="shared" si="329"/>
        <v>0</v>
      </c>
      <c r="F2736" s="179">
        <f t="shared" si="329"/>
        <v>0</v>
      </c>
      <c r="G2736" s="184"/>
      <c r="H2736" s="285"/>
      <c r="I2736" s="285"/>
      <c r="J2736" s="208"/>
      <c r="K2736" s="209"/>
      <c r="N2736" s="28">
        <f t="shared" si="318"/>
        <v>0</v>
      </c>
    </row>
    <row r="2737" spans="1:14" ht="12.75" hidden="1" outlineLevel="1">
      <c r="A2737" s="420">
        <f>IF(C2737='Tong hop'!$B$6,1,0)</f>
        <v>0</v>
      </c>
      <c r="B2737" s="183"/>
      <c r="C2737" s="428"/>
      <c r="D2737" s="179" t="str">
        <f t="shared" si="329"/>
        <v>AW.1</v>
      </c>
      <c r="E2737" s="179">
        <f t="shared" si="329"/>
        <v>0</v>
      </c>
      <c r="F2737" s="179">
        <f t="shared" si="329"/>
        <v>0</v>
      </c>
      <c r="G2737" s="184"/>
      <c r="H2737" s="285"/>
      <c r="I2737" s="285"/>
      <c r="J2737" s="208"/>
      <c r="K2737" s="209"/>
      <c r="N2737" s="28">
        <f t="shared" si="318"/>
        <v>0</v>
      </c>
    </row>
    <row r="2738" spans="1:14" ht="12.75" hidden="1" outlineLevel="1">
      <c r="A2738" s="420">
        <f>IF(C2738='Tong hop'!$B$6,1,0)</f>
        <v>0</v>
      </c>
      <c r="B2738" s="183"/>
      <c r="C2738" s="428"/>
      <c r="D2738" s="179" t="str">
        <f t="shared" si="329"/>
        <v>AW.2</v>
      </c>
      <c r="E2738" s="179">
        <f t="shared" si="329"/>
        <v>0</v>
      </c>
      <c r="F2738" s="179">
        <f t="shared" si="329"/>
        <v>0</v>
      </c>
      <c r="G2738" s="184"/>
      <c r="H2738" s="285"/>
      <c r="I2738" s="285"/>
      <c r="J2738" s="208"/>
      <c r="K2738" s="209"/>
      <c r="N2738" s="28">
        <f t="shared" si="318"/>
        <v>0</v>
      </c>
    </row>
    <row r="2739" spans="1:14" ht="12.75" hidden="1" outlineLevel="1">
      <c r="A2739" s="420">
        <f>IF(C2739='Tong hop'!$B$6,1,0)</f>
        <v>0</v>
      </c>
      <c r="B2739" s="183"/>
      <c r="C2739" s="428"/>
      <c r="D2739" s="179" t="str">
        <f t="shared" si="329"/>
        <v>AW.4c</v>
      </c>
      <c r="E2739" s="179">
        <f t="shared" si="329"/>
        <v>0</v>
      </c>
      <c r="F2739" s="179">
        <f t="shared" si="329"/>
        <v>0</v>
      </c>
      <c r="G2739" s="184"/>
      <c r="H2739" s="285"/>
      <c r="I2739" s="285"/>
      <c r="J2739" s="208"/>
      <c r="K2739" s="209"/>
      <c r="N2739" s="28">
        <f t="shared" si="318"/>
        <v>0</v>
      </c>
    </row>
    <row r="2740" spans="1:14" ht="12.75" hidden="1" outlineLevel="1">
      <c r="A2740" s="420">
        <f>IF(C2740='Tong hop'!$B$6,1,0)</f>
        <v>0</v>
      </c>
      <c r="B2740" s="183"/>
      <c r="C2740" s="428"/>
      <c r="D2740" s="179" t="str">
        <f t="shared" si="329"/>
        <v>AW2</v>
      </c>
      <c r="E2740" s="179">
        <f t="shared" si="329"/>
        <v>0</v>
      </c>
      <c r="F2740" s="179">
        <f t="shared" si="329"/>
        <v>0</v>
      </c>
      <c r="G2740" s="184"/>
      <c r="H2740" s="285"/>
      <c r="I2740" s="285"/>
      <c r="J2740" s="208"/>
      <c r="K2740" s="209"/>
      <c r="N2740" s="28">
        <f t="shared" si="318"/>
        <v>0</v>
      </c>
    </row>
    <row r="2741" spans="1:14" ht="12.75" hidden="1" outlineLevel="1">
      <c r="A2741" s="420">
        <f>IF(C2741='Tong hop'!$B$6,1,0)</f>
        <v>0</v>
      </c>
      <c r="B2741" s="183"/>
      <c r="C2741" s="428"/>
      <c r="D2741" s="179" t="str">
        <f t="shared" si="329"/>
        <v>SW2</v>
      </c>
      <c r="E2741" s="179">
        <f t="shared" si="329"/>
        <v>0</v>
      </c>
      <c r="F2741" s="179">
        <f t="shared" si="329"/>
        <v>0</v>
      </c>
      <c r="G2741" s="184"/>
      <c r="H2741" s="285"/>
      <c r="I2741" s="285"/>
      <c r="J2741" s="208"/>
      <c r="K2741" s="209"/>
      <c r="N2741" s="28">
        <f t="shared" si="318"/>
        <v>0</v>
      </c>
    </row>
    <row r="2742" spans="1:14" ht="12.75" hidden="1" outlineLevel="1">
      <c r="A2742" s="420">
        <f>IF(C2742='Tong hop'!$B$6,1,0)</f>
        <v>0</v>
      </c>
      <c r="B2742" s="183"/>
      <c r="C2742" s="428"/>
      <c r="D2742" s="179" t="str">
        <f t="shared" si="329"/>
        <v>SW3a</v>
      </c>
      <c r="E2742" s="179">
        <f t="shared" si="329"/>
        <v>0</v>
      </c>
      <c r="F2742" s="179">
        <f t="shared" si="329"/>
        <v>0</v>
      </c>
      <c r="G2742" s="184"/>
      <c r="H2742" s="285"/>
      <c r="I2742" s="285"/>
      <c r="J2742" s="208"/>
      <c r="K2742" s="209"/>
      <c r="N2742" s="28">
        <f t="shared" si="318"/>
        <v>0</v>
      </c>
    </row>
    <row r="2743" spans="1:14" ht="12.75" hidden="1" outlineLevel="1">
      <c r="A2743" s="420">
        <f>IF(C2743='Tong hop'!$B$6,1,0)</f>
        <v>0</v>
      </c>
      <c r="B2743" s="183"/>
      <c r="C2743" s="428"/>
      <c r="D2743" s="179" t="str">
        <f t="shared" si="329"/>
        <v>W-LEVEL 2</v>
      </c>
      <c r="E2743" s="179">
        <f t="shared" si="329"/>
        <v>0</v>
      </c>
      <c r="F2743" s="179">
        <f t="shared" si="329"/>
        <v>0</v>
      </c>
      <c r="G2743" s="184"/>
      <c r="H2743" s="285"/>
      <c r="I2743" s="285"/>
      <c r="J2743" s="208"/>
      <c r="K2743" s="209"/>
      <c r="N2743" s="28">
        <f t="shared" si="318"/>
        <v>0</v>
      </c>
    </row>
    <row r="2744" spans="1:14" ht="12.75" hidden="1" outlineLevel="1">
      <c r="A2744" s="420">
        <f>IF(C2744='Tong hop'!$B$6,1,0)</f>
        <v>0</v>
      </c>
      <c r="B2744" s="183"/>
      <c r="C2744" s="428"/>
      <c r="D2744" s="179" t="str">
        <f t="shared" si="329"/>
        <v>AW.1</v>
      </c>
      <c r="E2744" s="179">
        <f t="shared" si="329"/>
        <v>0</v>
      </c>
      <c r="F2744" s="179">
        <f t="shared" si="329"/>
        <v>0</v>
      </c>
      <c r="G2744" s="184"/>
      <c r="H2744" s="285"/>
      <c r="I2744" s="285"/>
      <c r="J2744" s="208"/>
      <c r="K2744" s="209"/>
      <c r="N2744" s="28">
        <f t="shared" si="318"/>
        <v>0</v>
      </c>
    </row>
    <row r="2745" spans="1:14" ht="12.75" hidden="1" outlineLevel="1">
      <c r="A2745" s="420">
        <f>IF(C2745='Tong hop'!$B$6,1,0)</f>
        <v>0</v>
      </c>
      <c r="B2745" s="183"/>
      <c r="C2745" s="428"/>
      <c r="D2745" s="179" t="str">
        <f t="shared" ref="D2745:F2754" si="330">D1962</f>
        <v>AW.2</v>
      </c>
      <c r="E2745" s="179">
        <f t="shared" si="330"/>
        <v>0</v>
      </c>
      <c r="F2745" s="179">
        <f t="shared" si="330"/>
        <v>0</v>
      </c>
      <c r="G2745" s="184"/>
      <c r="H2745" s="285"/>
      <c r="I2745" s="285"/>
      <c r="J2745" s="208"/>
      <c r="K2745" s="209"/>
      <c r="N2745" s="28">
        <f t="shared" si="318"/>
        <v>0</v>
      </c>
    </row>
    <row r="2746" spans="1:14" ht="12.75" hidden="1" outlineLevel="1">
      <c r="A2746" s="420">
        <f>IF(C2746='Tong hop'!$B$6,1,0)</f>
        <v>0</v>
      </c>
      <c r="B2746" s="183"/>
      <c r="C2746" s="428"/>
      <c r="D2746" s="179" t="str">
        <f t="shared" si="330"/>
        <v>AW.4</v>
      </c>
      <c r="E2746" s="179">
        <f t="shared" si="330"/>
        <v>0</v>
      </c>
      <c r="F2746" s="179">
        <f t="shared" si="330"/>
        <v>0</v>
      </c>
      <c r="G2746" s="184"/>
      <c r="H2746" s="285"/>
      <c r="I2746" s="285"/>
      <c r="J2746" s="208"/>
      <c r="K2746" s="209"/>
      <c r="N2746" s="28">
        <f t="shared" si="318"/>
        <v>0</v>
      </c>
    </row>
    <row r="2747" spans="1:14" ht="12.75" hidden="1" outlineLevel="1">
      <c r="A2747" s="420">
        <f>IF(C2747='Tong hop'!$B$6,1,0)</f>
        <v>0</v>
      </c>
      <c r="B2747" s="183"/>
      <c r="C2747" s="428"/>
      <c r="D2747" s="179" t="str">
        <f t="shared" si="330"/>
        <v>AW.4a</v>
      </c>
      <c r="E2747" s="179">
        <f t="shared" si="330"/>
        <v>0</v>
      </c>
      <c r="F2747" s="179">
        <f t="shared" si="330"/>
        <v>0</v>
      </c>
      <c r="G2747" s="184"/>
      <c r="H2747" s="285"/>
      <c r="I2747" s="285"/>
      <c r="J2747" s="208"/>
      <c r="K2747" s="209"/>
      <c r="N2747" s="28">
        <f t="shared" si="318"/>
        <v>0</v>
      </c>
    </row>
    <row r="2748" spans="1:14" ht="12.75" hidden="1" outlineLevel="1">
      <c r="A2748" s="420">
        <f>IF(C2748='Tong hop'!$B$6,1,0)</f>
        <v>0</v>
      </c>
      <c r="B2748" s="183"/>
      <c r="C2748" s="428"/>
      <c r="D2748" s="179" t="str">
        <f t="shared" si="330"/>
        <v>AW.4b</v>
      </c>
      <c r="E2748" s="179">
        <f t="shared" si="330"/>
        <v>0</v>
      </c>
      <c r="F2748" s="179">
        <f t="shared" si="330"/>
        <v>0</v>
      </c>
      <c r="G2748" s="184"/>
      <c r="H2748" s="285"/>
      <c r="I2748" s="285"/>
      <c r="J2748" s="208"/>
      <c r="K2748" s="209"/>
      <c r="N2748" s="28">
        <f t="shared" si="318"/>
        <v>0</v>
      </c>
    </row>
    <row r="2749" spans="1:14" ht="12.75" hidden="1" outlineLevel="1">
      <c r="A2749" s="420">
        <f>IF(C2749='Tong hop'!$B$6,1,0)</f>
        <v>0</v>
      </c>
      <c r="B2749" s="183"/>
      <c r="C2749" s="428"/>
      <c r="D2749" s="179" t="str">
        <f t="shared" si="330"/>
        <v>AW.4c</v>
      </c>
      <c r="E2749" s="179">
        <f t="shared" si="330"/>
        <v>0</v>
      </c>
      <c r="F2749" s="179">
        <f t="shared" si="330"/>
        <v>0</v>
      </c>
      <c r="G2749" s="184"/>
      <c r="H2749" s="285"/>
      <c r="I2749" s="285"/>
      <c r="J2749" s="208"/>
      <c r="K2749" s="209"/>
      <c r="N2749" s="28">
        <f t="shared" si="318"/>
        <v>0</v>
      </c>
    </row>
    <row r="2750" spans="1:14" ht="12.75" hidden="1" outlineLevel="1">
      <c r="A2750" s="420">
        <f>IF(C2750='Tong hop'!$B$6,1,0)</f>
        <v>0</v>
      </c>
      <c r="B2750" s="183"/>
      <c r="C2750" s="428"/>
      <c r="D2750" s="179" t="str">
        <f t="shared" si="330"/>
        <v>AW.4d</v>
      </c>
      <c r="E2750" s="179">
        <f t="shared" si="330"/>
        <v>0</v>
      </c>
      <c r="F2750" s="179">
        <f t="shared" si="330"/>
        <v>0</v>
      </c>
      <c r="G2750" s="184"/>
      <c r="H2750" s="285"/>
      <c r="I2750" s="285"/>
      <c r="J2750" s="208"/>
      <c r="K2750" s="209"/>
      <c r="N2750" s="28">
        <f t="shared" si="318"/>
        <v>0</v>
      </c>
    </row>
    <row r="2751" spans="1:14" ht="12.75" hidden="1" outlineLevel="1">
      <c r="A2751" s="420">
        <f>IF(C2751='Tong hop'!$B$6,1,0)</f>
        <v>0</v>
      </c>
      <c r="B2751" s="183"/>
      <c r="C2751" s="428"/>
      <c r="D2751" s="179" t="str">
        <f t="shared" si="330"/>
        <v>SW1</v>
      </c>
      <c r="E2751" s="179">
        <f t="shared" si="330"/>
        <v>0</v>
      </c>
      <c r="F2751" s="179">
        <f t="shared" si="330"/>
        <v>0</v>
      </c>
      <c r="G2751" s="184"/>
      <c r="H2751" s="285"/>
      <c r="I2751" s="285"/>
      <c r="J2751" s="208"/>
      <c r="K2751" s="209"/>
      <c r="N2751" s="28">
        <f t="shared" si="318"/>
        <v>0</v>
      </c>
    </row>
    <row r="2752" spans="1:14" ht="12.75" hidden="1" outlineLevel="1">
      <c r="A2752" s="420">
        <f>IF(C2752='Tong hop'!$B$6,1,0)</f>
        <v>0</v>
      </c>
      <c r="B2752" s="183"/>
      <c r="C2752" s="428"/>
      <c r="D2752" s="179" t="str">
        <f t="shared" si="330"/>
        <v>SW3</v>
      </c>
      <c r="E2752" s="179">
        <f t="shared" si="330"/>
        <v>0</v>
      </c>
      <c r="F2752" s="179">
        <f t="shared" si="330"/>
        <v>0</v>
      </c>
      <c r="G2752" s="184"/>
      <c r="H2752" s="285"/>
      <c r="I2752" s="285"/>
      <c r="J2752" s="208"/>
      <c r="K2752" s="209"/>
      <c r="N2752" s="28">
        <f t="shared" si="318"/>
        <v>0</v>
      </c>
    </row>
    <row r="2753" spans="1:14" ht="12.75" hidden="1" outlineLevel="1">
      <c r="A2753" s="420">
        <f>IF(C2753='Tong hop'!$B$6,1,0)</f>
        <v>0</v>
      </c>
      <c r="B2753" s="183"/>
      <c r="C2753" s="428"/>
      <c r="D2753" s="179" t="str">
        <f t="shared" si="330"/>
        <v>SW4</v>
      </c>
      <c r="E2753" s="179">
        <f t="shared" si="330"/>
        <v>0</v>
      </c>
      <c r="F2753" s="179">
        <f t="shared" si="330"/>
        <v>0</v>
      </c>
      <c r="G2753" s="184"/>
      <c r="H2753" s="285"/>
      <c r="I2753" s="285"/>
      <c r="J2753" s="208"/>
      <c r="K2753" s="209"/>
      <c r="N2753" s="28">
        <f t="shared" si="318"/>
        <v>0</v>
      </c>
    </row>
    <row r="2754" spans="1:14" ht="12.75" hidden="1" outlineLevel="1">
      <c r="A2754" s="420">
        <f>IF(C2754='Tong hop'!$B$6,1,0)</f>
        <v>0</v>
      </c>
      <c r="B2754" s="183"/>
      <c r="C2754" s="428"/>
      <c r="D2754" s="179" t="str">
        <f t="shared" si="330"/>
        <v>SW6+7</v>
      </c>
      <c r="E2754" s="179">
        <f t="shared" si="330"/>
        <v>0</v>
      </c>
      <c r="F2754" s="179">
        <f t="shared" si="330"/>
        <v>0</v>
      </c>
      <c r="G2754" s="184"/>
      <c r="H2754" s="285"/>
      <c r="I2754" s="285"/>
      <c r="J2754" s="208"/>
      <c r="K2754" s="209"/>
      <c r="N2754" s="28">
        <f t="shared" si="318"/>
        <v>0</v>
      </c>
    </row>
    <row r="2755" spans="1:14" ht="12.75" hidden="1" outlineLevel="1">
      <c r="A2755" s="420">
        <f>IF(C2755='Tong hop'!$B$6,1,0)</f>
        <v>0</v>
      </c>
      <c r="B2755" s="183"/>
      <c r="C2755" s="428"/>
      <c r="D2755" s="179" t="str">
        <f t="shared" ref="D2755:F2764" si="331">D1972</f>
        <v>W-LEVEL 3</v>
      </c>
      <c r="E2755" s="179">
        <f t="shared" si="331"/>
        <v>0</v>
      </c>
      <c r="F2755" s="179">
        <f t="shared" si="331"/>
        <v>0</v>
      </c>
      <c r="G2755" s="184"/>
      <c r="H2755" s="285"/>
      <c r="I2755" s="285"/>
      <c r="J2755" s="208"/>
      <c r="K2755" s="209"/>
      <c r="N2755" s="28">
        <f t="shared" si="318"/>
        <v>0</v>
      </c>
    </row>
    <row r="2756" spans="1:14" ht="12.75" hidden="1" outlineLevel="1">
      <c r="A2756" s="420">
        <f>IF(C2756='Tong hop'!$B$6,1,0)</f>
        <v>0</v>
      </c>
      <c r="B2756" s="183"/>
      <c r="C2756" s="428"/>
      <c r="D2756" s="179" t="str">
        <f t="shared" si="331"/>
        <v>AW.1</v>
      </c>
      <c r="E2756" s="179">
        <f t="shared" si="331"/>
        <v>0</v>
      </c>
      <c r="F2756" s="179">
        <f t="shared" si="331"/>
        <v>0</v>
      </c>
      <c r="G2756" s="184"/>
      <c r="H2756" s="285"/>
      <c r="I2756" s="285"/>
      <c r="J2756" s="208"/>
      <c r="K2756" s="209"/>
      <c r="N2756" s="28">
        <f t="shared" si="318"/>
        <v>0</v>
      </c>
    </row>
    <row r="2757" spans="1:14" ht="12.75" hidden="1" outlineLevel="1">
      <c r="A2757" s="420">
        <f>IF(C2757='Tong hop'!$B$6,1,0)</f>
        <v>0</v>
      </c>
      <c r="B2757" s="183"/>
      <c r="C2757" s="428"/>
      <c r="D2757" s="179" t="str">
        <f t="shared" si="331"/>
        <v>AW.2</v>
      </c>
      <c r="E2757" s="179">
        <f t="shared" si="331"/>
        <v>0</v>
      </c>
      <c r="F2757" s="179">
        <f t="shared" si="331"/>
        <v>0</v>
      </c>
      <c r="G2757" s="184"/>
      <c r="H2757" s="285"/>
      <c r="I2757" s="285"/>
      <c r="J2757" s="208"/>
      <c r="K2757" s="209"/>
      <c r="N2757" s="28">
        <f t="shared" si="318"/>
        <v>0</v>
      </c>
    </row>
    <row r="2758" spans="1:14" ht="12.75" hidden="1" outlineLevel="1">
      <c r="A2758" s="420">
        <f>IF(C2758='Tong hop'!$B$6,1,0)</f>
        <v>0</v>
      </c>
      <c r="B2758" s="183"/>
      <c r="C2758" s="428"/>
      <c r="D2758" s="179" t="str">
        <f t="shared" si="331"/>
        <v>AW.4</v>
      </c>
      <c r="E2758" s="179">
        <f t="shared" si="331"/>
        <v>0</v>
      </c>
      <c r="F2758" s="179">
        <f t="shared" si="331"/>
        <v>0</v>
      </c>
      <c r="G2758" s="184"/>
      <c r="H2758" s="285"/>
      <c r="I2758" s="285"/>
      <c r="J2758" s="208"/>
      <c r="K2758" s="209"/>
      <c r="N2758" s="28">
        <f t="shared" si="318"/>
        <v>0</v>
      </c>
    </row>
    <row r="2759" spans="1:14" ht="12.75" hidden="1" outlineLevel="1">
      <c r="A2759" s="420">
        <f>IF(C2759='Tong hop'!$B$6,1,0)</f>
        <v>0</v>
      </c>
      <c r="B2759" s="183"/>
      <c r="C2759" s="428"/>
      <c r="D2759" s="179" t="str">
        <f t="shared" si="331"/>
        <v>AW.4a</v>
      </c>
      <c r="E2759" s="179">
        <f t="shared" si="331"/>
        <v>0</v>
      </c>
      <c r="F2759" s="179">
        <f t="shared" si="331"/>
        <v>0</v>
      </c>
      <c r="G2759" s="184"/>
      <c r="H2759" s="285"/>
      <c r="I2759" s="285"/>
      <c r="J2759" s="208"/>
      <c r="K2759" s="209"/>
      <c r="N2759" s="28">
        <f t="shared" si="318"/>
        <v>0</v>
      </c>
    </row>
    <row r="2760" spans="1:14" ht="12.75" hidden="1" outlineLevel="1">
      <c r="A2760" s="420">
        <f>IF(C2760='Tong hop'!$B$6,1,0)</f>
        <v>0</v>
      </c>
      <c r="B2760" s="183"/>
      <c r="C2760" s="428"/>
      <c r="D2760" s="179" t="str">
        <f t="shared" si="331"/>
        <v>AW.4b</v>
      </c>
      <c r="E2760" s="179">
        <f t="shared" si="331"/>
        <v>0</v>
      </c>
      <c r="F2760" s="179">
        <f t="shared" si="331"/>
        <v>0</v>
      </c>
      <c r="G2760" s="184"/>
      <c r="H2760" s="285"/>
      <c r="I2760" s="285"/>
      <c r="J2760" s="208"/>
      <c r="K2760" s="209"/>
      <c r="N2760" s="28">
        <f t="shared" si="318"/>
        <v>0</v>
      </c>
    </row>
    <row r="2761" spans="1:14" ht="12.75" hidden="1" outlineLevel="1">
      <c r="A2761" s="420">
        <f>IF(C2761='Tong hop'!$B$6,1,0)</f>
        <v>0</v>
      </c>
      <c r="B2761" s="183"/>
      <c r="C2761" s="428"/>
      <c r="D2761" s="179" t="str">
        <f t="shared" si="331"/>
        <v>AW.4c</v>
      </c>
      <c r="E2761" s="179">
        <f t="shared" si="331"/>
        <v>0</v>
      </c>
      <c r="F2761" s="179">
        <f t="shared" si="331"/>
        <v>0</v>
      </c>
      <c r="G2761" s="184"/>
      <c r="H2761" s="285"/>
      <c r="I2761" s="285"/>
      <c r="J2761" s="208"/>
      <c r="K2761" s="209"/>
      <c r="N2761" s="28">
        <f t="shared" si="318"/>
        <v>0</v>
      </c>
    </row>
    <row r="2762" spans="1:14" ht="12.75" hidden="1" outlineLevel="1">
      <c r="A2762" s="420">
        <f>IF(C2762='Tong hop'!$B$6,1,0)</f>
        <v>0</v>
      </c>
      <c r="B2762" s="183"/>
      <c r="C2762" s="428"/>
      <c r="D2762" s="179" t="str">
        <f t="shared" si="331"/>
        <v>AW.4d</v>
      </c>
      <c r="E2762" s="179">
        <f t="shared" si="331"/>
        <v>0</v>
      </c>
      <c r="F2762" s="179">
        <f t="shared" si="331"/>
        <v>0</v>
      </c>
      <c r="G2762" s="184"/>
      <c r="H2762" s="285"/>
      <c r="I2762" s="285"/>
      <c r="J2762" s="208"/>
      <c r="K2762" s="209"/>
      <c r="N2762" s="28">
        <f t="shared" si="318"/>
        <v>0</v>
      </c>
    </row>
    <row r="2763" spans="1:14" ht="12.75" hidden="1" outlineLevel="1">
      <c r="A2763" s="420">
        <f>IF(C2763='Tong hop'!$B$6,1,0)</f>
        <v>0</v>
      </c>
      <c r="B2763" s="183"/>
      <c r="C2763" s="428"/>
      <c r="D2763" s="179" t="str">
        <f t="shared" si="331"/>
        <v>SW5</v>
      </c>
      <c r="E2763" s="179">
        <f t="shared" si="331"/>
        <v>0</v>
      </c>
      <c r="F2763" s="179">
        <f t="shared" si="331"/>
        <v>0</v>
      </c>
      <c r="G2763" s="184"/>
      <c r="H2763" s="285"/>
      <c r="I2763" s="285"/>
      <c r="J2763" s="208"/>
      <c r="K2763" s="209"/>
      <c r="N2763" s="28">
        <f t="shared" si="318"/>
        <v>0</v>
      </c>
    </row>
    <row r="2764" spans="1:14" ht="12.75" hidden="1" outlineLevel="1">
      <c r="A2764" s="420">
        <f>IF(C2764='Tong hop'!$B$6,1,0)</f>
        <v>0</v>
      </c>
      <c r="B2764" s="183"/>
      <c r="C2764" s="428"/>
      <c r="D2764" s="179" t="str">
        <f t="shared" si="331"/>
        <v>SW8</v>
      </c>
      <c r="E2764" s="179">
        <f t="shared" si="331"/>
        <v>0</v>
      </c>
      <c r="F2764" s="179">
        <f t="shared" si="331"/>
        <v>0</v>
      </c>
      <c r="G2764" s="184"/>
      <c r="H2764" s="285"/>
      <c r="I2764" s="285"/>
      <c r="J2764" s="208"/>
      <c r="K2764" s="209"/>
      <c r="N2764" s="28">
        <f t="shared" si="318"/>
        <v>0</v>
      </c>
    </row>
    <row r="2765" spans="1:14" ht="12.75" hidden="1" outlineLevel="1">
      <c r="A2765" s="420">
        <f>IF(C2765='Tong hop'!$B$6,1,0)</f>
        <v>0</v>
      </c>
      <c r="B2765" s="183"/>
      <c r="C2765" s="428"/>
      <c r="D2765" s="179" t="str">
        <f t="shared" ref="D2765:F2774" si="332">D1982</f>
        <v>SW9</v>
      </c>
      <c r="E2765" s="179">
        <f t="shared" si="332"/>
        <v>0</v>
      </c>
      <c r="F2765" s="179">
        <f t="shared" si="332"/>
        <v>0</v>
      </c>
      <c r="G2765" s="184"/>
      <c r="H2765" s="285"/>
      <c r="I2765" s="285"/>
      <c r="J2765" s="208"/>
      <c r="K2765" s="209"/>
      <c r="N2765" s="28">
        <f t="shared" si="318"/>
        <v>0</v>
      </c>
    </row>
    <row r="2766" spans="1:14" ht="12.75" hidden="1" outlineLevel="1">
      <c r="A2766" s="420">
        <f>IF(C2766='Tong hop'!$B$6,1,0)</f>
        <v>0</v>
      </c>
      <c r="B2766" s="183"/>
      <c r="C2766" s="428"/>
      <c r="D2766" s="179" t="str">
        <f t="shared" si="332"/>
        <v>SW10</v>
      </c>
      <c r="E2766" s="179">
        <f t="shared" si="332"/>
        <v>0</v>
      </c>
      <c r="F2766" s="179">
        <f t="shared" si="332"/>
        <v>0</v>
      </c>
      <c r="G2766" s="184"/>
      <c r="H2766" s="285"/>
      <c r="I2766" s="285"/>
      <c r="J2766" s="208"/>
      <c r="K2766" s="209"/>
      <c r="N2766" s="28">
        <f t="shared" si="318"/>
        <v>0</v>
      </c>
    </row>
    <row r="2767" spans="1:14" ht="12.75" hidden="1" outlineLevel="1">
      <c r="A2767" s="420">
        <f>IF(C2767='Tong hop'!$B$6,1,0)</f>
        <v>0</v>
      </c>
      <c r="B2767" s="183"/>
      <c r="C2767" s="428"/>
      <c r="D2767" s="179" t="str">
        <f t="shared" si="332"/>
        <v>Bổ trụ cửa</v>
      </c>
      <c r="E2767" s="179">
        <f t="shared" si="332"/>
        <v>0</v>
      </c>
      <c r="F2767" s="179">
        <f t="shared" si="332"/>
        <v>0</v>
      </c>
      <c r="G2767" s="184"/>
      <c r="H2767" s="285"/>
      <c r="I2767" s="285"/>
      <c r="J2767" s="208"/>
      <c r="K2767" s="209"/>
      <c r="N2767" s="28">
        <f t="shared" si="318"/>
        <v>0</v>
      </c>
    </row>
    <row r="2768" spans="1:14" ht="12.75" hidden="1" outlineLevel="1">
      <c r="A2768" s="420">
        <f>IF(C2768='Tong hop'!$B$6,1,0)</f>
        <v>0</v>
      </c>
      <c r="B2768" s="183"/>
      <c r="C2768" s="428"/>
      <c r="D2768" s="179" t="str">
        <f t="shared" si="332"/>
        <v>LEVEL 1</v>
      </c>
      <c r="E2768" s="179">
        <f t="shared" si="332"/>
        <v>0</v>
      </c>
      <c r="F2768" s="179">
        <f t="shared" si="332"/>
        <v>0</v>
      </c>
      <c r="G2768" s="184"/>
      <c r="H2768" s="285"/>
      <c r="I2768" s="285"/>
      <c r="J2768" s="208"/>
      <c r="K2768" s="209"/>
      <c r="N2768" s="28">
        <f t="shared" si="318"/>
        <v>0</v>
      </c>
    </row>
    <row r="2769" spans="1:14" ht="12.75" hidden="1" outlineLevel="1">
      <c r="A2769" s="420">
        <f>IF(C2769='Tong hop'!$B$6,1,0)</f>
        <v>0</v>
      </c>
      <c r="B2769" s="183"/>
      <c r="C2769" s="428"/>
      <c r="D2769" s="179" t="str">
        <f t="shared" si="332"/>
        <v>AD.1</v>
      </c>
      <c r="E2769" s="179">
        <f t="shared" si="332"/>
        <v>0</v>
      </c>
      <c r="F2769" s="179">
        <f t="shared" si="332"/>
        <v>0</v>
      </c>
      <c r="G2769" s="184"/>
      <c r="H2769" s="285"/>
      <c r="I2769" s="285"/>
      <c r="J2769" s="208"/>
      <c r="K2769" s="209"/>
      <c r="N2769" s="28">
        <f t="shared" si="318"/>
        <v>0</v>
      </c>
    </row>
    <row r="2770" spans="1:14" ht="12.75" hidden="1" outlineLevel="1">
      <c r="A2770" s="420">
        <f>IF(C2770='Tong hop'!$B$6,1,0)</f>
        <v>0</v>
      </c>
      <c r="B2770" s="183"/>
      <c r="C2770" s="428"/>
      <c r="D2770" s="179" t="str">
        <f t="shared" si="332"/>
        <v>AD.2</v>
      </c>
      <c r="E2770" s="179">
        <f t="shared" si="332"/>
        <v>0</v>
      </c>
      <c r="F2770" s="179">
        <f t="shared" si="332"/>
        <v>0</v>
      </c>
      <c r="G2770" s="184"/>
      <c r="H2770" s="285"/>
      <c r="I2770" s="285"/>
      <c r="J2770" s="208"/>
      <c r="K2770" s="209"/>
      <c r="N2770" s="28">
        <f t="shared" si="318"/>
        <v>0</v>
      </c>
    </row>
    <row r="2771" spans="1:14" ht="12.75" hidden="1" outlineLevel="1">
      <c r="A2771" s="420">
        <f>IF(C2771='Tong hop'!$B$6,1,0)</f>
        <v>0</v>
      </c>
      <c r="B2771" s="183"/>
      <c r="C2771" s="428"/>
      <c r="D2771" s="179" t="str">
        <f t="shared" si="332"/>
        <v>AD.3</v>
      </c>
      <c r="E2771" s="179">
        <f t="shared" si="332"/>
        <v>0</v>
      </c>
      <c r="F2771" s="179">
        <f t="shared" si="332"/>
        <v>0</v>
      </c>
      <c r="G2771" s="184"/>
      <c r="H2771" s="285"/>
      <c r="I2771" s="285"/>
      <c r="J2771" s="208"/>
      <c r="K2771" s="209"/>
      <c r="N2771" s="28">
        <f t="shared" si="318"/>
        <v>0</v>
      </c>
    </row>
    <row r="2772" spans="1:14" ht="12.75" hidden="1" outlineLevel="1">
      <c r="A2772" s="420">
        <f>IF(C2772='Tong hop'!$B$6,1,0)</f>
        <v>0</v>
      </c>
      <c r="B2772" s="183"/>
      <c r="C2772" s="428"/>
      <c r="D2772" s="179" t="str">
        <f t="shared" si="332"/>
        <v>FD1</v>
      </c>
      <c r="E2772" s="179">
        <f t="shared" si="332"/>
        <v>0</v>
      </c>
      <c r="F2772" s="179">
        <f t="shared" si="332"/>
        <v>0</v>
      </c>
      <c r="G2772" s="184"/>
      <c r="H2772" s="285"/>
      <c r="I2772" s="285"/>
      <c r="J2772" s="208"/>
      <c r="K2772" s="209"/>
      <c r="N2772" s="28">
        <f t="shared" si="318"/>
        <v>0</v>
      </c>
    </row>
    <row r="2773" spans="1:14" ht="12.75" hidden="1" outlineLevel="1">
      <c r="A2773" s="420">
        <f>IF(C2773='Tong hop'!$B$6,1,0)</f>
        <v>0</v>
      </c>
      <c r="B2773" s="183"/>
      <c r="C2773" s="428"/>
      <c r="D2773" s="179" t="str">
        <f t="shared" si="332"/>
        <v>FD1.a</v>
      </c>
      <c r="E2773" s="179">
        <f t="shared" si="332"/>
        <v>0</v>
      </c>
      <c r="F2773" s="179">
        <f t="shared" si="332"/>
        <v>0</v>
      </c>
      <c r="G2773" s="184"/>
      <c r="H2773" s="285"/>
      <c r="I2773" s="285"/>
      <c r="J2773" s="208"/>
      <c r="K2773" s="209"/>
      <c r="N2773" s="28">
        <f t="shared" si="318"/>
        <v>0</v>
      </c>
    </row>
    <row r="2774" spans="1:14" ht="12.75" hidden="1" outlineLevel="1">
      <c r="A2774" s="420">
        <f>IF(C2774='Tong hop'!$B$6,1,0)</f>
        <v>0</v>
      </c>
      <c r="B2774" s="183"/>
      <c r="C2774" s="428"/>
      <c r="D2774" s="179" t="str">
        <f t="shared" si="332"/>
        <v>FD2</v>
      </c>
      <c r="E2774" s="179">
        <f t="shared" si="332"/>
        <v>0</v>
      </c>
      <c r="F2774" s="179">
        <f t="shared" si="332"/>
        <v>0</v>
      </c>
      <c r="G2774" s="184"/>
      <c r="H2774" s="285"/>
      <c r="I2774" s="285"/>
      <c r="J2774" s="208"/>
      <c r="K2774" s="209"/>
      <c r="N2774" s="28">
        <f t="shared" si="318"/>
        <v>0</v>
      </c>
    </row>
    <row r="2775" spans="1:14" ht="12.75" hidden="1" outlineLevel="1">
      <c r="A2775" s="420">
        <f>IF(C2775='Tong hop'!$B$6,1,0)</f>
        <v>0</v>
      </c>
      <c r="B2775" s="183"/>
      <c r="C2775" s="428"/>
      <c r="D2775" s="179" t="str">
        <f t="shared" ref="D2775:F2784" si="333">D1992</f>
        <v>GD5</v>
      </c>
      <c r="E2775" s="179">
        <f t="shared" si="333"/>
        <v>0</v>
      </c>
      <c r="F2775" s="179">
        <f t="shared" si="333"/>
        <v>0</v>
      </c>
      <c r="G2775" s="184"/>
      <c r="H2775" s="285"/>
      <c r="I2775" s="285"/>
      <c r="J2775" s="208"/>
      <c r="K2775" s="209"/>
      <c r="N2775" s="28">
        <f t="shared" si="318"/>
        <v>0</v>
      </c>
    </row>
    <row r="2776" spans="1:14" ht="12.75" hidden="1" outlineLevel="1">
      <c r="A2776" s="420">
        <f>IF(C2776='Tong hop'!$B$6,1,0)</f>
        <v>0</v>
      </c>
      <c r="B2776" s="183"/>
      <c r="C2776" s="428"/>
      <c r="D2776" s="179" t="str">
        <f t="shared" si="333"/>
        <v>RD1</v>
      </c>
      <c r="E2776" s="179">
        <f t="shared" si="333"/>
        <v>0</v>
      </c>
      <c r="F2776" s="179">
        <f t="shared" si="333"/>
        <v>0</v>
      </c>
      <c r="G2776" s="184"/>
      <c r="H2776" s="285"/>
      <c r="I2776" s="285"/>
      <c r="J2776" s="208"/>
      <c r="K2776" s="209"/>
      <c r="N2776" s="28">
        <f t="shared" si="318"/>
        <v>0</v>
      </c>
    </row>
    <row r="2777" spans="1:14" ht="12.75" hidden="1" outlineLevel="1">
      <c r="A2777" s="420">
        <f>IF(C2777='Tong hop'!$B$6,1,0)</f>
        <v>0</v>
      </c>
      <c r="B2777" s="183"/>
      <c r="C2777" s="428"/>
      <c r="D2777" s="179" t="str">
        <f t="shared" si="333"/>
        <v>RD2</v>
      </c>
      <c r="E2777" s="179">
        <f t="shared" si="333"/>
        <v>0</v>
      </c>
      <c r="F2777" s="179">
        <f t="shared" si="333"/>
        <v>0</v>
      </c>
      <c r="G2777" s="184"/>
      <c r="H2777" s="285"/>
      <c r="I2777" s="285"/>
      <c r="J2777" s="208"/>
      <c r="K2777" s="209"/>
      <c r="N2777" s="28">
        <f t="shared" si="318"/>
        <v>0</v>
      </c>
    </row>
    <row r="2778" spans="1:14" ht="12.75" hidden="1" outlineLevel="1">
      <c r="A2778" s="420">
        <f>IF(C2778='Tong hop'!$B$6,1,0)</f>
        <v>0</v>
      </c>
      <c r="B2778" s="183"/>
      <c r="C2778" s="428"/>
      <c r="D2778" s="179" t="str">
        <f t="shared" si="333"/>
        <v>RD3</v>
      </c>
      <c r="E2778" s="179">
        <f t="shared" si="333"/>
        <v>0</v>
      </c>
      <c r="F2778" s="179">
        <f t="shared" si="333"/>
        <v>0</v>
      </c>
      <c r="G2778" s="184"/>
      <c r="H2778" s="285"/>
      <c r="I2778" s="285"/>
      <c r="J2778" s="208"/>
      <c r="K2778" s="209"/>
      <c r="N2778" s="28">
        <f t="shared" si="318"/>
        <v>0</v>
      </c>
    </row>
    <row r="2779" spans="1:14" ht="12.75" hidden="1" outlineLevel="1">
      <c r="A2779" s="420">
        <f>IF(C2779='Tong hop'!$B$6,1,0)</f>
        <v>0</v>
      </c>
      <c r="B2779" s="183"/>
      <c r="C2779" s="428"/>
      <c r="D2779" s="179" t="str">
        <f t="shared" si="333"/>
        <v>SD1</v>
      </c>
      <c r="E2779" s="179">
        <f t="shared" si="333"/>
        <v>0</v>
      </c>
      <c r="F2779" s="179">
        <f t="shared" si="333"/>
        <v>0</v>
      </c>
      <c r="G2779" s="184"/>
      <c r="H2779" s="285"/>
      <c r="I2779" s="285"/>
      <c r="J2779" s="208"/>
      <c r="K2779" s="209"/>
      <c r="N2779" s="28">
        <f t="shared" si="318"/>
        <v>0</v>
      </c>
    </row>
    <row r="2780" spans="1:14" ht="12.75" hidden="1" outlineLevel="1">
      <c r="A2780" s="420">
        <f>IF(C2780='Tong hop'!$B$6,1,0)</f>
        <v>0</v>
      </c>
      <c r="B2780" s="183"/>
      <c r="C2780" s="428"/>
      <c r="D2780" s="179" t="str">
        <f t="shared" si="333"/>
        <v>SD2</v>
      </c>
      <c r="E2780" s="179">
        <f t="shared" si="333"/>
        <v>0</v>
      </c>
      <c r="F2780" s="179">
        <f t="shared" si="333"/>
        <v>0</v>
      </c>
      <c r="G2780" s="184"/>
      <c r="H2780" s="285"/>
      <c r="I2780" s="285"/>
      <c r="J2780" s="208"/>
      <c r="K2780" s="209"/>
      <c r="N2780" s="28">
        <f t="shared" si="318"/>
        <v>0</v>
      </c>
    </row>
    <row r="2781" spans="1:14" ht="12.75" hidden="1" outlineLevel="1">
      <c r="A2781" s="420">
        <f>IF(C2781='Tong hop'!$B$6,1,0)</f>
        <v>0</v>
      </c>
      <c r="B2781" s="183"/>
      <c r="C2781" s="428"/>
      <c r="D2781" s="179" t="str">
        <f t="shared" si="333"/>
        <v>SD3</v>
      </c>
      <c r="E2781" s="179">
        <f t="shared" si="333"/>
        <v>0</v>
      </c>
      <c r="F2781" s="179">
        <f t="shared" si="333"/>
        <v>0</v>
      </c>
      <c r="G2781" s="184"/>
      <c r="H2781" s="285"/>
      <c r="I2781" s="285"/>
      <c r="J2781" s="208"/>
      <c r="K2781" s="209"/>
      <c r="N2781" s="28">
        <f t="shared" si="318"/>
        <v>0</v>
      </c>
    </row>
    <row r="2782" spans="1:14" ht="12.75" hidden="1" outlineLevel="1">
      <c r="A2782" s="420">
        <f>IF(C2782='Tong hop'!$B$6,1,0)</f>
        <v>0</v>
      </c>
      <c r="B2782" s="183"/>
      <c r="C2782" s="428"/>
      <c r="D2782" s="179" t="str">
        <f t="shared" si="333"/>
        <v>SD6</v>
      </c>
      <c r="E2782" s="179">
        <f t="shared" si="333"/>
        <v>0</v>
      </c>
      <c r="F2782" s="179">
        <f t="shared" si="333"/>
        <v>0</v>
      </c>
      <c r="G2782" s="184"/>
      <c r="H2782" s="285"/>
      <c r="I2782" s="285"/>
      <c r="J2782" s="208"/>
      <c r="K2782" s="209"/>
      <c r="N2782" s="28">
        <f t="shared" si="318"/>
        <v>0</v>
      </c>
    </row>
    <row r="2783" spans="1:14" ht="12.75" hidden="1" outlineLevel="1">
      <c r="A2783" s="420">
        <f>IF(C2783='Tong hop'!$B$6,1,0)</f>
        <v>0</v>
      </c>
      <c r="B2783" s="183"/>
      <c r="C2783" s="428"/>
      <c r="D2783" s="179" t="str">
        <f t="shared" si="333"/>
        <v>W-MEZZANINE</v>
      </c>
      <c r="E2783" s="179">
        <f t="shared" si="333"/>
        <v>0</v>
      </c>
      <c r="F2783" s="179">
        <f t="shared" si="333"/>
        <v>0</v>
      </c>
      <c r="G2783" s="184"/>
      <c r="H2783" s="285"/>
      <c r="I2783" s="285"/>
      <c r="J2783" s="208"/>
      <c r="K2783" s="209"/>
      <c r="N2783" s="28">
        <f t="shared" si="318"/>
        <v>0</v>
      </c>
    </row>
    <row r="2784" spans="1:14" ht="12.75" hidden="1" outlineLevel="1">
      <c r="A2784" s="420">
        <f>IF(C2784='Tong hop'!$B$6,1,0)</f>
        <v>0</v>
      </c>
      <c r="B2784" s="183"/>
      <c r="C2784" s="428"/>
      <c r="D2784" s="179" t="str">
        <f t="shared" si="333"/>
        <v>FD.2</v>
      </c>
      <c r="E2784" s="179">
        <f t="shared" si="333"/>
        <v>0</v>
      </c>
      <c r="F2784" s="179">
        <f t="shared" si="333"/>
        <v>0</v>
      </c>
      <c r="G2784" s="184"/>
      <c r="H2784" s="285"/>
      <c r="I2784" s="285"/>
      <c r="J2784" s="208"/>
      <c r="K2784" s="209"/>
      <c r="N2784" s="28">
        <f t="shared" si="318"/>
        <v>0</v>
      </c>
    </row>
    <row r="2785" spans="1:14" ht="12.75" hidden="1" outlineLevel="1">
      <c r="A2785" s="420">
        <f>IF(C2785='Tong hop'!$B$6,1,0)</f>
        <v>0</v>
      </c>
      <c r="B2785" s="183"/>
      <c r="C2785" s="428"/>
      <c r="D2785" s="179" t="str">
        <f t="shared" ref="D2785:F2794" si="334">D2002</f>
        <v>W-LEVEL 2</v>
      </c>
      <c r="E2785" s="179">
        <f t="shared" si="334"/>
        <v>0</v>
      </c>
      <c r="F2785" s="179">
        <f t="shared" si="334"/>
        <v>0</v>
      </c>
      <c r="G2785" s="184"/>
      <c r="H2785" s="285"/>
      <c r="I2785" s="285"/>
      <c r="J2785" s="208"/>
      <c r="K2785" s="209"/>
      <c r="N2785" s="28">
        <f t="shared" si="318"/>
        <v>0</v>
      </c>
    </row>
    <row r="2786" spans="1:14" ht="12.75" hidden="1" outlineLevel="1">
      <c r="A2786" s="420">
        <f>IF(C2786='Tong hop'!$B$6,1,0)</f>
        <v>0</v>
      </c>
      <c r="B2786" s="183"/>
      <c r="C2786" s="428"/>
      <c r="D2786" s="179" t="str">
        <f t="shared" si="334"/>
        <v>AD.1</v>
      </c>
      <c r="E2786" s="179">
        <f t="shared" si="334"/>
        <v>0</v>
      </c>
      <c r="F2786" s="179">
        <f t="shared" si="334"/>
        <v>0</v>
      </c>
      <c r="G2786" s="184"/>
      <c r="H2786" s="285"/>
      <c r="I2786" s="285"/>
      <c r="J2786" s="208"/>
      <c r="K2786" s="209"/>
      <c r="N2786" s="28">
        <f t="shared" si="318"/>
        <v>0</v>
      </c>
    </row>
    <row r="2787" spans="1:14" ht="12.75" hidden="1" outlineLevel="1">
      <c r="A2787" s="420">
        <f>IF(C2787='Tong hop'!$B$6,1,0)</f>
        <v>0</v>
      </c>
      <c r="B2787" s="183"/>
      <c r="C2787" s="428"/>
      <c r="D2787" s="179" t="str">
        <f t="shared" si="334"/>
        <v>AD.2</v>
      </c>
      <c r="E2787" s="179">
        <f t="shared" si="334"/>
        <v>0</v>
      </c>
      <c r="F2787" s="179">
        <f t="shared" si="334"/>
        <v>0</v>
      </c>
      <c r="G2787" s="184"/>
      <c r="H2787" s="285"/>
      <c r="I2787" s="285"/>
      <c r="J2787" s="208"/>
      <c r="K2787" s="209"/>
      <c r="N2787" s="28">
        <f t="shared" si="318"/>
        <v>0</v>
      </c>
    </row>
    <row r="2788" spans="1:14" ht="12.75" hidden="1" outlineLevel="1">
      <c r="A2788" s="420">
        <f>IF(C2788='Tong hop'!$B$6,1,0)</f>
        <v>0</v>
      </c>
      <c r="B2788" s="183"/>
      <c r="C2788" s="428"/>
      <c r="D2788" s="179" t="str">
        <f t="shared" si="334"/>
        <v>FD.2</v>
      </c>
      <c r="E2788" s="179">
        <f t="shared" si="334"/>
        <v>0</v>
      </c>
      <c r="F2788" s="179">
        <f t="shared" si="334"/>
        <v>0</v>
      </c>
      <c r="G2788" s="184"/>
      <c r="H2788" s="285"/>
      <c r="I2788" s="285"/>
      <c r="J2788" s="208"/>
      <c r="K2788" s="209"/>
      <c r="N2788" s="28">
        <f t="shared" ref="N2788:N2851" si="335">I2788-M2788</f>
        <v>0</v>
      </c>
    </row>
    <row r="2789" spans="1:14" ht="12.75" hidden="1" outlineLevel="1">
      <c r="A2789" s="420">
        <f>IF(C2789='Tong hop'!$B$6,1,0)</f>
        <v>0</v>
      </c>
      <c r="B2789" s="183"/>
      <c r="C2789" s="428"/>
      <c r="D2789" s="179" t="str">
        <f t="shared" si="334"/>
        <v>SD.1</v>
      </c>
      <c r="E2789" s="179">
        <f t="shared" si="334"/>
        <v>0</v>
      </c>
      <c r="F2789" s="179">
        <f t="shared" si="334"/>
        <v>0</v>
      </c>
      <c r="G2789" s="184"/>
      <c r="H2789" s="285"/>
      <c r="I2789" s="285"/>
      <c r="J2789" s="208"/>
      <c r="K2789" s="209"/>
      <c r="N2789" s="28">
        <f t="shared" si="335"/>
        <v>0</v>
      </c>
    </row>
    <row r="2790" spans="1:14" ht="12.75" hidden="1" outlineLevel="1">
      <c r="A2790" s="420">
        <f>IF(C2790='Tong hop'!$B$6,1,0)</f>
        <v>0</v>
      </c>
      <c r="B2790" s="183"/>
      <c r="C2790" s="428"/>
      <c r="D2790" s="179" t="str">
        <f t="shared" si="334"/>
        <v>SD.2</v>
      </c>
      <c r="E2790" s="179">
        <f t="shared" si="334"/>
        <v>0</v>
      </c>
      <c r="F2790" s="179">
        <f t="shared" si="334"/>
        <v>0</v>
      </c>
      <c r="G2790" s="184"/>
      <c r="H2790" s="285"/>
      <c r="I2790" s="285"/>
      <c r="J2790" s="208"/>
      <c r="K2790" s="209"/>
      <c r="N2790" s="28">
        <f t="shared" si="335"/>
        <v>0</v>
      </c>
    </row>
    <row r="2791" spans="1:14" ht="12.75" hidden="1" outlineLevel="1">
      <c r="A2791" s="420">
        <f>IF(C2791='Tong hop'!$B$6,1,0)</f>
        <v>0</v>
      </c>
      <c r="B2791" s="183"/>
      <c r="C2791" s="428"/>
      <c r="D2791" s="179" t="str">
        <f t="shared" si="334"/>
        <v>SD.4</v>
      </c>
      <c r="E2791" s="179">
        <f t="shared" si="334"/>
        <v>0</v>
      </c>
      <c r="F2791" s="179">
        <f t="shared" si="334"/>
        <v>0</v>
      </c>
      <c r="G2791" s="184"/>
      <c r="H2791" s="285"/>
      <c r="I2791" s="285"/>
      <c r="J2791" s="208"/>
      <c r="K2791" s="209"/>
      <c r="N2791" s="28">
        <f t="shared" si="335"/>
        <v>0</v>
      </c>
    </row>
    <row r="2792" spans="1:14" ht="12.75" hidden="1" outlineLevel="1">
      <c r="A2792" s="420">
        <f>IF(C2792='Tong hop'!$B$6,1,0)</f>
        <v>0</v>
      </c>
      <c r="B2792" s="183"/>
      <c r="C2792" s="428"/>
      <c r="D2792" s="179" t="str">
        <f t="shared" si="334"/>
        <v>SD.5</v>
      </c>
      <c r="E2792" s="179">
        <f t="shared" si="334"/>
        <v>0</v>
      </c>
      <c r="F2792" s="179">
        <f t="shared" si="334"/>
        <v>0</v>
      </c>
      <c r="G2792" s="184"/>
      <c r="H2792" s="285"/>
      <c r="I2792" s="285"/>
      <c r="J2792" s="208"/>
      <c r="K2792" s="209"/>
      <c r="N2792" s="28">
        <f t="shared" si="335"/>
        <v>0</v>
      </c>
    </row>
    <row r="2793" spans="1:14" ht="12.75" hidden="1" outlineLevel="1">
      <c r="A2793" s="420">
        <f>IF(C2793='Tong hop'!$B$6,1,0)</f>
        <v>0</v>
      </c>
      <c r="B2793" s="183"/>
      <c r="C2793" s="428"/>
      <c r="D2793" s="179" t="str">
        <f t="shared" si="334"/>
        <v>W-LEVEL 3</v>
      </c>
      <c r="E2793" s="179">
        <f t="shared" si="334"/>
        <v>0</v>
      </c>
      <c r="F2793" s="179">
        <f t="shared" si="334"/>
        <v>0</v>
      </c>
      <c r="G2793" s="184"/>
      <c r="H2793" s="285"/>
      <c r="I2793" s="285"/>
      <c r="J2793" s="208"/>
      <c r="K2793" s="209"/>
      <c r="N2793" s="28">
        <f t="shared" si="335"/>
        <v>0</v>
      </c>
    </row>
    <row r="2794" spans="1:14" ht="12.75" hidden="1" outlineLevel="1">
      <c r="A2794" s="420">
        <f>IF(C2794='Tong hop'!$B$6,1,0)</f>
        <v>0</v>
      </c>
      <c r="B2794" s="183"/>
      <c r="C2794" s="428"/>
      <c r="D2794" s="179" t="str">
        <f t="shared" si="334"/>
        <v>AD.1</v>
      </c>
      <c r="E2794" s="179">
        <f t="shared" si="334"/>
        <v>0</v>
      </c>
      <c r="F2794" s="179">
        <f t="shared" si="334"/>
        <v>0</v>
      </c>
      <c r="G2794" s="184"/>
      <c r="H2794" s="285"/>
      <c r="I2794" s="285"/>
      <c r="J2794" s="208"/>
      <c r="K2794" s="209"/>
      <c r="N2794" s="28">
        <f t="shared" si="335"/>
        <v>0</v>
      </c>
    </row>
    <row r="2795" spans="1:14" ht="12.75" hidden="1" outlineLevel="1">
      <c r="A2795" s="420">
        <f>IF(C2795='Tong hop'!$B$6,1,0)</f>
        <v>0</v>
      </c>
      <c r="B2795" s="183"/>
      <c r="C2795" s="428"/>
      <c r="D2795" s="179" t="str">
        <f t="shared" ref="D2795:F2804" si="336">D2012</f>
        <v>AD.2</v>
      </c>
      <c r="E2795" s="179">
        <f t="shared" si="336"/>
        <v>0</v>
      </c>
      <c r="F2795" s="179">
        <f t="shared" si="336"/>
        <v>0</v>
      </c>
      <c r="G2795" s="184"/>
      <c r="H2795" s="285"/>
      <c r="I2795" s="285"/>
      <c r="J2795" s="208"/>
      <c r="K2795" s="209"/>
      <c r="N2795" s="28">
        <f t="shared" si="335"/>
        <v>0</v>
      </c>
    </row>
    <row r="2796" spans="1:14" ht="12.75" hidden="1" outlineLevel="1">
      <c r="A2796" s="420">
        <f>IF(C2796='Tong hop'!$B$6,1,0)</f>
        <v>0</v>
      </c>
      <c r="B2796" s="183"/>
      <c r="C2796" s="428"/>
      <c r="D2796" s="179" t="str">
        <f t="shared" si="336"/>
        <v>FD.2</v>
      </c>
      <c r="E2796" s="179">
        <f t="shared" si="336"/>
        <v>0</v>
      </c>
      <c r="F2796" s="179">
        <f t="shared" si="336"/>
        <v>0</v>
      </c>
      <c r="G2796" s="184"/>
      <c r="H2796" s="285"/>
      <c r="I2796" s="285"/>
      <c r="J2796" s="208"/>
      <c r="K2796" s="209"/>
      <c r="N2796" s="28">
        <f t="shared" si="335"/>
        <v>0</v>
      </c>
    </row>
    <row r="2797" spans="1:14" ht="12.75" hidden="1" outlineLevel="1">
      <c r="A2797" s="420">
        <f>IF(C2797='Tong hop'!$B$6,1,0)</f>
        <v>0</v>
      </c>
      <c r="B2797" s="183"/>
      <c r="C2797" s="428"/>
      <c r="D2797" s="179" t="str">
        <f t="shared" si="336"/>
        <v>SD.1</v>
      </c>
      <c r="E2797" s="179">
        <f t="shared" si="336"/>
        <v>0</v>
      </c>
      <c r="F2797" s="179">
        <f t="shared" si="336"/>
        <v>0</v>
      </c>
      <c r="G2797" s="184"/>
      <c r="H2797" s="285"/>
      <c r="I2797" s="285"/>
      <c r="J2797" s="208"/>
      <c r="K2797" s="209"/>
      <c r="N2797" s="28">
        <f t="shared" si="335"/>
        <v>0</v>
      </c>
    </row>
    <row r="2798" spans="1:14" ht="12.75" hidden="1" outlineLevel="1">
      <c r="A2798" s="420">
        <f>IF(C2798='Tong hop'!$B$6,1,0)</f>
        <v>0</v>
      </c>
      <c r="B2798" s="183"/>
      <c r="C2798" s="428"/>
      <c r="D2798" s="179" t="str">
        <f t="shared" si="336"/>
        <v>SD.2</v>
      </c>
      <c r="E2798" s="179">
        <f t="shared" si="336"/>
        <v>0</v>
      </c>
      <c r="F2798" s="179">
        <f t="shared" si="336"/>
        <v>0</v>
      </c>
      <c r="G2798" s="184"/>
      <c r="H2798" s="285"/>
      <c r="I2798" s="285"/>
      <c r="J2798" s="208"/>
      <c r="K2798" s="209"/>
      <c r="N2798" s="28">
        <f t="shared" si="335"/>
        <v>0</v>
      </c>
    </row>
    <row r="2799" spans="1:14" ht="12.75" hidden="1" outlineLevel="1">
      <c r="A2799" s="420">
        <f>IF(C2799='Tong hop'!$B$6,1,0)</f>
        <v>0</v>
      </c>
      <c r="B2799" s="183"/>
      <c r="C2799" s="428"/>
      <c r="D2799" s="179" t="str">
        <f t="shared" si="336"/>
        <v>SD.4</v>
      </c>
      <c r="E2799" s="179">
        <f t="shared" si="336"/>
        <v>0</v>
      </c>
      <c r="F2799" s="179">
        <f t="shared" si="336"/>
        <v>0</v>
      </c>
      <c r="G2799" s="184"/>
      <c r="H2799" s="285"/>
      <c r="I2799" s="285"/>
      <c r="J2799" s="208"/>
      <c r="K2799" s="209"/>
      <c r="N2799" s="28">
        <f t="shared" si="335"/>
        <v>0</v>
      </c>
    </row>
    <row r="2800" spans="1:14" ht="12.75" hidden="1" outlineLevel="1">
      <c r="A2800" s="420">
        <f>IF(C2800='Tong hop'!$B$6,1,0)</f>
        <v>0</v>
      </c>
      <c r="B2800" s="183"/>
      <c r="C2800" s="428"/>
      <c r="D2800" s="179" t="str">
        <f t="shared" si="336"/>
        <v>SD.5</v>
      </c>
      <c r="E2800" s="179">
        <f t="shared" si="336"/>
        <v>0</v>
      </c>
      <c r="F2800" s="179">
        <f t="shared" si="336"/>
        <v>0</v>
      </c>
      <c r="G2800" s="184"/>
      <c r="H2800" s="285"/>
      <c r="I2800" s="285"/>
      <c r="J2800" s="208"/>
      <c r="K2800" s="209"/>
      <c r="N2800" s="28">
        <f t="shared" si="335"/>
        <v>0</v>
      </c>
    </row>
    <row r="2801" spans="1:14" ht="12.75" hidden="1" outlineLevel="1">
      <c r="A2801" s="420">
        <f>IF(C2801='Tong hop'!$B$6,1,0)</f>
        <v>0</v>
      </c>
      <c r="B2801" s="183"/>
      <c r="C2801" s="428"/>
      <c r="D2801" s="179" t="str">
        <f t="shared" si="336"/>
        <v>Vách kính 1</v>
      </c>
      <c r="E2801" s="179">
        <f t="shared" si="336"/>
        <v>0</v>
      </c>
      <c r="F2801" s="179">
        <f t="shared" si="336"/>
        <v>0</v>
      </c>
      <c r="G2801" s="184"/>
      <c r="H2801" s="285"/>
      <c r="I2801" s="285"/>
      <c r="J2801" s="208"/>
      <c r="K2801" s="209"/>
      <c r="N2801" s="28">
        <f t="shared" si="335"/>
        <v>0</v>
      </c>
    </row>
    <row r="2802" spans="1:14" ht="12.75" hidden="1" outlineLevel="1">
      <c r="A2802" s="420">
        <f>IF(C2802='Tong hop'!$B$6,1,0)</f>
        <v>0</v>
      </c>
      <c r="B2802" s="183"/>
      <c r="C2802" s="428"/>
      <c r="D2802" s="179" t="str">
        <f t="shared" si="336"/>
        <v>LEVEL 1</v>
      </c>
      <c r="E2802" s="179">
        <f t="shared" si="336"/>
        <v>0</v>
      </c>
      <c r="F2802" s="179">
        <f t="shared" si="336"/>
        <v>0</v>
      </c>
      <c r="G2802" s="184"/>
      <c r="H2802" s="285"/>
      <c r="I2802" s="285"/>
      <c r="J2802" s="208"/>
      <c r="K2802" s="209"/>
      <c r="N2802" s="28">
        <f t="shared" si="335"/>
        <v>0</v>
      </c>
    </row>
    <row r="2803" spans="1:14" ht="12.75" hidden="1" outlineLevel="1">
      <c r="A2803" s="420">
        <f>IF(C2803='Tong hop'!$B$6,1,0)</f>
        <v>0</v>
      </c>
      <c r="B2803" s="183"/>
      <c r="C2803" s="428"/>
      <c r="D2803" s="179" t="str">
        <f t="shared" si="336"/>
        <v>VK.2</v>
      </c>
      <c r="E2803" s="179">
        <f t="shared" si="336"/>
        <v>0</v>
      </c>
      <c r="F2803" s="179">
        <f t="shared" si="336"/>
        <v>0</v>
      </c>
      <c r="G2803" s="184"/>
      <c r="H2803" s="285"/>
      <c r="I2803" s="285"/>
      <c r="J2803" s="208"/>
      <c r="K2803" s="209"/>
      <c r="N2803" s="28">
        <f t="shared" si="335"/>
        <v>0</v>
      </c>
    </row>
    <row r="2804" spans="1:14" ht="12.75" hidden="1" outlineLevel="1">
      <c r="A2804" s="420">
        <f>IF(C2804='Tong hop'!$B$6,1,0)</f>
        <v>0</v>
      </c>
      <c r="B2804" s="183"/>
      <c r="C2804" s="428"/>
      <c r="D2804" s="179" t="str">
        <f t="shared" si="336"/>
        <v>VK.4</v>
      </c>
      <c r="E2804" s="179">
        <f t="shared" si="336"/>
        <v>0</v>
      </c>
      <c r="F2804" s="179">
        <f t="shared" si="336"/>
        <v>0</v>
      </c>
      <c r="G2804" s="184"/>
      <c r="H2804" s="285"/>
      <c r="I2804" s="285"/>
      <c r="J2804" s="208"/>
      <c r="K2804" s="209"/>
      <c r="N2804" s="28">
        <f t="shared" si="335"/>
        <v>0</v>
      </c>
    </row>
    <row r="2805" spans="1:14" ht="12.75" hidden="1" outlineLevel="1">
      <c r="A2805" s="420">
        <f>IF(C2805='Tong hop'!$B$6,1,0)</f>
        <v>0</v>
      </c>
      <c r="B2805" s="183"/>
      <c r="C2805" s="428"/>
      <c r="D2805" s="179" t="str">
        <f t="shared" ref="D2805:F2814" si="337">D2022</f>
        <v>VK.5</v>
      </c>
      <c r="E2805" s="179">
        <f t="shared" si="337"/>
        <v>0</v>
      </c>
      <c r="F2805" s="179">
        <f t="shared" si="337"/>
        <v>0</v>
      </c>
      <c r="G2805" s="184"/>
      <c r="H2805" s="285"/>
      <c r="I2805" s="285"/>
      <c r="J2805" s="208"/>
      <c r="K2805" s="209"/>
      <c r="N2805" s="28">
        <f t="shared" si="335"/>
        <v>0</v>
      </c>
    </row>
    <row r="2806" spans="1:14" ht="12.75" hidden="1" outlineLevel="1">
      <c r="A2806" s="420">
        <f>IF(C2806='Tong hop'!$B$6,1,0)</f>
        <v>0</v>
      </c>
      <c r="B2806" s="183"/>
      <c r="C2806" s="428"/>
      <c r="D2806" s="179" t="str">
        <f t="shared" si="337"/>
        <v>W-LEVEL 2</v>
      </c>
      <c r="E2806" s="179">
        <f t="shared" si="337"/>
        <v>0</v>
      </c>
      <c r="F2806" s="179">
        <f t="shared" si="337"/>
        <v>0</v>
      </c>
      <c r="G2806" s="184"/>
      <c r="H2806" s="285"/>
      <c r="I2806" s="285"/>
      <c r="J2806" s="208"/>
      <c r="K2806" s="209"/>
      <c r="N2806" s="28">
        <f t="shared" si="335"/>
        <v>0</v>
      </c>
    </row>
    <row r="2807" spans="1:14" ht="12.75" hidden="1" outlineLevel="1">
      <c r="A2807" s="420">
        <f>IF(C2807='Tong hop'!$B$6,1,0)</f>
        <v>0</v>
      </c>
      <c r="B2807" s="183"/>
      <c r="C2807" s="428"/>
      <c r="D2807" s="179" t="str">
        <f t="shared" si="337"/>
        <v>VK.3</v>
      </c>
      <c r="E2807" s="179">
        <f t="shared" si="337"/>
        <v>0</v>
      </c>
      <c r="F2807" s="179">
        <f t="shared" si="337"/>
        <v>0</v>
      </c>
      <c r="G2807" s="184"/>
      <c r="H2807" s="285"/>
      <c r="I2807" s="285"/>
      <c r="J2807" s="208"/>
      <c r="K2807" s="209"/>
      <c r="N2807" s="28">
        <f t="shared" si="335"/>
        <v>0</v>
      </c>
    </row>
    <row r="2808" spans="1:14" ht="12.75" hidden="1" outlineLevel="1">
      <c r="A2808" s="420">
        <f>IF(C2808='Tong hop'!$B$6,1,0)</f>
        <v>0</v>
      </c>
      <c r="B2808" s="183"/>
      <c r="C2808" s="428"/>
      <c r="D2808" s="179" t="str">
        <f t="shared" si="337"/>
        <v>VK.8</v>
      </c>
      <c r="E2808" s="179">
        <f t="shared" si="337"/>
        <v>0</v>
      </c>
      <c r="F2808" s="179">
        <f t="shared" si="337"/>
        <v>0</v>
      </c>
      <c r="G2808" s="184"/>
      <c r="H2808" s="285"/>
      <c r="I2808" s="285"/>
      <c r="J2808" s="208"/>
      <c r="K2808" s="209"/>
      <c r="N2808" s="28">
        <f t="shared" si="335"/>
        <v>0</v>
      </c>
    </row>
    <row r="2809" spans="1:14" ht="12.75" hidden="1" outlineLevel="1">
      <c r="A2809" s="420">
        <f>IF(C2809='Tong hop'!$B$6,1,0)</f>
        <v>0</v>
      </c>
      <c r="B2809" s="183"/>
      <c r="C2809" s="428"/>
      <c r="D2809" s="179" t="str">
        <f t="shared" si="337"/>
        <v>VK.10</v>
      </c>
      <c r="E2809" s="179">
        <f t="shared" si="337"/>
        <v>0</v>
      </c>
      <c r="F2809" s="179">
        <f t="shared" si="337"/>
        <v>0</v>
      </c>
      <c r="G2809" s="184"/>
      <c r="H2809" s="285"/>
      <c r="I2809" s="285"/>
      <c r="J2809" s="208"/>
      <c r="K2809" s="209"/>
      <c r="N2809" s="28">
        <f t="shared" si="335"/>
        <v>0</v>
      </c>
    </row>
    <row r="2810" spans="1:14" ht="12.75" hidden="1" outlineLevel="1">
      <c r="A2810" s="420">
        <f>IF(C2810='Tong hop'!$B$6,1,0)</f>
        <v>0</v>
      </c>
      <c r="B2810" s="183"/>
      <c r="C2810" s="428"/>
      <c r="D2810" s="179" t="str">
        <f t="shared" si="337"/>
        <v>W-LEVEL 3</v>
      </c>
      <c r="E2810" s="179">
        <f t="shared" si="337"/>
        <v>0</v>
      </c>
      <c r="F2810" s="179">
        <f t="shared" si="337"/>
        <v>0</v>
      </c>
      <c r="G2810" s="184"/>
      <c r="H2810" s="285"/>
      <c r="I2810" s="285"/>
      <c r="J2810" s="208"/>
      <c r="K2810" s="209"/>
      <c r="N2810" s="28">
        <f t="shared" si="335"/>
        <v>0</v>
      </c>
    </row>
    <row r="2811" spans="1:14" ht="12.75" hidden="1" outlineLevel="1">
      <c r="A2811" s="420">
        <f>IF(C2811='Tong hop'!$B$6,1,0)</f>
        <v>0</v>
      </c>
      <c r="B2811" s="183"/>
      <c r="C2811" s="428"/>
      <c r="D2811" s="179" t="str">
        <f t="shared" si="337"/>
        <v>VK.3</v>
      </c>
      <c r="E2811" s="179">
        <f t="shared" si="337"/>
        <v>0</v>
      </c>
      <c r="F2811" s="179">
        <f t="shared" si="337"/>
        <v>0</v>
      </c>
      <c r="G2811" s="184"/>
      <c r="H2811" s="285"/>
      <c r="I2811" s="285"/>
      <c r="J2811" s="208"/>
      <c r="K2811" s="209"/>
      <c r="N2811" s="28">
        <f t="shared" si="335"/>
        <v>0</v>
      </c>
    </row>
    <row r="2812" spans="1:14" ht="12.75" hidden="1" outlineLevel="1">
      <c r="A2812" s="420">
        <f>IF(C2812='Tong hop'!$B$6,1,0)</f>
        <v>0</v>
      </c>
      <c r="B2812" s="183"/>
      <c r="C2812" s="428"/>
      <c r="D2812" s="179" t="str">
        <f t="shared" si="337"/>
        <v>VK.6</v>
      </c>
      <c r="E2812" s="179">
        <f t="shared" si="337"/>
        <v>0</v>
      </c>
      <c r="F2812" s="179">
        <f t="shared" si="337"/>
        <v>0</v>
      </c>
      <c r="G2812" s="184"/>
      <c r="H2812" s="285"/>
      <c r="I2812" s="285"/>
      <c r="J2812" s="208"/>
      <c r="K2812" s="209"/>
      <c r="N2812" s="28">
        <f t="shared" si="335"/>
        <v>0</v>
      </c>
    </row>
    <row r="2813" spans="1:14" ht="12.75" hidden="1" outlineLevel="1">
      <c r="A2813" s="420">
        <f>IF(C2813='Tong hop'!$B$6,1,0)</f>
        <v>0</v>
      </c>
      <c r="B2813" s="183"/>
      <c r="C2813" s="428"/>
      <c r="D2813" s="179" t="str">
        <f t="shared" si="337"/>
        <v>VK.8</v>
      </c>
      <c r="E2813" s="179">
        <f t="shared" si="337"/>
        <v>0</v>
      </c>
      <c r="F2813" s="179">
        <f t="shared" si="337"/>
        <v>0</v>
      </c>
      <c r="G2813" s="184"/>
      <c r="H2813" s="285"/>
      <c r="I2813" s="285"/>
      <c r="J2813" s="208"/>
      <c r="K2813" s="209"/>
      <c r="N2813" s="28">
        <f t="shared" si="335"/>
        <v>0</v>
      </c>
    </row>
    <row r="2814" spans="1:14" ht="12.75" hidden="1" outlineLevel="1">
      <c r="A2814" s="420">
        <f>IF(C2814='Tong hop'!$B$6,1,0)</f>
        <v>0</v>
      </c>
      <c r="B2814" s="183"/>
      <c r="C2814" s="428"/>
      <c r="D2814" s="179" t="str">
        <f t="shared" si="337"/>
        <v>Vách kính 2</v>
      </c>
      <c r="E2814" s="179">
        <f t="shared" si="337"/>
        <v>0</v>
      </c>
      <c r="F2814" s="179">
        <f t="shared" si="337"/>
        <v>0</v>
      </c>
      <c r="G2814" s="184"/>
      <c r="H2814" s="285"/>
      <c r="I2814" s="285"/>
      <c r="J2814" s="208"/>
      <c r="K2814" s="209"/>
      <c r="N2814" s="28">
        <f t="shared" si="335"/>
        <v>0</v>
      </c>
    </row>
    <row r="2815" spans="1:14" ht="12.75" hidden="1" outlineLevel="1">
      <c r="A2815" s="420">
        <f>IF(C2815='Tong hop'!$B$6,1,0)</f>
        <v>0</v>
      </c>
      <c r="B2815" s="183"/>
      <c r="C2815" s="428"/>
      <c r="D2815" s="179" t="str">
        <f t="shared" ref="D2815:F2824" si="338">D2032</f>
        <v>VK.11</v>
      </c>
      <c r="E2815" s="179">
        <f t="shared" si="338"/>
        <v>0</v>
      </c>
      <c r="F2815" s="179">
        <f t="shared" si="338"/>
        <v>0</v>
      </c>
      <c r="G2815" s="184"/>
      <c r="H2815" s="285"/>
      <c r="I2815" s="285"/>
      <c r="J2815" s="208"/>
      <c r="K2815" s="209"/>
      <c r="N2815" s="28">
        <f t="shared" si="335"/>
        <v>0</v>
      </c>
    </row>
    <row r="2816" spans="1:14" ht="12.75" hidden="1" outlineLevel="1">
      <c r="A2816" s="420">
        <f>IF(C2816='Tong hop'!$B$6,1,0)</f>
        <v>0</v>
      </c>
      <c r="B2816" s="183"/>
      <c r="C2816" s="428"/>
      <c r="D2816" s="179" t="str">
        <f t="shared" si="338"/>
        <v>VK.7</v>
      </c>
      <c r="E2816" s="179">
        <f t="shared" si="338"/>
        <v>0</v>
      </c>
      <c r="F2816" s="179">
        <f t="shared" si="338"/>
        <v>0</v>
      </c>
      <c r="G2816" s="184"/>
      <c r="H2816" s="285"/>
      <c r="I2816" s="285"/>
      <c r="J2816" s="208"/>
      <c r="K2816" s="209"/>
      <c r="N2816" s="28">
        <f t="shared" si="335"/>
        <v>0</v>
      </c>
    </row>
    <row r="2817" spans="1:14" ht="12.75" hidden="1" outlineLevel="1">
      <c r="A2817" s="420">
        <f>IF(C2817='Tong hop'!$B$6,1,0)</f>
        <v>0</v>
      </c>
      <c r="B2817" s="183"/>
      <c r="C2817" s="428"/>
      <c r="D2817" s="179" t="str">
        <f t="shared" si="338"/>
        <v>VK.7</v>
      </c>
      <c r="E2817" s="179">
        <f t="shared" si="338"/>
        <v>0</v>
      </c>
      <c r="F2817" s="179">
        <f t="shared" si="338"/>
        <v>0</v>
      </c>
      <c r="G2817" s="184"/>
      <c r="H2817" s="285"/>
      <c r="I2817" s="285"/>
      <c r="J2817" s="208"/>
      <c r="K2817" s="209"/>
      <c r="N2817" s="28">
        <f t="shared" si="335"/>
        <v>0</v>
      </c>
    </row>
    <row r="2818" spans="1:14" ht="12.75" hidden="1" outlineLevel="1">
      <c r="A2818" s="420">
        <f>IF(C2818='Tong hop'!$B$6,1,0)</f>
        <v>0</v>
      </c>
      <c r="B2818" s="183"/>
      <c r="C2818" s="428"/>
      <c r="D2818" s="179" t="str">
        <f t="shared" si="338"/>
        <v>VK.7</v>
      </c>
      <c r="E2818" s="179">
        <f t="shared" si="338"/>
        <v>0</v>
      </c>
      <c r="F2818" s="179">
        <f t="shared" si="338"/>
        <v>0</v>
      </c>
      <c r="G2818" s="184"/>
      <c r="H2818" s="285"/>
      <c r="I2818" s="285"/>
      <c r="J2818" s="208"/>
      <c r="K2818" s="209"/>
      <c r="N2818" s="28">
        <f t="shared" si="335"/>
        <v>0</v>
      </c>
    </row>
    <row r="2819" spans="1:14" ht="12.75" hidden="1" outlineLevel="1">
      <c r="A2819" s="420">
        <f>IF(C2819='Tong hop'!$B$6,1,0)</f>
        <v>0</v>
      </c>
      <c r="B2819" s="183"/>
      <c r="C2819" s="428"/>
      <c r="D2819" s="179" t="str">
        <f t="shared" si="338"/>
        <v>VK.11</v>
      </c>
      <c r="E2819" s="179">
        <f t="shared" si="338"/>
        <v>0</v>
      </c>
      <c r="F2819" s="179">
        <f t="shared" si="338"/>
        <v>0</v>
      </c>
      <c r="G2819" s="184"/>
      <c r="H2819" s="285"/>
      <c r="I2819" s="285"/>
      <c r="J2819" s="208"/>
      <c r="K2819" s="209"/>
      <c r="N2819" s="28">
        <f t="shared" si="335"/>
        <v>0</v>
      </c>
    </row>
    <row r="2820" spans="1:14" ht="12.75" hidden="1" outlineLevel="1">
      <c r="A2820" s="420">
        <f>IF(C2820='Tong hop'!$B$6,1,0)</f>
        <v>0</v>
      </c>
      <c r="B2820" s="183"/>
      <c r="C2820" s="428"/>
      <c r="D2820" s="179" t="str">
        <f t="shared" si="338"/>
        <v>VK.11</v>
      </c>
      <c r="E2820" s="179">
        <f t="shared" si="338"/>
        <v>0</v>
      </c>
      <c r="F2820" s="179">
        <f t="shared" si="338"/>
        <v>0</v>
      </c>
      <c r="G2820" s="184"/>
      <c r="H2820" s="285"/>
      <c r="I2820" s="285"/>
      <c r="J2820" s="208"/>
      <c r="K2820" s="209"/>
      <c r="N2820" s="28">
        <f t="shared" si="335"/>
        <v>0</v>
      </c>
    </row>
    <row r="2821" spans="1:14" ht="12.75" hidden="1" outlineLevel="1">
      <c r="A2821" s="420">
        <f>IF(C2821='Tong hop'!$B$6,1,0)</f>
        <v>0</v>
      </c>
      <c r="B2821" s="183"/>
      <c r="C2821" s="428"/>
      <c r="D2821" s="179" t="str">
        <f t="shared" si="338"/>
        <v>tầng trệt</v>
      </c>
      <c r="E2821" s="179">
        <f t="shared" si="338"/>
        <v>0</v>
      </c>
      <c r="F2821" s="179">
        <f t="shared" si="338"/>
        <v>0</v>
      </c>
      <c r="G2821" s="184"/>
      <c r="H2821" s="285"/>
      <c r="I2821" s="285"/>
      <c r="J2821" s="208"/>
      <c r="K2821" s="209"/>
      <c r="N2821" s="28">
        <f t="shared" si="335"/>
        <v>0</v>
      </c>
    </row>
    <row r="2822" spans="1:14" ht="12.75" hidden="1" outlineLevel="1">
      <c r="A2822" s="420">
        <f>IF(C2822='Tong hop'!$B$6,1,0)</f>
        <v>0</v>
      </c>
      <c r="B2822" s="183"/>
      <c r="C2822" s="428"/>
      <c r="D2822" s="179" t="str">
        <f t="shared" si="338"/>
        <v>VK16</v>
      </c>
      <c r="E2822" s="179">
        <f t="shared" si="338"/>
        <v>0</v>
      </c>
      <c r="F2822" s="179">
        <f t="shared" si="338"/>
        <v>0</v>
      </c>
      <c r="G2822" s="184"/>
      <c r="H2822" s="285"/>
      <c r="I2822" s="285"/>
      <c r="J2822" s="208"/>
      <c r="K2822" s="209"/>
      <c r="N2822" s="28">
        <f t="shared" si="335"/>
        <v>0</v>
      </c>
    </row>
    <row r="2823" spans="1:14" ht="12.75" hidden="1" outlineLevel="1">
      <c r="A2823" s="420">
        <f>IF(C2823='Tong hop'!$B$6,1,0)</f>
        <v>0</v>
      </c>
      <c r="B2823" s="183"/>
      <c r="C2823" s="428"/>
      <c r="D2823" s="179" t="str">
        <f t="shared" si="338"/>
        <v>VK17</v>
      </c>
      <c r="E2823" s="179">
        <f t="shared" si="338"/>
        <v>0</v>
      </c>
      <c r="F2823" s="179">
        <f t="shared" si="338"/>
        <v>0</v>
      </c>
      <c r="G2823" s="184"/>
      <c r="H2823" s="285"/>
      <c r="I2823" s="285"/>
      <c r="J2823" s="208"/>
      <c r="K2823" s="209"/>
      <c r="N2823" s="28">
        <f t="shared" si="335"/>
        <v>0</v>
      </c>
    </row>
    <row r="2824" spans="1:14" ht="12.75" hidden="1" outlineLevel="1">
      <c r="A2824" s="420">
        <f>IF(C2824='Tong hop'!$B$6,1,0)</f>
        <v>0</v>
      </c>
      <c r="B2824" s="183"/>
      <c r="C2824" s="428"/>
      <c r="D2824" s="179" t="str">
        <f t="shared" si="338"/>
        <v>SW8</v>
      </c>
      <c r="E2824" s="179">
        <f t="shared" si="338"/>
        <v>0</v>
      </c>
      <c r="F2824" s="179">
        <f t="shared" si="338"/>
        <v>0</v>
      </c>
      <c r="G2824" s="184"/>
      <c r="H2824" s="285"/>
      <c r="I2824" s="285"/>
      <c r="J2824" s="208"/>
      <c r="K2824" s="209"/>
      <c r="N2824" s="28">
        <f t="shared" si="335"/>
        <v>0</v>
      </c>
    </row>
    <row r="2825" spans="1:14" ht="12.75" hidden="1" outlineLevel="1">
      <c r="A2825" s="420">
        <f>IF(C2825='Tong hop'!$B$6,1,0)</f>
        <v>0</v>
      </c>
      <c r="B2825" s="183"/>
      <c r="C2825" s="428"/>
      <c r="D2825" s="179">
        <f t="shared" ref="D2825:F2834" si="339">D2042</f>
        <v>0</v>
      </c>
      <c r="E2825" s="179">
        <f t="shared" si="339"/>
        <v>0</v>
      </c>
      <c r="F2825" s="179">
        <f t="shared" si="339"/>
        <v>0</v>
      </c>
      <c r="G2825" s="184"/>
      <c r="H2825" s="285"/>
      <c r="I2825" s="285"/>
      <c r="J2825" s="208"/>
      <c r="K2825" s="209"/>
      <c r="N2825" s="28">
        <f t="shared" si="335"/>
        <v>0</v>
      </c>
    </row>
    <row r="2826" spans="1:14" ht="12.75" hidden="1" outlineLevel="1">
      <c r="A2826" s="420">
        <f>IF(C2826='Tong hop'!$B$6,1,0)</f>
        <v>0</v>
      </c>
      <c r="B2826" s="183"/>
      <c r="C2826" s="428"/>
      <c r="D2826" s="179">
        <f t="shared" si="339"/>
        <v>0</v>
      </c>
      <c r="E2826" s="179">
        <f t="shared" si="339"/>
        <v>0</v>
      </c>
      <c r="F2826" s="179">
        <f t="shared" si="339"/>
        <v>0</v>
      </c>
      <c r="G2826" s="184"/>
      <c r="H2826" s="285"/>
      <c r="I2826" s="285"/>
      <c r="J2826" s="208"/>
      <c r="K2826" s="209"/>
      <c r="N2826" s="28">
        <f t="shared" si="335"/>
        <v>0</v>
      </c>
    </row>
    <row r="2827" spans="1:14" ht="12.75" hidden="1" outlineLevel="1">
      <c r="A2827" s="420">
        <f>IF(C2827='Tong hop'!$B$6,1,0)</f>
        <v>0</v>
      </c>
      <c r="B2827" s="183"/>
      <c r="C2827" s="428"/>
      <c r="D2827" s="179" t="str">
        <f t="shared" si="339"/>
        <v>Lỗ trống cho quạt hút điện</v>
      </c>
      <c r="E2827" s="179">
        <f t="shared" si="339"/>
        <v>0</v>
      </c>
      <c r="F2827" s="179">
        <f t="shared" si="339"/>
        <v>0</v>
      </c>
      <c r="G2827" s="184"/>
      <c r="H2827" s="285"/>
      <c r="I2827" s="285"/>
      <c r="J2827" s="208"/>
      <c r="K2827" s="209"/>
      <c r="N2827" s="28">
        <f t="shared" si="335"/>
        <v>0</v>
      </c>
    </row>
    <row r="2828" spans="1:14" ht="12.75" hidden="1" outlineLevel="1">
      <c r="A2828" s="420">
        <f>IF(C2828='Tong hop'!$B$6,1,0)</f>
        <v>0</v>
      </c>
      <c r="B2828" s="183"/>
      <c r="C2828" s="428"/>
      <c r="D2828" s="179">
        <f t="shared" si="339"/>
        <v>0</v>
      </c>
      <c r="E2828" s="179">
        <f t="shared" si="339"/>
        <v>0</v>
      </c>
      <c r="F2828" s="179">
        <f t="shared" si="339"/>
        <v>0</v>
      </c>
      <c r="G2828" s="184"/>
      <c r="H2828" s="285"/>
      <c r="I2828" s="285"/>
      <c r="J2828" s="208"/>
      <c r="K2828" s="209"/>
      <c r="N2828" s="28">
        <f t="shared" si="335"/>
        <v>0</v>
      </c>
    </row>
    <row r="2829" spans="1:14" ht="12.75" hidden="1" outlineLevel="1">
      <c r="A2829" s="420">
        <f>IF(C2829='Tong hop'!$B$6,1,0)</f>
        <v>0</v>
      </c>
      <c r="B2829" s="183"/>
      <c r="C2829" s="428"/>
      <c r="D2829" s="179">
        <f t="shared" si="339"/>
        <v>0</v>
      </c>
      <c r="E2829" s="179">
        <f t="shared" si="339"/>
        <v>0</v>
      </c>
      <c r="F2829" s="179">
        <f t="shared" si="339"/>
        <v>0</v>
      </c>
      <c r="G2829" s="184"/>
      <c r="H2829" s="285"/>
      <c r="I2829" s="285"/>
      <c r="J2829" s="208"/>
      <c r="K2829" s="209"/>
      <c r="N2829" s="28">
        <f t="shared" si="335"/>
        <v>0</v>
      </c>
    </row>
    <row r="2830" spans="1:14" ht="12.75" hidden="1" outlineLevel="1">
      <c r="A2830" s="420">
        <f>IF(C2830='Tong hop'!$B$6,1,0)</f>
        <v>0</v>
      </c>
      <c r="B2830" s="183"/>
      <c r="C2830" s="428"/>
      <c r="D2830" s="179">
        <f t="shared" si="339"/>
        <v>0</v>
      </c>
      <c r="E2830" s="179">
        <f t="shared" si="339"/>
        <v>0</v>
      </c>
      <c r="F2830" s="179">
        <f t="shared" si="339"/>
        <v>0</v>
      </c>
      <c r="G2830" s="184"/>
      <c r="H2830" s="285"/>
      <c r="I2830" s="285"/>
      <c r="J2830" s="208"/>
      <c r="K2830" s="209"/>
      <c r="N2830" s="28">
        <f t="shared" si="335"/>
        <v>0</v>
      </c>
    </row>
    <row r="2831" spans="1:14" ht="12.75" hidden="1" outlineLevel="1">
      <c r="A2831" s="420">
        <f>IF(C2831='Tong hop'!$B$6,1,0)</f>
        <v>0</v>
      </c>
      <c r="B2831" s="183"/>
      <c r="C2831" s="428"/>
      <c r="D2831" s="179">
        <f t="shared" si="339"/>
        <v>0</v>
      </c>
      <c r="E2831" s="179">
        <f t="shared" si="339"/>
        <v>0</v>
      </c>
      <c r="F2831" s="179">
        <f t="shared" si="339"/>
        <v>0</v>
      </c>
      <c r="G2831" s="184"/>
      <c r="H2831" s="285"/>
      <c r="I2831" s="285"/>
      <c r="J2831" s="208"/>
      <c r="K2831" s="209"/>
      <c r="N2831" s="28">
        <f t="shared" si="335"/>
        <v>0</v>
      </c>
    </row>
    <row r="2832" spans="1:14" ht="12.75" hidden="1" outlineLevel="1">
      <c r="A2832" s="420">
        <f>IF(C2832='Tong hop'!$B$6,1,0)</f>
        <v>0</v>
      </c>
      <c r="B2832" s="183"/>
      <c r="C2832" s="428"/>
      <c r="D2832" s="179" t="str">
        <f t="shared" si="339"/>
        <v>Bổ trụ tường</v>
      </c>
      <c r="E2832" s="179">
        <f t="shared" si="339"/>
        <v>0</v>
      </c>
      <c r="F2832" s="179">
        <f t="shared" si="339"/>
        <v>0</v>
      </c>
      <c r="G2832" s="184"/>
      <c r="H2832" s="285"/>
      <c r="I2832" s="285"/>
      <c r="J2832" s="208"/>
      <c r="K2832" s="209"/>
      <c r="N2832" s="28">
        <f t="shared" si="335"/>
        <v>0</v>
      </c>
    </row>
    <row r="2833" spans="1:14" ht="12.75" hidden="1" outlineLevel="1">
      <c r="A2833" s="420">
        <f>IF(C2833='Tong hop'!$B$6,1,0)</f>
        <v>0</v>
      </c>
      <c r="B2833" s="183"/>
      <c r="C2833" s="428"/>
      <c r="D2833" s="179" t="str">
        <f t="shared" si="339"/>
        <v>theo mặt đứng</v>
      </c>
      <c r="E2833" s="179">
        <f t="shared" si="339"/>
        <v>0</v>
      </c>
      <c r="F2833" s="179">
        <f t="shared" si="339"/>
        <v>0</v>
      </c>
      <c r="G2833" s="184"/>
      <c r="H2833" s="285"/>
      <c r="I2833" s="285"/>
      <c r="J2833" s="208"/>
      <c r="K2833" s="209"/>
      <c r="N2833" s="28">
        <f t="shared" si="335"/>
        <v>0</v>
      </c>
    </row>
    <row r="2834" spans="1:14" ht="12.75" hidden="1" outlineLevel="1">
      <c r="A2834" s="420">
        <f>IF(C2834='Tong hop'!$B$6,1,0)</f>
        <v>0</v>
      </c>
      <c r="B2834" s="183"/>
      <c r="C2834" s="428"/>
      <c r="D2834" s="179" t="str">
        <f t="shared" si="339"/>
        <v>BT1</v>
      </c>
      <c r="E2834" s="179">
        <f t="shared" si="339"/>
        <v>0</v>
      </c>
      <c r="F2834" s="179">
        <f t="shared" si="339"/>
        <v>0</v>
      </c>
      <c r="G2834" s="184"/>
      <c r="H2834" s="285"/>
      <c r="I2834" s="285"/>
      <c r="J2834" s="208"/>
      <c r="K2834" s="209"/>
      <c r="N2834" s="28">
        <f t="shared" si="335"/>
        <v>0</v>
      </c>
    </row>
    <row r="2835" spans="1:14" ht="12.75" hidden="1" outlineLevel="1">
      <c r="A2835" s="420">
        <f>IF(C2835='Tong hop'!$B$6,1,0)</f>
        <v>0</v>
      </c>
      <c r="B2835" s="183"/>
      <c r="C2835" s="428"/>
      <c r="D2835" s="179">
        <f t="shared" ref="D2835:F2844" si="340">D2052</f>
        <v>0</v>
      </c>
      <c r="E2835" s="179">
        <f t="shared" si="340"/>
        <v>0</v>
      </c>
      <c r="F2835" s="179">
        <f t="shared" si="340"/>
        <v>0</v>
      </c>
      <c r="G2835" s="184"/>
      <c r="H2835" s="285"/>
      <c r="I2835" s="285"/>
      <c r="J2835" s="208"/>
      <c r="K2835" s="209"/>
      <c r="N2835" s="28">
        <f t="shared" si="335"/>
        <v>0</v>
      </c>
    </row>
    <row r="2836" spans="1:14" ht="12.75" hidden="1" outlineLevel="1">
      <c r="A2836" s="420">
        <f>IF(C2836='Tong hop'!$B$6,1,0)</f>
        <v>0</v>
      </c>
      <c r="B2836" s="183"/>
      <c r="C2836" s="428"/>
      <c r="D2836" s="179">
        <f t="shared" si="340"/>
        <v>0</v>
      </c>
      <c r="E2836" s="179">
        <f t="shared" si="340"/>
        <v>0</v>
      </c>
      <c r="F2836" s="179">
        <f t="shared" si="340"/>
        <v>0</v>
      </c>
      <c r="G2836" s="184"/>
      <c r="H2836" s="285"/>
      <c r="I2836" s="285"/>
      <c r="J2836" s="208"/>
      <c r="K2836" s="209"/>
      <c r="N2836" s="28">
        <f t="shared" si="335"/>
        <v>0</v>
      </c>
    </row>
    <row r="2837" spans="1:14" ht="12.75" hidden="1" outlineLevel="1">
      <c r="A2837" s="420">
        <f>IF(C2837='Tong hop'!$B$6,1,0)</f>
        <v>0</v>
      </c>
      <c r="B2837" s="183"/>
      <c r="C2837" s="428"/>
      <c r="D2837" s="179" t="str">
        <f t="shared" si="340"/>
        <v>tường</v>
      </c>
      <c r="E2837" s="179">
        <f t="shared" si="340"/>
        <v>0</v>
      </c>
      <c r="F2837" s="179">
        <f t="shared" si="340"/>
        <v>0</v>
      </c>
      <c r="G2837" s="184"/>
      <c r="H2837" s="285"/>
      <c r="I2837" s="285"/>
      <c r="J2837" s="208"/>
      <c r="K2837" s="209"/>
      <c r="N2837" s="28">
        <f t="shared" si="335"/>
        <v>0</v>
      </c>
    </row>
    <row r="2838" spans="1:14" ht="12.75" hidden="1" outlineLevel="1">
      <c r="A2838" s="420">
        <f>IF(C2838='Tong hop'!$B$6,1,0)</f>
        <v>0</v>
      </c>
      <c r="B2838" s="183"/>
      <c r="C2838" s="428"/>
      <c r="D2838" s="179" t="str">
        <f t="shared" si="340"/>
        <v>T1-lững</v>
      </c>
      <c r="E2838" s="179">
        <f t="shared" si="340"/>
        <v>0</v>
      </c>
      <c r="F2838" s="179">
        <f t="shared" si="340"/>
        <v>0</v>
      </c>
      <c r="G2838" s="184"/>
      <c r="H2838" s="285"/>
      <c r="I2838" s="285"/>
      <c r="J2838" s="208"/>
      <c r="K2838" s="209"/>
      <c r="N2838" s="28">
        <f t="shared" si="335"/>
        <v>0</v>
      </c>
    </row>
    <row r="2839" spans="1:14" ht="12.75" hidden="1" outlineLevel="1">
      <c r="A2839" s="420">
        <f>IF(C2839='Tong hop'!$B$6,1,0)</f>
        <v>0</v>
      </c>
      <c r="B2839" s="183"/>
      <c r="C2839" s="428"/>
      <c r="D2839" s="179">
        <f t="shared" si="340"/>
        <v>0</v>
      </c>
      <c r="E2839" s="179">
        <f t="shared" si="340"/>
        <v>0</v>
      </c>
      <c r="F2839" s="179">
        <f t="shared" si="340"/>
        <v>0</v>
      </c>
      <c r="G2839" s="184"/>
      <c r="H2839" s="285"/>
      <c r="I2839" s="285"/>
      <c r="J2839" s="208"/>
      <c r="K2839" s="209"/>
      <c r="N2839" s="28">
        <f t="shared" si="335"/>
        <v>0</v>
      </c>
    </row>
    <row r="2840" spans="1:14" ht="12.75" hidden="1" outlineLevel="1">
      <c r="A2840" s="420">
        <f>IF(C2840='Tong hop'!$B$6,1,0)</f>
        <v>0</v>
      </c>
      <c r="B2840" s="183"/>
      <c r="C2840" s="428"/>
      <c r="D2840" s="179" t="str">
        <f t="shared" si="340"/>
        <v>T1-T2</v>
      </c>
      <c r="E2840" s="179">
        <f t="shared" si="340"/>
        <v>0</v>
      </c>
      <c r="F2840" s="179">
        <f t="shared" si="340"/>
        <v>0</v>
      </c>
      <c r="G2840" s="184"/>
      <c r="H2840" s="285"/>
      <c r="I2840" s="285"/>
      <c r="J2840" s="208"/>
      <c r="K2840" s="209"/>
      <c r="N2840" s="28">
        <f t="shared" si="335"/>
        <v>0</v>
      </c>
    </row>
    <row r="2841" spans="1:14" ht="12.75" hidden="1" outlineLevel="1">
      <c r="A2841" s="420">
        <f>IF(C2841='Tong hop'!$B$6,1,0)</f>
        <v>0</v>
      </c>
      <c r="B2841" s="183"/>
      <c r="C2841" s="428"/>
      <c r="D2841" s="179" t="str">
        <f t="shared" si="340"/>
        <v>T2-T3</v>
      </c>
      <c r="E2841" s="179">
        <f t="shared" si="340"/>
        <v>0</v>
      </c>
      <c r="F2841" s="179">
        <f t="shared" si="340"/>
        <v>0</v>
      </c>
      <c r="G2841" s="184"/>
      <c r="H2841" s="285"/>
      <c r="I2841" s="285"/>
      <c r="J2841" s="208"/>
      <c r="K2841" s="209"/>
      <c r="N2841" s="28">
        <f t="shared" si="335"/>
        <v>0</v>
      </c>
    </row>
    <row r="2842" spans="1:14" ht="12.75" hidden="1" outlineLevel="1">
      <c r="A2842" s="420">
        <f>IF(C2842='Tong hop'!$B$6,1,0)</f>
        <v>0</v>
      </c>
      <c r="B2842" s="183"/>
      <c r="C2842" s="428"/>
      <c r="D2842" s="179" t="str">
        <f t="shared" si="340"/>
        <v>T3-mái</v>
      </c>
      <c r="E2842" s="179">
        <f t="shared" si="340"/>
        <v>0</v>
      </c>
      <c r="F2842" s="179">
        <f t="shared" si="340"/>
        <v>0</v>
      </c>
      <c r="G2842" s="184"/>
      <c r="H2842" s="285"/>
      <c r="I2842" s="285"/>
      <c r="J2842" s="208"/>
      <c r="K2842" s="209"/>
      <c r="N2842" s="28">
        <f t="shared" si="335"/>
        <v>0</v>
      </c>
    </row>
    <row r="2843" spans="1:14" ht="12.75" hidden="1" outlineLevel="1">
      <c r="A2843" s="420">
        <f>IF(C2843='Tong hop'!$B$6,1,0)</f>
        <v>0</v>
      </c>
      <c r="B2843" s="183"/>
      <c r="C2843" s="428"/>
      <c r="D2843" s="179">
        <f t="shared" si="340"/>
        <v>0</v>
      </c>
      <c r="E2843" s="179">
        <f t="shared" si="340"/>
        <v>0</v>
      </c>
      <c r="F2843" s="179">
        <f t="shared" si="340"/>
        <v>0</v>
      </c>
      <c r="G2843" s="184"/>
      <c r="H2843" s="285"/>
      <c r="I2843" s="285"/>
      <c r="J2843" s="208"/>
      <c r="K2843" s="209"/>
      <c r="N2843" s="28">
        <f t="shared" si="335"/>
        <v>0</v>
      </c>
    </row>
    <row r="2844" spans="1:14" ht="12.75" hidden="1" outlineLevel="1">
      <c r="A2844" s="420">
        <f>IF(C2844='Tong hop'!$B$6,1,0)</f>
        <v>0</v>
      </c>
      <c r="B2844" s="183"/>
      <c r="C2844" s="428"/>
      <c r="D2844" s="179" t="str">
        <f t="shared" si="340"/>
        <v>Bổ trụ của tấm chắn nhiệt mặt dừng</v>
      </c>
      <c r="E2844" s="179">
        <f t="shared" si="340"/>
        <v>0</v>
      </c>
      <c r="F2844" s="179">
        <f t="shared" si="340"/>
        <v>0</v>
      </c>
      <c r="G2844" s="184"/>
      <c r="H2844" s="285"/>
      <c r="I2844" s="285"/>
      <c r="J2844" s="208"/>
      <c r="K2844" s="209"/>
      <c r="N2844" s="28">
        <f t="shared" si="335"/>
        <v>0</v>
      </c>
    </row>
    <row r="2845" spans="1:14" ht="12.75" hidden="1" outlineLevel="1">
      <c r="A2845" s="420">
        <f>IF(C2845='Tong hop'!$B$6,1,0)</f>
        <v>0</v>
      </c>
      <c r="B2845" s="183"/>
      <c r="C2845" s="428"/>
      <c r="D2845" s="179" t="str">
        <f t="shared" ref="D2845:F2849" si="341">D2062</f>
        <v xml:space="preserve">giằng chân </v>
      </c>
      <c r="E2845" s="179">
        <f t="shared" si="341"/>
        <v>0</v>
      </c>
      <c r="F2845" s="179">
        <f t="shared" si="341"/>
        <v>0</v>
      </c>
      <c r="G2845" s="184"/>
      <c r="H2845" s="285"/>
      <c r="I2845" s="285"/>
      <c r="J2845" s="208"/>
      <c r="K2845" s="209"/>
      <c r="N2845" s="28">
        <f t="shared" si="335"/>
        <v>0</v>
      </c>
    </row>
    <row r="2846" spans="1:14" ht="12.75" hidden="1" outlineLevel="1">
      <c r="A2846" s="420">
        <f>IF(C2846='Tong hop'!$B$6,1,0)</f>
        <v>0</v>
      </c>
      <c r="B2846" s="183"/>
      <c r="C2846" s="428"/>
      <c r="D2846" s="179" t="str">
        <f t="shared" si="341"/>
        <v>bổ trụ -thang nâng hàng</v>
      </c>
      <c r="E2846" s="179">
        <f t="shared" si="341"/>
        <v>0</v>
      </c>
      <c r="F2846" s="179">
        <f t="shared" si="341"/>
        <v>0</v>
      </c>
      <c r="G2846" s="184"/>
      <c r="H2846" s="285"/>
      <c r="I2846" s="285"/>
      <c r="J2846" s="208"/>
      <c r="K2846" s="209"/>
      <c r="N2846" s="28">
        <f t="shared" si="335"/>
        <v>0</v>
      </c>
    </row>
    <row r="2847" spans="1:14" ht="12.75" hidden="1" outlineLevel="1">
      <c r="A2847" s="420">
        <f>IF(C2847='Tong hop'!$B$6,1,0)</f>
        <v>0</v>
      </c>
      <c r="B2847" s="183"/>
      <c r="C2847" s="428"/>
      <c r="D2847" s="179" t="str">
        <f t="shared" si="341"/>
        <v>Ô văng mặt đứng bên</v>
      </c>
      <c r="E2847" s="179">
        <f t="shared" si="341"/>
        <v>0</v>
      </c>
      <c r="F2847" s="179">
        <f t="shared" si="341"/>
        <v>0</v>
      </c>
      <c r="G2847" s="184"/>
      <c r="H2847" s="285"/>
      <c r="I2847" s="285"/>
      <c r="J2847" s="208"/>
      <c r="K2847" s="209"/>
      <c r="N2847" s="28">
        <f t="shared" si="335"/>
        <v>0</v>
      </c>
    </row>
    <row r="2848" spans="1:14" ht="12.75" hidden="1" outlineLevel="1">
      <c r="A2848" s="420">
        <f>IF(C2848='Tong hop'!$B$6,1,0)</f>
        <v>0</v>
      </c>
      <c r="B2848" s="183"/>
      <c r="C2848" s="428"/>
      <c r="D2848" s="179">
        <f t="shared" si="341"/>
        <v>0</v>
      </c>
      <c r="E2848" s="179" t="str">
        <f t="shared" si="341"/>
        <v>MĐ trục 1-7</v>
      </c>
      <c r="F2848" s="179" t="str">
        <f t="shared" si="341"/>
        <v>aw1</v>
      </c>
      <c r="G2848" s="184"/>
      <c r="H2848" s="285"/>
      <c r="I2848" s="285"/>
      <c r="J2848" s="208"/>
      <c r="K2848" s="209"/>
      <c r="N2848" s="28">
        <f t="shared" si="335"/>
        <v>0</v>
      </c>
    </row>
    <row r="2849" spans="1:14" ht="12.75" hidden="1" outlineLevel="1">
      <c r="A2849" s="420">
        <f>IF(C2849='Tong hop'!$B$6,1,0)</f>
        <v>0</v>
      </c>
      <c r="B2849" s="183"/>
      <c r="C2849" s="428"/>
      <c r="D2849" s="179">
        <f t="shared" si="341"/>
        <v>0</v>
      </c>
      <c r="E2849" s="179">
        <f t="shared" si="341"/>
        <v>0</v>
      </c>
      <c r="F2849" s="179">
        <f t="shared" si="341"/>
        <v>0</v>
      </c>
      <c r="G2849" s="184"/>
      <c r="H2849" s="285"/>
      <c r="I2849" s="285"/>
      <c r="J2849" s="208"/>
      <c r="K2849" s="209"/>
      <c r="N2849" s="28">
        <f t="shared" si="335"/>
        <v>0</v>
      </c>
    </row>
    <row r="2850" spans="1:14" ht="12.75" hidden="1" outlineLevel="1">
      <c r="A2850" s="420">
        <f>IF(C2850='Tong hop'!$B$6,1,0)</f>
        <v>0</v>
      </c>
      <c r="B2850" s="183"/>
      <c r="C2850" s="428"/>
      <c r="D2850" s="179"/>
      <c r="E2850" s="179">
        <f t="shared" ref="E2850:F2850" si="342">E2067</f>
        <v>0</v>
      </c>
      <c r="F2850" s="179">
        <f t="shared" si="342"/>
        <v>0</v>
      </c>
      <c r="G2850" s="184"/>
      <c r="H2850" s="285"/>
      <c r="I2850" s="285"/>
      <c r="J2850" s="208"/>
      <c r="K2850" s="209"/>
      <c r="N2850" s="28">
        <f t="shared" si="335"/>
        <v>0</v>
      </c>
    </row>
    <row r="2851" spans="1:14" ht="12.75" hidden="1" outlineLevel="1">
      <c r="A2851" s="420">
        <f>IF(C2851='Tong hop'!$B$6,1,0)</f>
        <v>0</v>
      </c>
      <c r="B2851" s="183"/>
      <c r="C2851" s="428"/>
      <c r="D2851" s="179"/>
      <c r="E2851" s="194"/>
      <c r="F2851" s="194"/>
      <c r="G2851" s="184"/>
      <c r="H2851" s="285"/>
      <c r="I2851" s="285"/>
      <c r="J2851" s="208"/>
      <c r="K2851" s="209"/>
      <c r="N2851" s="28">
        <f t="shared" si="335"/>
        <v>0</v>
      </c>
    </row>
    <row r="2852" spans="1:14" ht="45.75" hidden="1" customHeight="1">
      <c r="A2852" s="420">
        <f>IF(C2852='Tong hop'!$B$6,1,0)</f>
        <v>0</v>
      </c>
      <c r="B2852" s="183">
        <v>7</v>
      </c>
      <c r="C2852" s="261" t="s">
        <v>43</v>
      </c>
      <c r="D2852" s="191" t="s">
        <v>1191</v>
      </c>
      <c r="E2852" s="191" t="s">
        <v>1192</v>
      </c>
      <c r="F2852" s="183" t="s">
        <v>4</v>
      </c>
      <c r="G2852" s="184">
        <v>879.40800000000002</v>
      </c>
      <c r="H2852" s="285"/>
      <c r="I2852" s="285"/>
      <c r="J2852" s="208"/>
      <c r="K2852" s="209"/>
    </row>
    <row r="2853" spans="1:14" ht="12.75" hidden="1" outlineLevel="1">
      <c r="A2853" s="420">
        <f>IF(C2853='Tong hop'!$B$6,1,0)</f>
        <v>0</v>
      </c>
      <c r="B2853" s="183"/>
      <c r="C2853" s="428"/>
      <c r="D2853" s="179" t="str">
        <f t="shared" ref="D2853:F2854" si="343">D2076</f>
        <v>tấm đan bê tông</v>
      </c>
      <c r="E2853" s="179">
        <f t="shared" si="343"/>
        <v>0</v>
      </c>
      <c r="F2853" s="179">
        <f t="shared" si="343"/>
        <v>0</v>
      </c>
      <c r="G2853" s="184"/>
      <c r="H2853" s="285"/>
      <c r="I2853" s="285"/>
      <c r="J2853" s="208"/>
      <c r="K2853" s="209"/>
    </row>
    <row r="2854" spans="1:14" ht="12.75" hidden="1" outlineLevel="1">
      <c r="A2854" s="420">
        <f>IF(C2854='Tong hop'!$B$6,1,0)</f>
        <v>0</v>
      </c>
      <c r="B2854" s="183"/>
      <c r="C2854" s="428"/>
      <c r="D2854" s="179" t="str">
        <f t="shared" si="343"/>
        <v>cụa kẹ bê tông</v>
      </c>
      <c r="E2854" s="179">
        <f t="shared" si="343"/>
        <v>0</v>
      </c>
      <c r="F2854" s="179">
        <f t="shared" si="343"/>
        <v>0</v>
      </c>
      <c r="G2854" s="184"/>
      <c r="H2854" s="285"/>
      <c r="I2854" s="285"/>
      <c r="J2854" s="208"/>
      <c r="K2854" s="209"/>
    </row>
    <row r="2855" spans="1:14" ht="12.75" hidden="1" outlineLevel="1">
      <c r="A2855" s="420">
        <f>IF(C2855='Tong hop'!$B$6,1,0)</f>
        <v>0</v>
      </c>
      <c r="B2855" s="183"/>
      <c r="C2855" s="428"/>
      <c r="D2855" s="179"/>
      <c r="E2855" s="194"/>
      <c r="F2855" s="194"/>
      <c r="G2855" s="184"/>
      <c r="H2855" s="285"/>
      <c r="I2855" s="285"/>
      <c r="J2855" s="208"/>
      <c r="K2855" s="209"/>
    </row>
    <row r="2856" spans="1:14" ht="12.75" hidden="1" outlineLevel="1">
      <c r="A2856" s="420">
        <f>IF(C2856='Tong hop'!$B$6,1,0)</f>
        <v>0</v>
      </c>
      <c r="B2856" s="183"/>
      <c r="C2856" s="428"/>
      <c r="D2856" s="179"/>
      <c r="E2856" s="194"/>
      <c r="F2856" s="194"/>
      <c r="G2856" s="184"/>
      <c r="H2856" s="285"/>
      <c r="I2856" s="285"/>
      <c r="J2856" s="208"/>
      <c r="K2856" s="209"/>
    </row>
    <row r="2857" spans="1:14" ht="12.75" hidden="1">
      <c r="A2857" s="420">
        <f>IF(C2857='Tong hop'!$B$6,1,0)</f>
        <v>0</v>
      </c>
      <c r="B2857" s="183"/>
      <c r="C2857" s="428"/>
      <c r="D2857" s="194"/>
      <c r="E2857" s="194"/>
      <c r="F2857" s="194"/>
      <c r="G2857" s="184"/>
      <c r="H2857" s="285"/>
      <c r="I2857" s="285"/>
      <c r="J2857" s="208"/>
      <c r="K2857" s="209"/>
    </row>
    <row r="2858" spans="1:14" ht="12.75" hidden="1">
      <c r="A2858" s="420">
        <f>IF(C2858='Tong hop'!$B$6,1,0)</f>
        <v>0</v>
      </c>
      <c r="B2858" s="183"/>
      <c r="C2858" s="428"/>
      <c r="D2858" s="191"/>
      <c r="E2858" s="191"/>
      <c r="F2858" s="183"/>
      <c r="G2858" s="184"/>
      <c r="H2858" s="285"/>
      <c r="I2858" s="285"/>
      <c r="J2858" s="208"/>
      <c r="K2858" s="209"/>
    </row>
    <row r="2859" spans="1:14" s="22" customFormat="1" ht="12.75" hidden="1">
      <c r="A2859" s="420">
        <f>IF(C2859='Tong hop'!$B$6,1,0)</f>
        <v>0</v>
      </c>
      <c r="B2859" s="173" t="s">
        <v>351</v>
      </c>
      <c r="C2859" s="519"/>
      <c r="D2859" s="428" t="s">
        <v>99</v>
      </c>
      <c r="E2859" s="428" t="s">
        <v>273</v>
      </c>
      <c r="F2859" s="428"/>
      <c r="G2859" s="428"/>
      <c r="H2859" s="285"/>
      <c r="I2859" s="285"/>
      <c r="J2859" s="428"/>
      <c r="K2859" s="256"/>
    </row>
    <row r="2860" spans="1:14" ht="22.5" hidden="1" customHeight="1">
      <c r="A2860" s="420">
        <f>IF(C2860='Tong hop'!$B$6,1,0)</f>
        <v>0</v>
      </c>
      <c r="B2860" s="183">
        <v>1</v>
      </c>
      <c r="C2860" s="261" t="s">
        <v>55</v>
      </c>
      <c r="D2860" s="191" t="str">
        <f>D2083</f>
        <v>Cột</v>
      </c>
      <c r="E2860" s="191" t="str">
        <f>E2083</f>
        <v xml:space="preserve"> 柱</v>
      </c>
      <c r="F2860" s="183" t="s">
        <v>610</v>
      </c>
      <c r="G2860" s="184">
        <v>250.95935708768963</v>
      </c>
      <c r="H2860" s="285"/>
      <c r="I2860" s="285"/>
      <c r="J2860" s="208"/>
      <c r="K2860" s="209"/>
      <c r="L2860" s="116"/>
      <c r="N2860" s="28">
        <f>I2860-M2860</f>
        <v>0</v>
      </c>
    </row>
    <row r="2861" spans="1:14" ht="12.75" hidden="1" outlineLevel="1">
      <c r="A2861" s="420">
        <f>IF(C2861='Tong hop'!$B$6,1,0)</f>
        <v>0</v>
      </c>
      <c r="B2861" s="183"/>
      <c r="C2861" s="428"/>
      <c r="D2861" s="191"/>
      <c r="E2861" s="191"/>
      <c r="F2861" s="183"/>
      <c r="G2861" s="184"/>
      <c r="H2861" s="285"/>
      <c r="I2861" s="285"/>
      <c r="J2861" s="208"/>
      <c r="K2861" s="209"/>
      <c r="N2861" s="28">
        <f t="shared" ref="N2861:N2924" si="344">I2861-M2861</f>
        <v>0</v>
      </c>
    </row>
    <row r="2862" spans="1:14" ht="12.75" hidden="1" outlineLevel="1">
      <c r="A2862" s="420">
        <f>IF(C2862='Tong hop'!$B$6,1,0)</f>
        <v>0</v>
      </c>
      <c r="B2862" s="183"/>
      <c r="C2862" s="428"/>
      <c r="D2862" s="191"/>
      <c r="E2862" s="203"/>
      <c r="F2862" s="206"/>
      <c r="G2862" s="184"/>
      <c r="H2862" s="285"/>
      <c r="I2862" s="285"/>
      <c r="J2862" s="208"/>
      <c r="K2862" s="209"/>
      <c r="N2862" s="28">
        <f t="shared" si="344"/>
        <v>0</v>
      </c>
    </row>
    <row r="2863" spans="1:14" ht="12.75" hidden="1" outlineLevel="1">
      <c r="A2863" s="420">
        <f>IF(C2863='Tong hop'!$B$6,1,0)</f>
        <v>0</v>
      </c>
      <c r="B2863" s="183"/>
      <c r="C2863" s="428"/>
      <c r="D2863" s="190" t="s">
        <v>1193</v>
      </c>
      <c r="E2863" s="191"/>
      <c r="F2863" s="206"/>
      <c r="G2863" s="184"/>
      <c r="H2863" s="285"/>
      <c r="I2863" s="285"/>
      <c r="J2863" s="208"/>
      <c r="K2863" s="263"/>
      <c r="N2863" s="28">
        <f t="shared" si="344"/>
        <v>0</v>
      </c>
    </row>
    <row r="2864" spans="1:14" ht="12.75" hidden="1" outlineLevel="2">
      <c r="A2864" s="420">
        <f>IF(C2864='Tong hop'!$B$6,1,0)</f>
        <v>0</v>
      </c>
      <c r="B2864" s="183"/>
      <c r="C2864" s="428"/>
      <c r="D2864" s="521" t="str">
        <f t="shared" ref="D2864:F2864" si="345">D1310</f>
        <v>C1</v>
      </c>
      <c r="E2864" s="521" t="str">
        <f t="shared" si="345"/>
        <v>800x800</v>
      </c>
      <c r="F2864" s="521">
        <f t="shared" si="345"/>
        <v>0</v>
      </c>
      <c r="G2864" s="184"/>
      <c r="H2864" s="285"/>
      <c r="I2864" s="285"/>
      <c r="J2864" s="208"/>
      <c r="K2864" s="263"/>
      <c r="N2864" s="28">
        <f t="shared" si="344"/>
        <v>0</v>
      </c>
    </row>
    <row r="2865" spans="1:14" ht="12.75" hidden="1" outlineLevel="2">
      <c r="A2865" s="420">
        <f>IF(C2865='Tong hop'!$B$6,1,0)</f>
        <v>0</v>
      </c>
      <c r="B2865" s="183"/>
      <c r="C2865" s="428"/>
      <c r="D2865" s="5" t="s">
        <v>768</v>
      </c>
      <c r="E2865" s="5"/>
      <c r="F2865" s="5"/>
      <c r="G2865" s="184"/>
      <c r="H2865" s="285"/>
      <c r="I2865" s="285"/>
      <c r="J2865" s="208"/>
      <c r="K2865" s="263"/>
      <c r="N2865" s="28">
        <f t="shared" si="344"/>
        <v>0</v>
      </c>
    </row>
    <row r="2866" spans="1:14" ht="12.75" hidden="1" outlineLevel="2">
      <c r="A2866" s="420">
        <f>IF(C2866='Tong hop'!$B$6,1,0)</f>
        <v>0</v>
      </c>
      <c r="B2866" s="183"/>
      <c r="C2866" s="428"/>
      <c r="D2866" s="5"/>
      <c r="E2866" s="5" t="s">
        <v>769</v>
      </c>
      <c r="F2866" s="5">
        <v>22</v>
      </c>
      <c r="G2866" s="184"/>
      <c r="H2866" s="285"/>
      <c r="I2866" s="285"/>
      <c r="J2866" s="208"/>
      <c r="K2866" s="263"/>
      <c r="N2866" s="28">
        <f t="shared" si="344"/>
        <v>0</v>
      </c>
    </row>
    <row r="2867" spans="1:14" ht="12.75" hidden="1" outlineLevel="2">
      <c r="A2867" s="420">
        <f>IF(C2867='Tong hop'!$B$6,1,0)</f>
        <v>0</v>
      </c>
      <c r="B2867" s="183"/>
      <c r="C2867" s="428"/>
      <c r="D2867" s="5" t="s">
        <v>427</v>
      </c>
      <c r="E2867" s="5"/>
      <c r="F2867" s="5"/>
      <c r="G2867" s="184"/>
      <c r="H2867" s="285"/>
      <c r="I2867" s="285"/>
      <c r="J2867" s="208"/>
      <c r="K2867" s="263"/>
      <c r="N2867" s="28">
        <f t="shared" si="344"/>
        <v>0</v>
      </c>
    </row>
    <row r="2868" spans="1:14" ht="12.75" hidden="1" outlineLevel="2">
      <c r="A2868" s="420">
        <f>IF(C2868='Tong hop'!$B$6,1,0)</f>
        <v>0</v>
      </c>
      <c r="B2868" s="183"/>
      <c r="C2868" s="428"/>
      <c r="D2868" s="5" t="s">
        <v>770</v>
      </c>
      <c r="E2868" s="5" t="s">
        <v>771</v>
      </c>
      <c r="F2868" s="5">
        <v>10</v>
      </c>
      <c r="G2868" s="184"/>
      <c r="H2868" s="285"/>
      <c r="I2868" s="285"/>
      <c r="J2868" s="208"/>
      <c r="K2868" s="263"/>
      <c r="N2868" s="28">
        <f t="shared" si="344"/>
        <v>0</v>
      </c>
    </row>
    <row r="2869" spans="1:14" ht="12.75" hidden="1" outlineLevel="2">
      <c r="A2869" s="420">
        <f>IF(C2869='Tong hop'!$B$6,1,0)</f>
        <v>0</v>
      </c>
      <c r="B2869" s="183"/>
      <c r="C2869" s="428"/>
      <c r="D2869" s="5" t="s">
        <v>772</v>
      </c>
      <c r="E2869" s="5" t="s">
        <v>771</v>
      </c>
      <c r="F2869" s="5">
        <v>10</v>
      </c>
      <c r="G2869" s="184"/>
      <c r="H2869" s="285"/>
      <c r="I2869" s="285"/>
      <c r="J2869" s="208"/>
      <c r="K2869" s="263"/>
      <c r="N2869" s="28">
        <f t="shared" si="344"/>
        <v>0</v>
      </c>
    </row>
    <row r="2870" spans="1:14" ht="12.75" hidden="1" outlineLevel="2">
      <c r="A2870" s="420">
        <f>IF(C2870='Tong hop'!$B$6,1,0)</f>
        <v>0</v>
      </c>
      <c r="B2870" s="183"/>
      <c r="C2870" s="428"/>
      <c r="D2870" s="521" t="str">
        <f t="shared" ref="D2870:F2870" si="346">D1311</f>
        <v>C2</v>
      </c>
      <c r="E2870" s="521" t="str">
        <f t="shared" si="346"/>
        <v>800x800</v>
      </c>
      <c r="F2870" s="521">
        <f t="shared" si="346"/>
        <v>0</v>
      </c>
      <c r="G2870" s="184"/>
      <c r="H2870" s="285"/>
      <c r="I2870" s="285"/>
      <c r="J2870" s="208"/>
      <c r="K2870" s="263"/>
      <c r="N2870" s="28">
        <f t="shared" si="344"/>
        <v>0</v>
      </c>
    </row>
    <row r="2871" spans="1:14" ht="12.75" hidden="1" outlineLevel="2">
      <c r="A2871" s="420">
        <f>IF(C2871='Tong hop'!$B$6,1,0)</f>
        <v>0</v>
      </c>
      <c r="B2871" s="183"/>
      <c r="C2871" s="428"/>
      <c r="D2871" s="5" t="s">
        <v>768</v>
      </c>
      <c r="E2871" s="5"/>
      <c r="F2871" s="5"/>
      <c r="G2871" s="184"/>
      <c r="H2871" s="285"/>
      <c r="I2871" s="285"/>
      <c r="J2871" s="208"/>
      <c r="K2871" s="263"/>
      <c r="N2871" s="28">
        <f t="shared" si="344"/>
        <v>0</v>
      </c>
    </row>
    <row r="2872" spans="1:14" ht="12.75" hidden="1" outlineLevel="2">
      <c r="A2872" s="420">
        <f>IF(C2872='Tong hop'!$B$6,1,0)</f>
        <v>0</v>
      </c>
      <c r="B2872" s="183"/>
      <c r="C2872" s="428"/>
      <c r="D2872" s="5"/>
      <c r="E2872" s="5" t="s">
        <v>773</v>
      </c>
      <c r="F2872" s="5">
        <v>28</v>
      </c>
      <c r="G2872" s="184"/>
      <c r="H2872" s="285"/>
      <c r="I2872" s="285"/>
      <c r="J2872" s="208"/>
      <c r="K2872" s="263"/>
      <c r="N2872" s="28">
        <f t="shared" si="344"/>
        <v>0</v>
      </c>
    </row>
    <row r="2873" spans="1:14" ht="12.75" hidden="1" outlineLevel="2">
      <c r="A2873" s="420">
        <f>IF(C2873='Tong hop'!$B$6,1,0)</f>
        <v>0</v>
      </c>
      <c r="B2873" s="183"/>
      <c r="C2873" s="428"/>
      <c r="D2873" s="5"/>
      <c r="E2873" s="5"/>
      <c r="F2873" s="5"/>
      <c r="G2873" s="184"/>
      <c r="H2873" s="285"/>
      <c r="I2873" s="285"/>
      <c r="J2873" s="208"/>
      <c r="K2873" s="263"/>
      <c r="N2873" s="28">
        <f t="shared" si="344"/>
        <v>0</v>
      </c>
    </row>
    <row r="2874" spans="1:14" ht="12.75" hidden="1" outlineLevel="2">
      <c r="A2874" s="420">
        <f>IF(C2874='Tong hop'!$B$6,1,0)</f>
        <v>0</v>
      </c>
      <c r="B2874" s="183"/>
      <c r="C2874" s="428"/>
      <c r="D2874" s="5" t="s">
        <v>427</v>
      </c>
      <c r="E2874" s="5"/>
      <c r="F2874" s="5"/>
      <c r="G2874" s="184"/>
      <c r="H2874" s="285"/>
      <c r="I2874" s="285"/>
      <c r="J2874" s="208"/>
      <c r="K2874" s="263"/>
      <c r="N2874" s="28">
        <f t="shared" si="344"/>
        <v>0</v>
      </c>
    </row>
    <row r="2875" spans="1:14" ht="12.75" hidden="1" outlineLevel="2">
      <c r="A2875" s="420">
        <f>IF(C2875='Tong hop'!$B$6,1,0)</f>
        <v>0</v>
      </c>
      <c r="B2875" s="183"/>
      <c r="C2875" s="428"/>
      <c r="D2875" s="5" t="s">
        <v>770</v>
      </c>
      <c r="E2875" s="5" t="s">
        <v>771</v>
      </c>
      <c r="F2875" s="5">
        <v>10</v>
      </c>
      <c r="G2875" s="184"/>
      <c r="H2875" s="285"/>
      <c r="I2875" s="285"/>
      <c r="J2875" s="208"/>
      <c r="K2875" s="263"/>
      <c r="N2875" s="28">
        <f t="shared" si="344"/>
        <v>0</v>
      </c>
    </row>
    <row r="2876" spans="1:14" ht="12.75" hidden="1" outlineLevel="2">
      <c r="A2876" s="420">
        <f>IF(C2876='Tong hop'!$B$6,1,0)</f>
        <v>0</v>
      </c>
      <c r="B2876" s="183"/>
      <c r="C2876" s="428"/>
      <c r="D2876" s="5" t="s">
        <v>772</v>
      </c>
      <c r="E2876" s="5" t="s">
        <v>771</v>
      </c>
      <c r="F2876" s="5">
        <v>10</v>
      </c>
      <c r="G2876" s="184"/>
      <c r="H2876" s="285"/>
      <c r="I2876" s="285"/>
      <c r="J2876" s="208"/>
      <c r="K2876" s="263"/>
      <c r="N2876" s="28">
        <f t="shared" si="344"/>
        <v>0</v>
      </c>
    </row>
    <row r="2877" spans="1:14" ht="12.75" hidden="1" outlineLevel="2">
      <c r="A2877" s="420">
        <f>IF(C2877='Tong hop'!$B$6,1,0)</f>
        <v>0</v>
      </c>
      <c r="B2877" s="183"/>
      <c r="C2877" s="428"/>
      <c r="D2877" s="521" t="str">
        <f t="shared" ref="D2877:F2877" si="347">D1312</f>
        <v>C3</v>
      </c>
      <c r="E2877" s="521" t="str">
        <f t="shared" si="347"/>
        <v>800x800</v>
      </c>
      <c r="F2877" s="521">
        <f t="shared" si="347"/>
        <v>0</v>
      </c>
      <c r="G2877" s="184"/>
      <c r="H2877" s="285"/>
      <c r="I2877" s="285"/>
      <c r="J2877" s="208"/>
      <c r="K2877" s="263"/>
      <c r="N2877" s="28">
        <f t="shared" si="344"/>
        <v>0</v>
      </c>
    </row>
    <row r="2878" spans="1:14" ht="12.75" hidden="1" outlineLevel="2">
      <c r="A2878" s="420">
        <f>IF(C2878='Tong hop'!$B$6,1,0)</f>
        <v>0</v>
      </c>
      <c r="B2878" s="183"/>
      <c r="C2878" s="428"/>
      <c r="D2878" s="5" t="s">
        <v>768</v>
      </c>
      <c r="E2878" s="5"/>
      <c r="F2878" s="5"/>
      <c r="G2878" s="184"/>
      <c r="H2878" s="285"/>
      <c r="I2878" s="285"/>
      <c r="J2878" s="208"/>
      <c r="K2878" s="263"/>
      <c r="N2878" s="28">
        <f t="shared" si="344"/>
        <v>0</v>
      </c>
    </row>
    <row r="2879" spans="1:14" ht="12.75" hidden="1" outlineLevel="2">
      <c r="A2879" s="420">
        <f>IF(C2879='Tong hop'!$B$6,1,0)</f>
        <v>0</v>
      </c>
      <c r="B2879" s="183"/>
      <c r="C2879" s="428"/>
      <c r="D2879" s="5"/>
      <c r="E2879" s="5" t="s">
        <v>773</v>
      </c>
      <c r="F2879" s="5">
        <v>28</v>
      </c>
      <c r="G2879" s="184"/>
      <c r="H2879" s="285"/>
      <c r="I2879" s="285"/>
      <c r="J2879" s="208"/>
      <c r="K2879" s="263"/>
      <c r="N2879" s="28">
        <f t="shared" si="344"/>
        <v>0</v>
      </c>
    </row>
    <row r="2880" spans="1:14" ht="12.75" hidden="1" outlineLevel="2">
      <c r="A2880" s="420">
        <f>IF(C2880='Tong hop'!$B$6,1,0)</f>
        <v>0</v>
      </c>
      <c r="B2880" s="183"/>
      <c r="C2880" s="428"/>
      <c r="D2880" s="5" t="s">
        <v>427</v>
      </c>
      <c r="E2880" s="5"/>
      <c r="F2880" s="5"/>
      <c r="G2880" s="184"/>
      <c r="H2880" s="285"/>
      <c r="I2880" s="285"/>
      <c r="J2880" s="208"/>
      <c r="K2880" s="263"/>
      <c r="N2880" s="28">
        <f t="shared" si="344"/>
        <v>0</v>
      </c>
    </row>
    <row r="2881" spans="1:14" ht="12.75" hidden="1" outlineLevel="2">
      <c r="A2881" s="420">
        <f>IF(C2881='Tong hop'!$B$6,1,0)</f>
        <v>0</v>
      </c>
      <c r="B2881" s="183"/>
      <c r="C2881" s="428"/>
      <c r="D2881" s="5" t="s">
        <v>770</v>
      </c>
      <c r="E2881" s="5" t="s">
        <v>771</v>
      </c>
      <c r="F2881" s="5">
        <v>10</v>
      </c>
      <c r="G2881" s="184"/>
      <c r="H2881" s="285"/>
      <c r="I2881" s="285"/>
      <c r="J2881" s="208"/>
      <c r="K2881" s="263"/>
      <c r="N2881" s="28">
        <f t="shared" si="344"/>
        <v>0</v>
      </c>
    </row>
    <row r="2882" spans="1:14" ht="12.75" hidden="1" outlineLevel="2">
      <c r="A2882" s="420">
        <f>IF(C2882='Tong hop'!$B$6,1,0)</f>
        <v>0</v>
      </c>
      <c r="B2882" s="183"/>
      <c r="C2882" s="428"/>
      <c r="D2882" s="5" t="s">
        <v>772</v>
      </c>
      <c r="E2882" s="5" t="s">
        <v>771</v>
      </c>
      <c r="F2882" s="5">
        <v>10</v>
      </c>
      <c r="G2882" s="184"/>
      <c r="H2882" s="285"/>
      <c r="I2882" s="285"/>
      <c r="J2882" s="208"/>
      <c r="K2882" s="263"/>
      <c r="N2882" s="28">
        <f t="shared" si="344"/>
        <v>0</v>
      </c>
    </row>
    <row r="2883" spans="1:14" ht="12.75" hidden="1" outlineLevel="2">
      <c r="A2883" s="420">
        <f>IF(C2883='Tong hop'!$B$6,1,0)</f>
        <v>0</v>
      </c>
      <c r="B2883" s="183"/>
      <c r="C2883" s="428"/>
      <c r="D2883" s="521" t="str">
        <f t="shared" ref="D2883:F2883" si="348">D1313</f>
        <v>C3</v>
      </c>
      <c r="E2883" s="521" t="str">
        <f t="shared" si="348"/>
        <v>700x700</v>
      </c>
      <c r="F2883" s="521">
        <f t="shared" si="348"/>
        <v>0</v>
      </c>
      <c r="G2883" s="184"/>
      <c r="H2883" s="285"/>
      <c r="I2883" s="285"/>
      <c r="J2883" s="509"/>
      <c r="K2883" s="527"/>
      <c r="N2883" s="28">
        <f t="shared" si="344"/>
        <v>0</v>
      </c>
    </row>
    <row r="2884" spans="1:14" ht="12.75" hidden="1" outlineLevel="2">
      <c r="A2884" s="420">
        <f>IF(C2884='Tong hop'!$B$6,1,0)</f>
        <v>0</v>
      </c>
      <c r="B2884" s="183"/>
      <c r="C2884" s="428"/>
      <c r="D2884" s="5" t="s">
        <v>768</v>
      </c>
      <c r="E2884" s="5"/>
      <c r="F2884" s="5"/>
      <c r="G2884" s="184"/>
      <c r="H2884" s="285"/>
      <c r="I2884" s="285"/>
      <c r="J2884" s="208"/>
      <c r="K2884" s="263"/>
      <c r="N2884" s="28">
        <f t="shared" si="344"/>
        <v>0</v>
      </c>
    </row>
    <row r="2885" spans="1:14" ht="12.75" hidden="1" outlineLevel="2">
      <c r="A2885" s="420">
        <f>IF(C2885='Tong hop'!$B$6,1,0)</f>
        <v>0</v>
      </c>
      <c r="B2885" s="183"/>
      <c r="C2885" s="428"/>
      <c r="D2885" s="5"/>
      <c r="E2885" s="5" t="s">
        <v>773</v>
      </c>
      <c r="F2885" s="5">
        <v>28</v>
      </c>
      <c r="G2885" s="184"/>
      <c r="H2885" s="285"/>
      <c r="I2885" s="285"/>
      <c r="J2885" s="208"/>
      <c r="K2885" s="263"/>
      <c r="N2885" s="28">
        <f t="shared" si="344"/>
        <v>0</v>
      </c>
    </row>
    <row r="2886" spans="1:14" ht="12.75" hidden="1" outlineLevel="2">
      <c r="A2886" s="420">
        <f>IF(C2886='Tong hop'!$B$6,1,0)</f>
        <v>0</v>
      </c>
      <c r="B2886" s="183"/>
      <c r="C2886" s="428"/>
      <c r="D2886" s="5" t="s">
        <v>427</v>
      </c>
      <c r="E2886" s="5"/>
      <c r="F2886" s="5"/>
      <c r="G2886" s="184"/>
      <c r="H2886" s="285"/>
      <c r="I2886" s="285"/>
      <c r="J2886" s="208"/>
      <c r="K2886" s="263"/>
      <c r="N2886" s="28">
        <f t="shared" si="344"/>
        <v>0</v>
      </c>
    </row>
    <row r="2887" spans="1:14" ht="12.75" hidden="1" outlineLevel="2">
      <c r="A2887" s="420">
        <f>IF(C2887='Tong hop'!$B$6,1,0)</f>
        <v>0</v>
      </c>
      <c r="B2887" s="183"/>
      <c r="C2887" s="428"/>
      <c r="D2887" s="5" t="s">
        <v>770</v>
      </c>
      <c r="E2887" s="5" t="s">
        <v>771</v>
      </c>
      <c r="F2887" s="5">
        <v>10</v>
      </c>
      <c r="G2887" s="184"/>
      <c r="H2887" s="285"/>
      <c r="I2887" s="285"/>
      <c r="J2887" s="208"/>
      <c r="K2887" s="263"/>
      <c r="N2887" s="28">
        <f t="shared" si="344"/>
        <v>0</v>
      </c>
    </row>
    <row r="2888" spans="1:14" ht="12.75" hidden="1" outlineLevel="2">
      <c r="A2888" s="420">
        <f>IF(C2888='Tong hop'!$B$6,1,0)</f>
        <v>0</v>
      </c>
      <c r="B2888" s="183"/>
      <c r="C2888" s="428"/>
      <c r="D2888" s="5" t="s">
        <v>772</v>
      </c>
      <c r="E2888" s="5" t="s">
        <v>771</v>
      </c>
      <c r="F2888" s="5">
        <v>10</v>
      </c>
      <c r="G2888" s="184"/>
      <c r="H2888" s="285"/>
      <c r="I2888" s="285"/>
      <c r="J2888" s="208"/>
      <c r="K2888" s="263"/>
      <c r="N2888" s="28">
        <f t="shared" si="344"/>
        <v>0</v>
      </c>
    </row>
    <row r="2889" spans="1:14" ht="12.75" hidden="1" outlineLevel="2">
      <c r="A2889" s="420">
        <f>IF(C2889='Tong hop'!$B$6,1,0)</f>
        <v>0</v>
      </c>
      <c r="B2889" s="183"/>
      <c r="C2889" s="428"/>
      <c r="D2889" s="521" t="str">
        <f t="shared" ref="D2889:F2889" si="349">D1314</f>
        <v>C4</v>
      </c>
      <c r="E2889" s="521" t="str">
        <f t="shared" si="349"/>
        <v>500x500</v>
      </c>
      <c r="F2889" s="521">
        <f t="shared" si="349"/>
        <v>0</v>
      </c>
      <c r="G2889" s="184"/>
      <c r="H2889" s="285"/>
      <c r="I2889" s="285"/>
      <c r="J2889" s="208"/>
      <c r="K2889" s="263"/>
      <c r="N2889" s="28">
        <f t="shared" si="344"/>
        <v>0</v>
      </c>
    </row>
    <row r="2890" spans="1:14" ht="12.75" hidden="1" outlineLevel="2">
      <c r="A2890" s="420">
        <f>IF(C2890='Tong hop'!$B$6,1,0)</f>
        <v>0</v>
      </c>
      <c r="B2890" s="183"/>
      <c r="C2890" s="428"/>
      <c r="D2890" s="5" t="s">
        <v>768</v>
      </c>
      <c r="E2890" s="5"/>
      <c r="F2890" s="5"/>
      <c r="G2890" s="184"/>
      <c r="H2890" s="285"/>
      <c r="I2890" s="285"/>
      <c r="J2890" s="208"/>
      <c r="K2890" s="263"/>
      <c r="N2890" s="28">
        <f t="shared" si="344"/>
        <v>0</v>
      </c>
    </row>
    <row r="2891" spans="1:14" ht="12.75" hidden="1" outlineLevel="2">
      <c r="A2891" s="420">
        <f>IF(C2891='Tong hop'!$B$6,1,0)</f>
        <v>0</v>
      </c>
      <c r="B2891" s="183"/>
      <c r="C2891" s="428"/>
      <c r="D2891" s="5"/>
      <c r="E2891" s="5" t="s">
        <v>774</v>
      </c>
      <c r="F2891" s="5">
        <v>20</v>
      </c>
      <c r="G2891" s="184"/>
      <c r="H2891" s="285"/>
      <c r="I2891" s="285"/>
      <c r="J2891" s="208"/>
      <c r="K2891" s="263"/>
      <c r="N2891" s="28">
        <f t="shared" si="344"/>
        <v>0</v>
      </c>
    </row>
    <row r="2892" spans="1:14" ht="12.75" hidden="1" outlineLevel="2">
      <c r="A2892" s="420">
        <f>IF(C2892='Tong hop'!$B$6,1,0)</f>
        <v>0</v>
      </c>
      <c r="B2892" s="183"/>
      <c r="C2892" s="428"/>
      <c r="D2892" s="5" t="s">
        <v>427</v>
      </c>
      <c r="E2892" s="5"/>
      <c r="F2892" s="5"/>
      <c r="G2892" s="184"/>
      <c r="H2892" s="285"/>
      <c r="I2892" s="285"/>
      <c r="J2892" s="208"/>
      <c r="K2892" s="263"/>
      <c r="N2892" s="28">
        <f t="shared" si="344"/>
        <v>0</v>
      </c>
    </row>
    <row r="2893" spans="1:14" ht="12.75" hidden="1" outlineLevel="2">
      <c r="A2893" s="420">
        <f>IF(C2893='Tong hop'!$B$6,1,0)</f>
        <v>0</v>
      </c>
      <c r="B2893" s="183"/>
      <c r="C2893" s="428"/>
      <c r="D2893" s="5" t="s">
        <v>770</v>
      </c>
      <c r="E2893" s="5" t="s">
        <v>771</v>
      </c>
      <c r="F2893" s="5">
        <v>10</v>
      </c>
      <c r="G2893" s="184"/>
      <c r="H2893" s="285"/>
      <c r="I2893" s="285"/>
      <c r="J2893" s="208"/>
      <c r="K2893" s="263"/>
      <c r="N2893" s="28">
        <f t="shared" si="344"/>
        <v>0</v>
      </c>
    </row>
    <row r="2894" spans="1:14" ht="12.75" hidden="1" outlineLevel="2">
      <c r="A2894" s="420">
        <f>IF(C2894='Tong hop'!$B$6,1,0)</f>
        <v>0</v>
      </c>
      <c r="B2894" s="183"/>
      <c r="C2894" s="428"/>
      <c r="D2894" s="5" t="s">
        <v>772</v>
      </c>
      <c r="E2894" s="5" t="s">
        <v>771</v>
      </c>
      <c r="F2894" s="5">
        <v>10</v>
      </c>
      <c r="G2894" s="184"/>
      <c r="H2894" s="285"/>
      <c r="I2894" s="285"/>
      <c r="J2894" s="208"/>
      <c r="K2894" s="263"/>
      <c r="N2894" s="28">
        <f t="shared" si="344"/>
        <v>0</v>
      </c>
    </row>
    <row r="2895" spans="1:14" ht="12.75" hidden="1" outlineLevel="2">
      <c r="A2895" s="420">
        <f>IF(C2895='Tong hop'!$B$6,1,0)</f>
        <v>0</v>
      </c>
      <c r="B2895" s="183"/>
      <c r="C2895" s="428"/>
      <c r="D2895" s="521" t="str">
        <f t="shared" ref="D2895:F2895" si="350">D1315</f>
        <v>C5</v>
      </c>
      <c r="E2895" s="521" t="str">
        <f t="shared" si="350"/>
        <v>700x700</v>
      </c>
      <c r="F2895" s="521">
        <f t="shared" si="350"/>
        <v>0</v>
      </c>
      <c r="G2895" s="184"/>
      <c r="H2895" s="285"/>
      <c r="I2895" s="285"/>
      <c r="J2895" s="208"/>
      <c r="K2895" s="263"/>
      <c r="N2895" s="28">
        <f t="shared" si="344"/>
        <v>0</v>
      </c>
    </row>
    <row r="2896" spans="1:14" ht="12.75" hidden="1" outlineLevel="2">
      <c r="A2896" s="420">
        <f>IF(C2896='Tong hop'!$B$6,1,0)</f>
        <v>0</v>
      </c>
      <c r="B2896" s="183"/>
      <c r="C2896" s="428"/>
      <c r="D2896" s="5" t="s">
        <v>768</v>
      </c>
      <c r="E2896" s="5"/>
      <c r="F2896" s="5"/>
      <c r="G2896" s="184"/>
      <c r="H2896" s="285"/>
      <c r="I2896" s="285"/>
      <c r="J2896" s="208"/>
      <c r="K2896" s="263"/>
      <c r="N2896" s="28">
        <f t="shared" si="344"/>
        <v>0</v>
      </c>
    </row>
    <row r="2897" spans="1:14" ht="12.75" hidden="1" outlineLevel="2">
      <c r="A2897" s="420">
        <f>IF(C2897='Tong hop'!$B$6,1,0)</f>
        <v>0</v>
      </c>
      <c r="B2897" s="183"/>
      <c r="C2897" s="428"/>
      <c r="D2897" s="5"/>
      <c r="E2897" s="5" t="s">
        <v>775</v>
      </c>
      <c r="F2897" s="5">
        <v>25</v>
      </c>
      <c r="G2897" s="184"/>
      <c r="H2897" s="285"/>
      <c r="I2897" s="285"/>
      <c r="J2897" s="208"/>
      <c r="K2897" s="263"/>
      <c r="N2897" s="28">
        <f t="shared" si="344"/>
        <v>0</v>
      </c>
    </row>
    <row r="2898" spans="1:14" ht="12.75" hidden="1" outlineLevel="2">
      <c r="A2898" s="420">
        <f>IF(C2898='Tong hop'!$B$6,1,0)</f>
        <v>0</v>
      </c>
      <c r="B2898" s="183"/>
      <c r="C2898" s="428"/>
      <c r="D2898" s="5" t="s">
        <v>427</v>
      </c>
      <c r="E2898" s="5"/>
      <c r="F2898" s="5"/>
      <c r="G2898" s="184"/>
      <c r="H2898" s="285"/>
      <c r="I2898" s="285"/>
      <c r="J2898" s="208"/>
      <c r="K2898" s="263"/>
      <c r="N2898" s="28">
        <f t="shared" si="344"/>
        <v>0</v>
      </c>
    </row>
    <row r="2899" spans="1:14" ht="12.75" hidden="1" outlineLevel="2">
      <c r="A2899" s="420">
        <f>IF(C2899='Tong hop'!$B$6,1,0)</f>
        <v>0</v>
      </c>
      <c r="B2899" s="183"/>
      <c r="C2899" s="428"/>
      <c r="D2899" s="5" t="s">
        <v>770</v>
      </c>
      <c r="E2899" s="5" t="s">
        <v>771</v>
      </c>
      <c r="F2899" s="5">
        <v>10</v>
      </c>
      <c r="G2899" s="184"/>
      <c r="H2899" s="285"/>
      <c r="I2899" s="285"/>
      <c r="J2899" s="208"/>
      <c r="K2899" s="263"/>
      <c r="N2899" s="28">
        <f t="shared" si="344"/>
        <v>0</v>
      </c>
    </row>
    <row r="2900" spans="1:14" ht="12.75" hidden="1" outlineLevel="2">
      <c r="A2900" s="420">
        <f>IF(C2900='Tong hop'!$B$6,1,0)</f>
        <v>0</v>
      </c>
      <c r="B2900" s="183"/>
      <c r="C2900" s="428"/>
      <c r="D2900" s="5" t="s">
        <v>772</v>
      </c>
      <c r="E2900" s="5" t="s">
        <v>771</v>
      </c>
      <c r="F2900" s="5">
        <v>10</v>
      </c>
      <c r="G2900" s="184"/>
      <c r="H2900" s="285"/>
      <c r="I2900" s="285"/>
      <c r="J2900" s="208"/>
      <c r="K2900" s="263"/>
      <c r="N2900" s="28">
        <f t="shared" si="344"/>
        <v>0</v>
      </c>
    </row>
    <row r="2901" spans="1:14" ht="12.75" hidden="1" outlineLevel="2">
      <c r="A2901" s="420">
        <f>IF(C2901='Tong hop'!$B$6,1,0)</f>
        <v>0</v>
      </c>
      <c r="B2901" s="183"/>
      <c r="C2901" s="428"/>
      <c r="D2901" s="521" t="str">
        <f t="shared" ref="D2901:F2901" si="351">D1336</f>
        <v>C6</v>
      </c>
      <c r="E2901" s="521" t="str">
        <f t="shared" si="351"/>
        <v>700x700</v>
      </c>
      <c r="F2901" s="521">
        <f t="shared" si="351"/>
        <v>0</v>
      </c>
      <c r="G2901" s="184"/>
      <c r="H2901" s="285"/>
      <c r="I2901" s="285"/>
      <c r="J2901" s="208"/>
      <c r="K2901" s="263"/>
      <c r="N2901" s="28">
        <f t="shared" si="344"/>
        <v>0</v>
      </c>
    </row>
    <row r="2902" spans="1:14" ht="12.75" hidden="1" outlineLevel="2">
      <c r="A2902" s="420">
        <f>IF(C2902='Tong hop'!$B$6,1,0)</f>
        <v>0</v>
      </c>
      <c r="B2902" s="183"/>
      <c r="C2902" s="428"/>
      <c r="D2902" s="5" t="s">
        <v>768</v>
      </c>
      <c r="E2902" s="5"/>
      <c r="F2902" s="5"/>
      <c r="G2902" s="184"/>
      <c r="H2902" s="285"/>
      <c r="I2902" s="285"/>
      <c r="J2902" s="208"/>
      <c r="K2902" s="263"/>
      <c r="N2902" s="28">
        <f t="shared" si="344"/>
        <v>0</v>
      </c>
    </row>
    <row r="2903" spans="1:14" ht="12.75" hidden="1" outlineLevel="2">
      <c r="A2903" s="420">
        <f>IF(C2903='Tong hop'!$B$6,1,0)</f>
        <v>0</v>
      </c>
      <c r="B2903" s="183"/>
      <c r="C2903" s="428"/>
      <c r="D2903" s="5"/>
      <c r="E2903" s="5" t="s">
        <v>776</v>
      </c>
      <c r="F2903" s="5">
        <v>25</v>
      </c>
      <c r="G2903" s="184"/>
      <c r="H2903" s="285"/>
      <c r="I2903" s="285"/>
      <c r="J2903" s="208"/>
      <c r="K2903" s="263"/>
      <c r="N2903" s="28">
        <f t="shared" si="344"/>
        <v>0</v>
      </c>
    </row>
    <row r="2904" spans="1:14" ht="12.75" hidden="1" outlineLevel="2">
      <c r="A2904" s="420">
        <f>IF(C2904='Tong hop'!$B$6,1,0)</f>
        <v>0</v>
      </c>
      <c r="B2904" s="183"/>
      <c r="C2904" s="428"/>
      <c r="D2904" s="5" t="s">
        <v>427</v>
      </c>
      <c r="E2904" s="5"/>
      <c r="F2904" s="5"/>
      <c r="G2904" s="184"/>
      <c r="H2904" s="285"/>
      <c r="I2904" s="285"/>
      <c r="J2904" s="208"/>
      <c r="K2904" s="263"/>
      <c r="N2904" s="28">
        <f t="shared" si="344"/>
        <v>0</v>
      </c>
    </row>
    <row r="2905" spans="1:14" ht="12.75" hidden="1" outlineLevel="2">
      <c r="A2905" s="420">
        <f>IF(C2905='Tong hop'!$B$6,1,0)</f>
        <v>0</v>
      </c>
      <c r="B2905" s="183"/>
      <c r="C2905" s="428"/>
      <c r="D2905" s="5" t="s">
        <v>770</v>
      </c>
      <c r="E2905" s="5" t="s">
        <v>771</v>
      </c>
      <c r="F2905" s="5">
        <v>10</v>
      </c>
      <c r="G2905" s="184"/>
      <c r="H2905" s="285"/>
      <c r="I2905" s="285"/>
      <c r="J2905" s="208"/>
      <c r="K2905" s="263"/>
      <c r="N2905" s="28">
        <f t="shared" si="344"/>
        <v>0</v>
      </c>
    </row>
    <row r="2906" spans="1:14" ht="12.75" hidden="1" outlineLevel="2">
      <c r="A2906" s="420">
        <f>IF(C2906='Tong hop'!$B$6,1,0)</f>
        <v>0</v>
      </c>
      <c r="B2906" s="183"/>
      <c r="C2906" s="428"/>
      <c r="D2906" s="5" t="s">
        <v>772</v>
      </c>
      <c r="E2906" s="5" t="s">
        <v>771</v>
      </c>
      <c r="F2906" s="5">
        <v>10</v>
      </c>
      <c r="G2906" s="184"/>
      <c r="H2906" s="285"/>
      <c r="I2906" s="285"/>
      <c r="J2906" s="208"/>
      <c r="K2906" s="263"/>
      <c r="N2906" s="28">
        <f t="shared" si="344"/>
        <v>0</v>
      </c>
    </row>
    <row r="2907" spans="1:14" ht="12.75" hidden="1" outlineLevel="2">
      <c r="A2907" s="420">
        <f>IF(C2907='Tong hop'!$B$6,1,0)</f>
        <v>0</v>
      </c>
      <c r="B2907" s="183"/>
      <c r="C2907" s="428"/>
      <c r="D2907" s="521" t="str">
        <f t="shared" ref="D2907:F2907" si="352">D1317</f>
        <v>C6</v>
      </c>
      <c r="E2907" s="521" t="str">
        <f t="shared" si="352"/>
        <v>700x700</v>
      </c>
      <c r="F2907" s="521">
        <f t="shared" si="352"/>
        <v>0</v>
      </c>
      <c r="G2907" s="184"/>
      <c r="H2907" s="285"/>
      <c r="I2907" s="285"/>
      <c r="J2907" s="208"/>
      <c r="K2907" s="263"/>
      <c r="N2907" s="28">
        <f t="shared" si="344"/>
        <v>0</v>
      </c>
    </row>
    <row r="2908" spans="1:14" ht="12.75" hidden="1" outlineLevel="2">
      <c r="A2908" s="420">
        <f>IF(C2908='Tong hop'!$B$6,1,0)</f>
        <v>0</v>
      </c>
      <c r="B2908" s="183"/>
      <c r="C2908" s="428"/>
      <c r="D2908" s="5" t="s">
        <v>768</v>
      </c>
      <c r="E2908" s="5"/>
      <c r="F2908" s="5"/>
      <c r="G2908" s="184"/>
      <c r="H2908" s="285"/>
      <c r="I2908" s="285"/>
      <c r="J2908" s="208"/>
      <c r="K2908" s="263"/>
      <c r="N2908" s="28">
        <f t="shared" si="344"/>
        <v>0</v>
      </c>
    </row>
    <row r="2909" spans="1:14" ht="12.75" hidden="1" outlineLevel="2">
      <c r="A2909" s="420">
        <f>IF(C2909='Tong hop'!$B$6,1,0)</f>
        <v>0</v>
      </c>
      <c r="B2909" s="183"/>
      <c r="C2909" s="428"/>
      <c r="D2909" s="5"/>
      <c r="E2909" s="5" t="s">
        <v>776</v>
      </c>
      <c r="F2909" s="5">
        <v>25</v>
      </c>
      <c r="G2909" s="184"/>
      <c r="H2909" s="285"/>
      <c r="I2909" s="285"/>
      <c r="J2909" s="208"/>
      <c r="K2909" s="263"/>
      <c r="N2909" s="28">
        <f t="shared" si="344"/>
        <v>0</v>
      </c>
    </row>
    <row r="2910" spans="1:14" ht="12.75" hidden="1" outlineLevel="2">
      <c r="A2910" s="420">
        <f>IF(C2910='Tong hop'!$B$6,1,0)</f>
        <v>0</v>
      </c>
      <c r="B2910" s="183"/>
      <c r="C2910" s="428"/>
      <c r="D2910" s="5" t="s">
        <v>427</v>
      </c>
      <c r="E2910" s="5"/>
      <c r="F2910" s="5"/>
      <c r="G2910" s="184"/>
      <c r="H2910" s="285"/>
      <c r="I2910" s="285"/>
      <c r="J2910" s="208"/>
      <c r="K2910" s="263"/>
      <c r="N2910" s="28">
        <f t="shared" si="344"/>
        <v>0</v>
      </c>
    </row>
    <row r="2911" spans="1:14" ht="12.75" hidden="1" outlineLevel="2">
      <c r="A2911" s="420">
        <f>IF(C2911='Tong hop'!$B$6,1,0)</f>
        <v>0</v>
      </c>
      <c r="B2911" s="183"/>
      <c r="C2911" s="428"/>
      <c r="D2911" s="5" t="s">
        <v>770</v>
      </c>
      <c r="E2911" s="5" t="s">
        <v>771</v>
      </c>
      <c r="F2911" s="5">
        <v>10</v>
      </c>
      <c r="G2911" s="184"/>
      <c r="H2911" s="285"/>
      <c r="I2911" s="285"/>
      <c r="J2911" s="208"/>
      <c r="K2911" s="263"/>
      <c r="N2911" s="28">
        <f t="shared" si="344"/>
        <v>0</v>
      </c>
    </row>
    <row r="2912" spans="1:14" ht="12.75" hidden="1" outlineLevel="2">
      <c r="A2912" s="420">
        <f>IF(C2912='Tong hop'!$B$6,1,0)</f>
        <v>0</v>
      </c>
      <c r="B2912" s="183"/>
      <c r="C2912" s="428"/>
      <c r="D2912" s="5" t="s">
        <v>772</v>
      </c>
      <c r="E2912" s="5" t="s">
        <v>771</v>
      </c>
      <c r="F2912" s="5">
        <v>10</v>
      </c>
      <c r="G2912" s="184"/>
      <c r="H2912" s="285"/>
      <c r="I2912" s="285"/>
      <c r="J2912" s="208"/>
      <c r="K2912" s="263"/>
      <c r="N2912" s="28">
        <f t="shared" si="344"/>
        <v>0</v>
      </c>
    </row>
    <row r="2913" spans="1:14" ht="12.75" hidden="1" outlineLevel="2">
      <c r="A2913" s="420">
        <f>IF(C2913='Tong hop'!$B$6,1,0)</f>
        <v>0</v>
      </c>
      <c r="B2913" s="183"/>
      <c r="C2913" s="428"/>
      <c r="D2913" s="521" t="str">
        <f t="shared" ref="D2913:F2913" si="353">D1318</f>
        <v>C7</v>
      </c>
      <c r="E2913" s="521" t="str">
        <f t="shared" si="353"/>
        <v>600x600</v>
      </c>
      <c r="F2913" s="521">
        <f t="shared" si="353"/>
        <v>0</v>
      </c>
      <c r="G2913" s="184"/>
      <c r="H2913" s="285"/>
      <c r="I2913" s="285"/>
      <c r="J2913" s="208"/>
      <c r="K2913" s="263"/>
      <c r="N2913" s="28">
        <f t="shared" si="344"/>
        <v>0</v>
      </c>
    </row>
    <row r="2914" spans="1:14" ht="12.75" hidden="1" outlineLevel="2">
      <c r="A2914" s="420">
        <f>IF(C2914='Tong hop'!$B$6,1,0)</f>
        <v>0</v>
      </c>
      <c r="B2914" s="183"/>
      <c r="C2914" s="428"/>
      <c r="D2914" s="5" t="s">
        <v>768</v>
      </c>
      <c r="E2914" s="5"/>
      <c r="F2914" s="5"/>
      <c r="G2914" s="184"/>
      <c r="H2914" s="285"/>
      <c r="I2914" s="285"/>
      <c r="J2914" s="208"/>
      <c r="K2914" s="263"/>
      <c r="N2914" s="28">
        <f t="shared" si="344"/>
        <v>0</v>
      </c>
    </row>
    <row r="2915" spans="1:14" ht="12.75" hidden="1" outlineLevel="2">
      <c r="A2915" s="420">
        <f>IF(C2915='Tong hop'!$B$6,1,0)</f>
        <v>0</v>
      </c>
      <c r="B2915" s="183"/>
      <c r="C2915" s="428"/>
      <c r="D2915" s="5"/>
      <c r="E2915" s="5" t="s">
        <v>777</v>
      </c>
      <c r="F2915" s="5">
        <v>22</v>
      </c>
      <c r="G2915" s="184"/>
      <c r="H2915" s="285"/>
      <c r="I2915" s="285"/>
      <c r="J2915" s="208"/>
      <c r="K2915" s="263"/>
      <c r="N2915" s="28">
        <f t="shared" si="344"/>
        <v>0</v>
      </c>
    </row>
    <row r="2916" spans="1:14" ht="12.75" hidden="1" outlineLevel="2">
      <c r="A2916" s="420">
        <f>IF(C2916='Tong hop'!$B$6,1,0)</f>
        <v>0</v>
      </c>
      <c r="B2916" s="183"/>
      <c r="C2916" s="428"/>
      <c r="D2916" s="5" t="s">
        <v>427</v>
      </c>
      <c r="E2916" s="5"/>
      <c r="F2916" s="5"/>
      <c r="G2916" s="184"/>
      <c r="H2916" s="285"/>
      <c r="I2916" s="285"/>
      <c r="J2916" s="208"/>
      <c r="K2916" s="263"/>
      <c r="N2916" s="28">
        <f t="shared" si="344"/>
        <v>0</v>
      </c>
    </row>
    <row r="2917" spans="1:14" ht="12.75" hidden="1" outlineLevel="2">
      <c r="A2917" s="420">
        <f>IF(C2917='Tong hop'!$B$6,1,0)</f>
        <v>0</v>
      </c>
      <c r="B2917" s="183"/>
      <c r="C2917" s="428"/>
      <c r="D2917" s="5" t="s">
        <v>770</v>
      </c>
      <c r="E2917" s="5" t="s">
        <v>771</v>
      </c>
      <c r="F2917" s="5">
        <v>10</v>
      </c>
      <c r="G2917" s="184"/>
      <c r="H2917" s="285"/>
      <c r="I2917" s="285"/>
      <c r="J2917" s="208"/>
      <c r="K2917" s="263"/>
      <c r="N2917" s="28">
        <f t="shared" si="344"/>
        <v>0</v>
      </c>
    </row>
    <row r="2918" spans="1:14" ht="12.75" hidden="1" outlineLevel="2">
      <c r="A2918" s="420">
        <f>IF(C2918='Tong hop'!$B$6,1,0)</f>
        <v>0</v>
      </c>
      <c r="B2918" s="183"/>
      <c r="C2918" s="428"/>
      <c r="D2918" s="5" t="s">
        <v>772</v>
      </c>
      <c r="E2918" s="5" t="s">
        <v>771</v>
      </c>
      <c r="F2918" s="5">
        <v>10</v>
      </c>
      <c r="G2918" s="184"/>
      <c r="H2918" s="285"/>
      <c r="I2918" s="285"/>
      <c r="J2918" s="208"/>
      <c r="K2918" s="263"/>
      <c r="N2918" s="28">
        <f t="shared" si="344"/>
        <v>0</v>
      </c>
    </row>
    <row r="2919" spans="1:14" ht="12.75" hidden="1" outlineLevel="2">
      <c r="A2919" s="420">
        <f>IF(C2919='Tong hop'!$B$6,1,0)</f>
        <v>0</v>
      </c>
      <c r="B2919" s="183"/>
      <c r="C2919" s="428"/>
      <c r="D2919" s="521" t="str">
        <f t="shared" ref="D2919:F2919" si="354">D1319</f>
        <v>C7a</v>
      </c>
      <c r="E2919" s="521" t="str">
        <f t="shared" si="354"/>
        <v>600x600</v>
      </c>
      <c r="F2919" s="521">
        <f t="shared" si="354"/>
        <v>0</v>
      </c>
      <c r="G2919" s="184"/>
      <c r="H2919" s="285"/>
      <c r="I2919" s="285"/>
      <c r="J2919" s="208"/>
      <c r="K2919" s="263"/>
      <c r="N2919" s="28">
        <f t="shared" si="344"/>
        <v>0</v>
      </c>
    </row>
    <row r="2920" spans="1:14" ht="12.75" hidden="1" outlineLevel="2">
      <c r="A2920" s="420">
        <f>IF(C2920='Tong hop'!$B$6,1,0)</f>
        <v>0</v>
      </c>
      <c r="B2920" s="183"/>
      <c r="C2920" s="428"/>
      <c r="D2920" s="5" t="s">
        <v>768</v>
      </c>
      <c r="E2920" s="5"/>
      <c r="F2920" s="5"/>
      <c r="G2920" s="184"/>
      <c r="H2920" s="285"/>
      <c r="I2920" s="285"/>
      <c r="J2920" s="208"/>
      <c r="K2920" s="263"/>
      <c r="N2920" s="28">
        <f t="shared" si="344"/>
        <v>0</v>
      </c>
    </row>
    <row r="2921" spans="1:14" ht="12.75" hidden="1" outlineLevel="2">
      <c r="A2921" s="420">
        <f>IF(C2921='Tong hop'!$B$6,1,0)</f>
        <v>0</v>
      </c>
      <c r="B2921" s="183"/>
      <c r="C2921" s="428"/>
      <c r="D2921" s="5"/>
      <c r="E2921" s="5" t="s">
        <v>776</v>
      </c>
      <c r="F2921" s="5">
        <v>25</v>
      </c>
      <c r="G2921" s="184"/>
      <c r="H2921" s="285"/>
      <c r="I2921" s="285"/>
      <c r="J2921" s="208"/>
      <c r="K2921" s="263"/>
      <c r="N2921" s="28">
        <f t="shared" si="344"/>
        <v>0</v>
      </c>
    </row>
    <row r="2922" spans="1:14" ht="12.75" hidden="1" outlineLevel="2">
      <c r="A2922" s="420">
        <f>IF(C2922='Tong hop'!$B$6,1,0)</f>
        <v>0</v>
      </c>
      <c r="B2922" s="183"/>
      <c r="C2922" s="428"/>
      <c r="D2922" s="5"/>
      <c r="E2922" s="5"/>
      <c r="F2922" s="5"/>
      <c r="G2922" s="184"/>
      <c r="H2922" s="285"/>
      <c r="I2922" s="285"/>
      <c r="J2922" s="208"/>
      <c r="K2922" s="263"/>
      <c r="N2922" s="28">
        <f t="shared" si="344"/>
        <v>0</v>
      </c>
    </row>
    <row r="2923" spans="1:14" ht="12.75" hidden="1" outlineLevel="2">
      <c r="A2923" s="420">
        <f>IF(C2923='Tong hop'!$B$6,1,0)</f>
        <v>0</v>
      </c>
      <c r="B2923" s="183"/>
      <c r="C2923" s="428"/>
      <c r="D2923" s="5" t="s">
        <v>427</v>
      </c>
      <c r="E2923" s="5"/>
      <c r="F2923" s="5"/>
      <c r="G2923" s="184"/>
      <c r="H2923" s="285"/>
      <c r="I2923" s="285"/>
      <c r="J2923" s="208"/>
      <c r="K2923" s="263"/>
      <c r="N2923" s="28">
        <f t="shared" si="344"/>
        <v>0</v>
      </c>
    </row>
    <row r="2924" spans="1:14" ht="12.75" hidden="1" outlineLevel="2">
      <c r="A2924" s="420">
        <f>IF(C2924='Tong hop'!$B$6,1,0)</f>
        <v>0</v>
      </c>
      <c r="B2924" s="183"/>
      <c r="C2924" s="428"/>
      <c r="D2924" s="5" t="s">
        <v>770</v>
      </c>
      <c r="E2924" s="5" t="s">
        <v>771</v>
      </c>
      <c r="F2924" s="5">
        <v>10</v>
      </c>
      <c r="G2924" s="184"/>
      <c r="H2924" s="285"/>
      <c r="I2924" s="285"/>
      <c r="J2924" s="208"/>
      <c r="K2924" s="263"/>
      <c r="N2924" s="28">
        <f t="shared" si="344"/>
        <v>0</v>
      </c>
    </row>
    <row r="2925" spans="1:14" ht="12.75" hidden="1" outlineLevel="2">
      <c r="A2925" s="420">
        <f>IF(C2925='Tong hop'!$B$6,1,0)</f>
        <v>0</v>
      </c>
      <c r="B2925" s="183"/>
      <c r="C2925" s="428"/>
      <c r="D2925" s="5" t="s">
        <v>772</v>
      </c>
      <c r="E2925" s="5" t="s">
        <v>771</v>
      </c>
      <c r="F2925" s="5">
        <v>10</v>
      </c>
      <c r="G2925" s="184"/>
      <c r="H2925" s="285"/>
      <c r="I2925" s="285"/>
      <c r="J2925" s="208"/>
      <c r="K2925" s="263"/>
      <c r="N2925" s="28">
        <f t="shared" ref="N2925:N2988" si="355">I2925-M2925</f>
        <v>0</v>
      </c>
    </row>
    <row r="2926" spans="1:14" ht="12.75" hidden="1" outlineLevel="2">
      <c r="A2926" s="420">
        <f>IF(C2926='Tong hop'!$B$6,1,0)</f>
        <v>0</v>
      </c>
      <c r="B2926" s="183"/>
      <c r="C2926" s="428"/>
      <c r="D2926" s="5" t="s">
        <v>772</v>
      </c>
      <c r="E2926" s="5" t="s">
        <v>771</v>
      </c>
      <c r="F2926" s="5">
        <v>10</v>
      </c>
      <c r="G2926" s="184"/>
      <c r="H2926" s="285"/>
      <c r="I2926" s="285"/>
      <c r="J2926" s="208"/>
      <c r="K2926" s="263"/>
      <c r="N2926" s="28">
        <f t="shared" si="355"/>
        <v>0</v>
      </c>
    </row>
    <row r="2927" spans="1:14" ht="12.75" hidden="1" outlineLevel="2">
      <c r="A2927" s="420">
        <f>IF(C2927='Tong hop'!$B$6,1,0)</f>
        <v>0</v>
      </c>
      <c r="B2927" s="183"/>
      <c r="C2927" s="428"/>
      <c r="D2927" s="521" t="str">
        <f t="shared" ref="D2927:F2927" si="356">D1320</f>
        <v>C8</v>
      </c>
      <c r="E2927" s="521" t="str">
        <f t="shared" si="356"/>
        <v>600x800</v>
      </c>
      <c r="F2927" s="521">
        <f t="shared" si="356"/>
        <v>0</v>
      </c>
      <c r="G2927" s="184"/>
      <c r="H2927" s="285"/>
      <c r="I2927" s="285"/>
      <c r="J2927" s="208"/>
      <c r="K2927" s="263"/>
      <c r="N2927" s="28">
        <f t="shared" si="355"/>
        <v>0</v>
      </c>
    </row>
    <row r="2928" spans="1:14" ht="12.75" hidden="1" outlineLevel="2">
      <c r="A2928" s="420">
        <f>IF(C2928='Tong hop'!$B$6,1,0)</f>
        <v>0</v>
      </c>
      <c r="B2928" s="183"/>
      <c r="C2928" s="428"/>
      <c r="D2928" s="5" t="s">
        <v>768</v>
      </c>
      <c r="E2928" s="5"/>
      <c r="F2928" s="5"/>
      <c r="G2928" s="184"/>
      <c r="H2928" s="285"/>
      <c r="I2928" s="285"/>
      <c r="J2928" s="208"/>
      <c r="K2928" s="263"/>
      <c r="N2928" s="28">
        <f t="shared" si="355"/>
        <v>0</v>
      </c>
    </row>
    <row r="2929" spans="1:14" ht="12.75" hidden="1" outlineLevel="2">
      <c r="A2929" s="420">
        <f>IF(C2929='Tong hop'!$B$6,1,0)</f>
        <v>0</v>
      </c>
      <c r="B2929" s="183"/>
      <c r="C2929" s="428"/>
      <c r="D2929" s="5"/>
      <c r="E2929" s="5" t="s">
        <v>1194</v>
      </c>
      <c r="F2929" s="5">
        <v>25</v>
      </c>
      <c r="G2929" s="184"/>
      <c r="H2929" s="285"/>
      <c r="I2929" s="285"/>
      <c r="J2929" s="208"/>
      <c r="K2929" s="263"/>
      <c r="N2929" s="28">
        <f t="shared" si="355"/>
        <v>0</v>
      </c>
    </row>
    <row r="2930" spans="1:14" ht="12.75" hidden="1" outlineLevel="2">
      <c r="A2930" s="420">
        <f>IF(C2930='Tong hop'!$B$6,1,0)</f>
        <v>0</v>
      </c>
      <c r="B2930" s="183"/>
      <c r="C2930" s="428"/>
      <c r="D2930" s="5"/>
      <c r="E2930" s="5" t="s">
        <v>1195</v>
      </c>
      <c r="F2930" s="5">
        <v>22</v>
      </c>
      <c r="G2930" s="184"/>
      <c r="H2930" s="285"/>
      <c r="I2930" s="285"/>
      <c r="J2930" s="208"/>
      <c r="K2930" s="263"/>
      <c r="N2930" s="28">
        <f t="shared" si="355"/>
        <v>0</v>
      </c>
    </row>
    <row r="2931" spans="1:14" ht="12.75" hidden="1" outlineLevel="2">
      <c r="A2931" s="420">
        <f>IF(C2931='Tong hop'!$B$6,1,0)</f>
        <v>0</v>
      </c>
      <c r="B2931" s="183"/>
      <c r="C2931" s="428"/>
      <c r="D2931" s="5" t="s">
        <v>427</v>
      </c>
      <c r="E2931" s="5"/>
      <c r="F2931" s="5"/>
      <c r="G2931" s="184"/>
      <c r="H2931" s="285"/>
      <c r="I2931" s="285"/>
      <c r="J2931" s="208"/>
      <c r="K2931" s="263"/>
      <c r="N2931" s="28">
        <f t="shared" si="355"/>
        <v>0</v>
      </c>
    </row>
    <row r="2932" spans="1:14" ht="12.75" hidden="1" outlineLevel="2">
      <c r="A2932" s="420">
        <f>IF(C2932='Tong hop'!$B$6,1,0)</f>
        <v>0</v>
      </c>
      <c r="B2932" s="183"/>
      <c r="C2932" s="428"/>
      <c r="D2932" s="5" t="s">
        <v>770</v>
      </c>
      <c r="E2932" s="5" t="s">
        <v>771</v>
      </c>
      <c r="F2932" s="5">
        <v>10</v>
      </c>
      <c r="G2932" s="184"/>
      <c r="H2932" s="285"/>
      <c r="I2932" s="285"/>
      <c r="J2932" s="208"/>
      <c r="K2932" s="263"/>
      <c r="N2932" s="28">
        <f t="shared" si="355"/>
        <v>0</v>
      </c>
    </row>
    <row r="2933" spans="1:14" ht="12.75" hidden="1" outlineLevel="2">
      <c r="A2933" s="420">
        <f>IF(C2933='Tong hop'!$B$6,1,0)</f>
        <v>0</v>
      </c>
      <c r="B2933" s="183"/>
      <c r="C2933" s="428"/>
      <c r="D2933" s="5" t="s">
        <v>772</v>
      </c>
      <c r="E2933" s="5" t="s">
        <v>771</v>
      </c>
      <c r="F2933" s="5">
        <v>10</v>
      </c>
      <c r="G2933" s="184"/>
      <c r="H2933" s="285"/>
      <c r="I2933" s="285"/>
      <c r="J2933" s="208"/>
      <c r="K2933" s="263"/>
      <c r="N2933" s="28">
        <f t="shared" si="355"/>
        <v>0</v>
      </c>
    </row>
    <row r="2934" spans="1:14" ht="12.75" hidden="1" outlineLevel="2">
      <c r="A2934" s="420">
        <f>IF(C2934='Tong hop'!$B$6,1,0)</f>
        <v>0</v>
      </c>
      <c r="B2934" s="183"/>
      <c r="C2934" s="428"/>
      <c r="D2934" s="521" t="str">
        <f t="shared" ref="D2934:F2934" si="357">D1321</f>
        <v>C9</v>
      </c>
      <c r="E2934" s="521" t="str">
        <f t="shared" si="357"/>
        <v>800x800</v>
      </c>
      <c r="F2934" s="521">
        <f t="shared" si="357"/>
        <v>0</v>
      </c>
      <c r="G2934" s="184"/>
      <c r="H2934" s="285"/>
      <c r="I2934" s="285"/>
      <c r="J2934" s="208"/>
      <c r="K2934" s="263"/>
      <c r="N2934" s="28">
        <f t="shared" si="355"/>
        <v>0</v>
      </c>
    </row>
    <row r="2935" spans="1:14" ht="12.75" hidden="1" outlineLevel="2">
      <c r="A2935" s="420">
        <f>IF(C2935='Tong hop'!$B$6,1,0)</f>
        <v>0</v>
      </c>
      <c r="B2935" s="183"/>
      <c r="C2935" s="428"/>
      <c r="D2935" s="5" t="s">
        <v>768</v>
      </c>
      <c r="E2935" s="5"/>
      <c r="F2935" s="5"/>
      <c r="G2935" s="184"/>
      <c r="H2935" s="285"/>
      <c r="I2935" s="285"/>
      <c r="J2935" s="208"/>
      <c r="K2935" s="263"/>
      <c r="N2935" s="28">
        <f t="shared" si="355"/>
        <v>0</v>
      </c>
    </row>
    <row r="2936" spans="1:14" ht="12.75" hidden="1" outlineLevel="2">
      <c r="A2936" s="420">
        <f>IF(C2936='Tong hop'!$B$6,1,0)</f>
        <v>0</v>
      </c>
      <c r="B2936" s="183"/>
      <c r="C2936" s="428"/>
      <c r="D2936" s="5"/>
      <c r="E2936" s="5"/>
      <c r="F2936" s="5"/>
      <c r="G2936" s="184"/>
      <c r="H2936" s="285"/>
      <c r="I2936" s="285"/>
      <c r="J2936" s="208"/>
      <c r="K2936" s="263"/>
      <c r="N2936" s="28">
        <f t="shared" si="355"/>
        <v>0</v>
      </c>
    </row>
    <row r="2937" spans="1:14" ht="12.75" hidden="1" outlineLevel="2">
      <c r="A2937" s="420">
        <f>IF(C2937='Tong hop'!$B$6,1,0)</f>
        <v>0</v>
      </c>
      <c r="B2937" s="183"/>
      <c r="C2937" s="428"/>
      <c r="D2937" s="5"/>
      <c r="E2937" s="5" t="s">
        <v>1196</v>
      </c>
      <c r="F2937" s="5">
        <v>22</v>
      </c>
      <c r="G2937" s="184"/>
      <c r="H2937" s="285"/>
      <c r="I2937" s="285"/>
      <c r="J2937" s="208"/>
      <c r="K2937" s="263"/>
      <c r="N2937" s="28">
        <f t="shared" si="355"/>
        <v>0</v>
      </c>
    </row>
    <row r="2938" spans="1:14" ht="12.75" hidden="1" outlineLevel="2">
      <c r="A2938" s="420">
        <f>IF(C2938='Tong hop'!$B$6,1,0)</f>
        <v>0</v>
      </c>
      <c r="B2938" s="183"/>
      <c r="C2938" s="428"/>
      <c r="D2938" s="5" t="s">
        <v>427</v>
      </c>
      <c r="E2938" s="5"/>
      <c r="F2938" s="5"/>
      <c r="G2938" s="184"/>
      <c r="H2938" s="285"/>
      <c r="I2938" s="285"/>
      <c r="J2938" s="208"/>
      <c r="K2938" s="263"/>
      <c r="N2938" s="28">
        <f t="shared" si="355"/>
        <v>0</v>
      </c>
    </row>
    <row r="2939" spans="1:14" ht="12.75" hidden="1" outlineLevel="2">
      <c r="A2939" s="420">
        <f>IF(C2939='Tong hop'!$B$6,1,0)</f>
        <v>0</v>
      </c>
      <c r="B2939" s="183"/>
      <c r="C2939" s="428"/>
      <c r="D2939" s="5" t="s">
        <v>770</v>
      </c>
      <c r="E2939" s="5" t="s">
        <v>771</v>
      </c>
      <c r="F2939" s="5">
        <v>10</v>
      </c>
      <c r="G2939" s="184"/>
      <c r="H2939" s="285"/>
      <c r="I2939" s="285"/>
      <c r="J2939" s="208"/>
      <c r="K2939" s="263"/>
      <c r="N2939" s="28">
        <f t="shared" si="355"/>
        <v>0</v>
      </c>
    </row>
    <row r="2940" spans="1:14" ht="12.75" hidden="1" outlineLevel="2">
      <c r="A2940" s="420">
        <f>IF(C2940='Tong hop'!$B$6,1,0)</f>
        <v>0</v>
      </c>
      <c r="B2940" s="183"/>
      <c r="C2940" s="428"/>
      <c r="D2940" s="5" t="s">
        <v>772</v>
      </c>
      <c r="E2940" s="5" t="s">
        <v>771</v>
      </c>
      <c r="F2940" s="5">
        <v>10</v>
      </c>
      <c r="G2940" s="184"/>
      <c r="H2940" s="285"/>
      <c r="I2940" s="285"/>
      <c r="J2940" s="208"/>
      <c r="K2940" s="263"/>
      <c r="N2940" s="28">
        <f t="shared" si="355"/>
        <v>0</v>
      </c>
    </row>
    <row r="2941" spans="1:14" ht="12.75" hidden="1" outlineLevel="2">
      <c r="A2941" s="420">
        <f>IF(C2941='Tong hop'!$B$6,1,0)</f>
        <v>0</v>
      </c>
      <c r="B2941" s="183"/>
      <c r="C2941" s="428"/>
      <c r="D2941" s="5" t="s">
        <v>772</v>
      </c>
      <c r="E2941" s="5" t="s">
        <v>771</v>
      </c>
      <c r="F2941" s="5">
        <v>10</v>
      </c>
      <c r="G2941" s="184"/>
      <c r="H2941" s="285"/>
      <c r="I2941" s="285"/>
      <c r="J2941" s="208"/>
      <c r="K2941" s="263"/>
      <c r="N2941" s="28">
        <f t="shared" si="355"/>
        <v>0</v>
      </c>
    </row>
    <row r="2942" spans="1:14" ht="12.75" hidden="1" outlineLevel="2">
      <c r="A2942" s="420">
        <f>IF(C2942='Tong hop'!$B$6,1,0)</f>
        <v>0</v>
      </c>
      <c r="B2942" s="183"/>
      <c r="C2942" s="428"/>
      <c r="D2942" s="521" t="str">
        <f t="shared" ref="D2942:F2942" si="358">D1322</f>
        <v>C10</v>
      </c>
      <c r="E2942" s="521" t="str">
        <f t="shared" si="358"/>
        <v>600x700</v>
      </c>
      <c r="F2942" s="521">
        <f t="shared" si="358"/>
        <v>0</v>
      </c>
      <c r="G2942" s="184"/>
      <c r="H2942" s="285"/>
      <c r="I2942" s="285"/>
      <c r="J2942" s="208"/>
      <c r="K2942" s="263"/>
      <c r="N2942" s="28">
        <f t="shared" si="355"/>
        <v>0</v>
      </c>
    </row>
    <row r="2943" spans="1:14" ht="12.75" hidden="1" outlineLevel="2">
      <c r="A2943" s="420">
        <f>IF(C2943='Tong hop'!$B$6,1,0)</f>
        <v>0</v>
      </c>
      <c r="B2943" s="183"/>
      <c r="C2943" s="428"/>
      <c r="D2943" s="5" t="s">
        <v>768</v>
      </c>
      <c r="E2943" s="5"/>
      <c r="F2943" s="5"/>
      <c r="G2943" s="184"/>
      <c r="H2943" s="285"/>
      <c r="I2943" s="285"/>
      <c r="J2943" s="208"/>
      <c r="K2943" s="263"/>
      <c r="N2943" s="28">
        <f t="shared" si="355"/>
        <v>0</v>
      </c>
    </row>
    <row r="2944" spans="1:14" ht="12.75" hidden="1" outlineLevel="2">
      <c r="A2944" s="420">
        <f>IF(C2944='Tong hop'!$B$6,1,0)</f>
        <v>0</v>
      </c>
      <c r="B2944" s="183"/>
      <c r="C2944" s="428"/>
      <c r="D2944" s="5"/>
      <c r="E2944" s="5" t="s">
        <v>1196</v>
      </c>
      <c r="F2944" s="5">
        <v>22</v>
      </c>
      <c r="G2944" s="184"/>
      <c r="H2944" s="285"/>
      <c r="I2944" s="285"/>
      <c r="J2944" s="208"/>
      <c r="K2944" s="263"/>
      <c r="N2944" s="28">
        <f t="shared" si="355"/>
        <v>0</v>
      </c>
    </row>
    <row r="2945" spans="1:14" ht="12.75" hidden="1" outlineLevel="2">
      <c r="A2945" s="420">
        <f>IF(C2945='Tong hop'!$B$6,1,0)</f>
        <v>0</v>
      </c>
      <c r="B2945" s="183"/>
      <c r="C2945" s="428"/>
      <c r="D2945" s="5" t="s">
        <v>427</v>
      </c>
      <c r="E2945" s="5"/>
      <c r="F2945" s="5"/>
      <c r="G2945" s="184"/>
      <c r="H2945" s="285"/>
      <c r="I2945" s="285"/>
      <c r="J2945" s="208"/>
      <c r="K2945" s="263"/>
      <c r="N2945" s="28">
        <f t="shared" si="355"/>
        <v>0</v>
      </c>
    </row>
    <row r="2946" spans="1:14" ht="12.75" hidden="1" outlineLevel="2">
      <c r="A2946" s="420">
        <f>IF(C2946='Tong hop'!$B$6,1,0)</f>
        <v>0</v>
      </c>
      <c r="B2946" s="183"/>
      <c r="C2946" s="428"/>
      <c r="D2946" s="5" t="s">
        <v>770</v>
      </c>
      <c r="E2946" s="5" t="s">
        <v>235</v>
      </c>
      <c r="F2946" s="5">
        <v>8</v>
      </c>
      <c r="G2946" s="184"/>
      <c r="H2946" s="285"/>
      <c r="I2946" s="285"/>
      <c r="J2946" s="208"/>
      <c r="K2946" s="263"/>
      <c r="N2946" s="28">
        <f t="shared" si="355"/>
        <v>0</v>
      </c>
    </row>
    <row r="2947" spans="1:14" ht="12.75" hidden="1" outlineLevel="2">
      <c r="A2947" s="420">
        <f>IF(C2947='Tong hop'!$B$6,1,0)</f>
        <v>0</v>
      </c>
      <c r="B2947" s="183"/>
      <c r="C2947" s="428"/>
      <c r="D2947" s="5" t="s">
        <v>772</v>
      </c>
      <c r="E2947" s="5" t="s">
        <v>235</v>
      </c>
      <c r="F2947" s="5">
        <v>8</v>
      </c>
      <c r="G2947" s="184"/>
      <c r="H2947" s="285"/>
      <c r="I2947" s="285"/>
      <c r="J2947" s="208"/>
      <c r="K2947" s="263"/>
      <c r="N2947" s="28">
        <f t="shared" si="355"/>
        <v>0</v>
      </c>
    </row>
    <row r="2948" spans="1:14" ht="12.75" hidden="1" outlineLevel="2">
      <c r="A2948" s="420">
        <f>IF(C2948='Tong hop'!$B$6,1,0)</f>
        <v>0</v>
      </c>
      <c r="B2948" s="183"/>
      <c r="C2948" s="428"/>
      <c r="D2948" s="521" t="str">
        <f t="shared" ref="D2948:F2948" si="359">D1323</f>
        <v>C14</v>
      </c>
      <c r="E2948" s="521" t="str">
        <f t="shared" si="359"/>
        <v>300x300</v>
      </c>
      <c r="F2948" s="521">
        <f t="shared" si="359"/>
        <v>0</v>
      </c>
      <c r="G2948" s="184"/>
      <c r="H2948" s="285"/>
      <c r="I2948" s="285"/>
      <c r="J2948" s="208"/>
      <c r="K2948" s="263"/>
      <c r="N2948" s="28">
        <f t="shared" si="355"/>
        <v>0</v>
      </c>
    </row>
    <row r="2949" spans="1:14" ht="12.75" hidden="1" outlineLevel="2">
      <c r="A2949" s="420">
        <f>IF(C2949='Tong hop'!$B$6,1,0)</f>
        <v>0</v>
      </c>
      <c r="B2949" s="183"/>
      <c r="C2949" s="428"/>
      <c r="D2949" s="5" t="s">
        <v>768</v>
      </c>
      <c r="E2949" s="5"/>
      <c r="F2949" s="5"/>
      <c r="G2949" s="184"/>
      <c r="H2949" s="285"/>
      <c r="I2949" s="285"/>
      <c r="J2949" s="208"/>
      <c r="K2949" s="263"/>
      <c r="N2949" s="28">
        <f t="shared" si="355"/>
        <v>0</v>
      </c>
    </row>
    <row r="2950" spans="1:14" ht="12.75" hidden="1" outlineLevel="2">
      <c r="A2950" s="420">
        <f>IF(C2950='Tong hop'!$B$6,1,0)</f>
        <v>0</v>
      </c>
      <c r="B2950" s="183"/>
      <c r="C2950" s="428"/>
      <c r="D2950" s="5"/>
      <c r="E2950" s="5" t="s">
        <v>780</v>
      </c>
      <c r="F2950" s="5">
        <v>16</v>
      </c>
      <c r="G2950" s="184"/>
      <c r="H2950" s="285"/>
      <c r="I2950" s="285"/>
      <c r="J2950" s="208"/>
      <c r="K2950" s="263"/>
      <c r="N2950" s="28">
        <f t="shared" si="355"/>
        <v>0</v>
      </c>
    </row>
    <row r="2951" spans="1:14" ht="12.75" hidden="1" outlineLevel="2">
      <c r="A2951" s="420">
        <f>IF(C2951='Tong hop'!$B$6,1,0)</f>
        <v>0</v>
      </c>
      <c r="B2951" s="183"/>
      <c r="C2951" s="428"/>
      <c r="D2951" s="5" t="s">
        <v>427</v>
      </c>
      <c r="E2951" s="5"/>
      <c r="F2951" s="5"/>
      <c r="G2951" s="184"/>
      <c r="H2951" s="285"/>
      <c r="I2951" s="285"/>
      <c r="J2951" s="208"/>
      <c r="K2951" s="263"/>
      <c r="N2951" s="28">
        <f t="shared" si="355"/>
        <v>0</v>
      </c>
    </row>
    <row r="2952" spans="1:14" ht="12.75" hidden="1" outlineLevel="2">
      <c r="A2952" s="420">
        <f>IF(C2952='Tong hop'!$B$6,1,0)</f>
        <v>0</v>
      </c>
      <c r="B2952" s="183"/>
      <c r="C2952" s="428"/>
      <c r="D2952" s="5" t="s">
        <v>770</v>
      </c>
      <c r="E2952" s="5" t="s">
        <v>235</v>
      </c>
      <c r="F2952" s="5">
        <v>8</v>
      </c>
      <c r="G2952" s="184"/>
      <c r="H2952" s="285"/>
      <c r="I2952" s="285"/>
      <c r="J2952" s="208"/>
      <c r="K2952" s="263"/>
      <c r="N2952" s="28">
        <f t="shared" si="355"/>
        <v>0</v>
      </c>
    </row>
    <row r="2953" spans="1:14" ht="12.75" hidden="1" outlineLevel="2">
      <c r="A2953" s="420">
        <f>IF(C2953='Tong hop'!$B$6,1,0)</f>
        <v>0</v>
      </c>
      <c r="B2953" s="183"/>
      <c r="C2953" s="428"/>
      <c r="D2953" s="5" t="s">
        <v>772</v>
      </c>
      <c r="E2953" s="5" t="s">
        <v>235</v>
      </c>
      <c r="F2953" s="5">
        <v>8</v>
      </c>
      <c r="G2953" s="184"/>
      <c r="H2953" s="285"/>
      <c r="I2953" s="285"/>
      <c r="J2953" s="208"/>
      <c r="K2953" s="263"/>
      <c r="N2953" s="28">
        <f t="shared" si="355"/>
        <v>0</v>
      </c>
    </row>
    <row r="2954" spans="1:14" ht="12.75" hidden="1" outlineLevel="2">
      <c r="A2954" s="420">
        <f>IF(C2954='Tong hop'!$B$6,1,0)</f>
        <v>0</v>
      </c>
      <c r="B2954" s="183"/>
      <c r="C2954" s="428"/>
      <c r="D2954" s="521" t="str">
        <f t="shared" ref="D2954:F2954" si="360">D1324</f>
        <v>C16+a+b+c+d+e</v>
      </c>
      <c r="E2954" s="521" t="str">
        <f t="shared" si="360"/>
        <v>200x200</v>
      </c>
      <c r="F2954" s="521">
        <f t="shared" si="360"/>
        <v>0</v>
      </c>
      <c r="G2954" s="184"/>
      <c r="H2954" s="285"/>
      <c r="I2954" s="285"/>
      <c r="J2954" s="208"/>
      <c r="K2954" s="263"/>
      <c r="N2954" s="28">
        <f t="shared" si="355"/>
        <v>0</v>
      </c>
    </row>
    <row r="2955" spans="1:14" ht="12.75" hidden="1" outlineLevel="2">
      <c r="A2955" s="420">
        <f>IF(C2955='Tong hop'!$B$6,1,0)</f>
        <v>0</v>
      </c>
      <c r="B2955" s="183"/>
      <c r="C2955" s="428"/>
      <c r="D2955" s="5" t="s">
        <v>768</v>
      </c>
      <c r="E2955" s="5"/>
      <c r="F2955" s="5"/>
      <c r="G2955" s="184"/>
      <c r="H2955" s="285"/>
      <c r="I2955" s="285"/>
      <c r="J2955" s="208"/>
      <c r="K2955" s="263"/>
      <c r="N2955" s="28">
        <f t="shared" si="355"/>
        <v>0</v>
      </c>
    </row>
    <row r="2956" spans="1:14" ht="12.75" hidden="1" outlineLevel="2">
      <c r="A2956" s="420">
        <f>IF(C2956='Tong hop'!$B$6,1,0)</f>
        <v>0</v>
      </c>
      <c r="B2956" s="183"/>
      <c r="C2956" s="428"/>
      <c r="D2956" s="5"/>
      <c r="E2956" s="5" t="s">
        <v>101</v>
      </c>
      <c r="F2956" s="5">
        <v>16</v>
      </c>
      <c r="G2956" s="184"/>
      <c r="H2956" s="285"/>
      <c r="I2956" s="285"/>
      <c r="J2956" s="208"/>
      <c r="K2956" s="263"/>
      <c r="N2956" s="28">
        <f t="shared" si="355"/>
        <v>0</v>
      </c>
    </row>
    <row r="2957" spans="1:14" ht="12.75" hidden="1" outlineLevel="2">
      <c r="A2957" s="420">
        <f>IF(C2957='Tong hop'!$B$6,1,0)</f>
        <v>0</v>
      </c>
      <c r="B2957" s="183"/>
      <c r="C2957" s="428"/>
      <c r="D2957" s="5" t="s">
        <v>427</v>
      </c>
      <c r="E2957" s="5"/>
      <c r="F2957" s="5"/>
      <c r="G2957" s="184"/>
      <c r="H2957" s="285"/>
      <c r="I2957" s="285"/>
      <c r="J2957" s="208"/>
      <c r="K2957" s="263"/>
      <c r="N2957" s="28">
        <f t="shared" si="355"/>
        <v>0</v>
      </c>
    </row>
    <row r="2958" spans="1:14" ht="12.75" hidden="1" outlineLevel="2">
      <c r="A2958" s="420">
        <f>IF(C2958='Tong hop'!$B$6,1,0)</f>
        <v>0</v>
      </c>
      <c r="B2958" s="183"/>
      <c r="C2958" s="428"/>
      <c r="D2958" s="5" t="s">
        <v>770</v>
      </c>
      <c r="E2958" s="5" t="s">
        <v>235</v>
      </c>
      <c r="F2958" s="5">
        <v>8</v>
      </c>
      <c r="G2958" s="184"/>
      <c r="H2958" s="285"/>
      <c r="I2958" s="285"/>
      <c r="J2958" s="208"/>
      <c r="K2958" s="263"/>
      <c r="N2958" s="28">
        <f t="shared" si="355"/>
        <v>0</v>
      </c>
    </row>
    <row r="2959" spans="1:14" ht="12.75" hidden="1" outlineLevel="2">
      <c r="A2959" s="420">
        <f>IF(C2959='Tong hop'!$B$6,1,0)</f>
        <v>0</v>
      </c>
      <c r="B2959" s="183"/>
      <c r="C2959" s="428"/>
      <c r="D2959" s="5" t="s">
        <v>772</v>
      </c>
      <c r="E2959" s="5" t="s">
        <v>235</v>
      </c>
      <c r="F2959" s="5">
        <v>8</v>
      </c>
      <c r="G2959" s="184"/>
      <c r="H2959" s="285"/>
      <c r="I2959" s="285"/>
      <c r="J2959" s="208"/>
      <c r="K2959" s="263"/>
      <c r="N2959" s="28">
        <f t="shared" si="355"/>
        <v>0</v>
      </c>
    </row>
    <row r="2960" spans="1:14" ht="12.75" hidden="1" outlineLevel="2">
      <c r="A2960" s="420">
        <f>IF(C2960='Tong hop'!$B$6,1,0)</f>
        <v>0</v>
      </c>
      <c r="B2960" s="183"/>
      <c r="C2960" s="428"/>
      <c r="D2960" s="521" t="str">
        <f t="shared" ref="D2960:F2960" si="361">D1325</f>
        <v>C17+a+b</v>
      </c>
      <c r="E2960" s="521" t="str">
        <f t="shared" si="361"/>
        <v>200x300</v>
      </c>
      <c r="F2960" s="521">
        <f t="shared" si="361"/>
        <v>0</v>
      </c>
      <c r="G2960" s="184"/>
      <c r="H2960" s="285"/>
      <c r="I2960" s="285"/>
      <c r="J2960" s="208"/>
      <c r="K2960" s="263"/>
      <c r="N2960" s="28">
        <f t="shared" si="355"/>
        <v>0</v>
      </c>
    </row>
    <row r="2961" spans="1:14" ht="12.75" hidden="1" outlineLevel="2">
      <c r="A2961" s="420">
        <f>IF(C2961='Tong hop'!$B$6,1,0)</f>
        <v>0</v>
      </c>
      <c r="B2961" s="183"/>
      <c r="C2961" s="428"/>
      <c r="D2961" s="5" t="s">
        <v>768</v>
      </c>
      <c r="E2961" s="5"/>
      <c r="F2961" s="5"/>
      <c r="G2961" s="184"/>
      <c r="H2961" s="285"/>
      <c r="I2961" s="285"/>
      <c r="J2961" s="208"/>
      <c r="K2961" s="263"/>
      <c r="N2961" s="28">
        <f t="shared" si="355"/>
        <v>0</v>
      </c>
    </row>
    <row r="2962" spans="1:14" ht="12.75" hidden="1" outlineLevel="2">
      <c r="A2962" s="420">
        <f>IF(C2962='Tong hop'!$B$6,1,0)</f>
        <v>0</v>
      </c>
      <c r="B2962" s="183"/>
      <c r="C2962" s="428"/>
      <c r="D2962" s="5"/>
      <c r="E2962" s="5" t="s">
        <v>781</v>
      </c>
      <c r="F2962" s="5">
        <v>16</v>
      </c>
      <c r="G2962" s="184"/>
      <c r="H2962" s="285"/>
      <c r="I2962" s="285"/>
      <c r="J2962" s="208"/>
      <c r="K2962" s="263"/>
      <c r="N2962" s="28">
        <f t="shared" si="355"/>
        <v>0</v>
      </c>
    </row>
    <row r="2963" spans="1:14" ht="12.75" hidden="1" outlineLevel="2">
      <c r="A2963" s="420">
        <f>IF(C2963='Tong hop'!$B$6,1,0)</f>
        <v>0</v>
      </c>
      <c r="B2963" s="183"/>
      <c r="C2963" s="428"/>
      <c r="D2963" s="5" t="s">
        <v>427</v>
      </c>
      <c r="E2963" s="5"/>
      <c r="F2963" s="5"/>
      <c r="G2963" s="184"/>
      <c r="H2963" s="285"/>
      <c r="I2963" s="285"/>
      <c r="J2963" s="208"/>
      <c r="K2963" s="263"/>
      <c r="N2963" s="28">
        <f t="shared" si="355"/>
        <v>0</v>
      </c>
    </row>
    <row r="2964" spans="1:14" ht="12.75" hidden="1" outlineLevel="2">
      <c r="A2964" s="420">
        <f>IF(C2964='Tong hop'!$B$6,1,0)</f>
        <v>0</v>
      </c>
      <c r="B2964" s="183"/>
      <c r="C2964" s="428"/>
      <c r="D2964" s="5" t="s">
        <v>770</v>
      </c>
      <c r="E2964" s="5" t="s">
        <v>235</v>
      </c>
      <c r="F2964" s="5">
        <v>8</v>
      </c>
      <c r="G2964" s="184"/>
      <c r="H2964" s="285"/>
      <c r="I2964" s="285"/>
      <c r="J2964" s="208"/>
      <c r="K2964" s="263"/>
      <c r="N2964" s="28">
        <f t="shared" si="355"/>
        <v>0</v>
      </c>
    </row>
    <row r="2965" spans="1:14" ht="12.75" hidden="1" outlineLevel="2">
      <c r="A2965" s="420">
        <f>IF(C2965='Tong hop'!$B$6,1,0)</f>
        <v>0</v>
      </c>
      <c r="B2965" s="183"/>
      <c r="C2965" s="428"/>
      <c r="D2965" s="5" t="s">
        <v>772</v>
      </c>
      <c r="E2965" s="5" t="s">
        <v>235</v>
      </c>
      <c r="F2965" s="5">
        <v>8</v>
      </c>
      <c r="G2965" s="184"/>
      <c r="H2965" s="285"/>
      <c r="I2965" s="285"/>
      <c r="J2965" s="208"/>
      <c r="K2965" s="263"/>
      <c r="N2965" s="28">
        <f t="shared" si="355"/>
        <v>0</v>
      </c>
    </row>
    <row r="2966" spans="1:14" ht="12.75" hidden="1" outlineLevel="2">
      <c r="A2966" s="420">
        <f>IF(C2966='Tong hop'!$B$6,1,0)</f>
        <v>0</v>
      </c>
      <c r="B2966" s="183"/>
      <c r="C2966" s="428"/>
      <c r="D2966" s="521" t="str">
        <f t="shared" ref="D2966:F2966" si="362">D1326</f>
        <v>C18</v>
      </c>
      <c r="E2966" s="521" t="str">
        <f t="shared" si="362"/>
        <v>200x400</v>
      </c>
      <c r="F2966" s="521">
        <f t="shared" si="362"/>
        <v>0</v>
      </c>
      <c r="G2966" s="184"/>
      <c r="H2966" s="285"/>
      <c r="I2966" s="285"/>
      <c r="J2966" s="509"/>
      <c r="K2966" s="527"/>
      <c r="N2966" s="28">
        <f t="shared" si="355"/>
        <v>0</v>
      </c>
    </row>
    <row r="2967" spans="1:14" ht="12.75" hidden="1" outlineLevel="2">
      <c r="A2967" s="420">
        <f>IF(C2967='Tong hop'!$B$6,1,0)</f>
        <v>0</v>
      </c>
      <c r="B2967" s="183"/>
      <c r="C2967" s="428"/>
      <c r="D2967" s="5" t="s">
        <v>768</v>
      </c>
      <c r="E2967" s="5"/>
      <c r="F2967" s="5"/>
      <c r="G2967" s="184"/>
      <c r="H2967" s="285"/>
      <c r="I2967" s="285"/>
      <c r="J2967" s="208"/>
      <c r="K2967" s="263"/>
      <c r="N2967" s="28">
        <f t="shared" si="355"/>
        <v>0</v>
      </c>
    </row>
    <row r="2968" spans="1:14" ht="12.75" hidden="1" outlineLevel="2">
      <c r="A2968" s="420">
        <f>IF(C2968='Tong hop'!$B$6,1,0)</f>
        <v>0</v>
      </c>
      <c r="B2968" s="183"/>
      <c r="C2968" s="428"/>
      <c r="D2968" s="5"/>
      <c r="E2968" s="5" t="s">
        <v>780</v>
      </c>
      <c r="F2968" s="5">
        <v>16</v>
      </c>
      <c r="G2968" s="184"/>
      <c r="H2968" s="285"/>
      <c r="I2968" s="285"/>
      <c r="J2968" s="208"/>
      <c r="K2968" s="263"/>
      <c r="N2968" s="28">
        <f t="shared" si="355"/>
        <v>0</v>
      </c>
    </row>
    <row r="2969" spans="1:14" ht="12.75" hidden="1" outlineLevel="2">
      <c r="A2969" s="420">
        <f>IF(C2969='Tong hop'!$B$6,1,0)</f>
        <v>0</v>
      </c>
      <c r="B2969" s="183"/>
      <c r="C2969" s="428"/>
      <c r="D2969" s="5" t="s">
        <v>427</v>
      </c>
      <c r="E2969" s="5"/>
      <c r="F2969" s="5"/>
      <c r="G2969" s="184"/>
      <c r="H2969" s="285"/>
      <c r="I2969" s="285"/>
      <c r="J2969" s="208"/>
      <c r="K2969" s="263"/>
      <c r="N2969" s="28">
        <f t="shared" si="355"/>
        <v>0</v>
      </c>
    </row>
    <row r="2970" spans="1:14" ht="12.75" hidden="1" outlineLevel="2">
      <c r="A2970" s="420">
        <f>IF(C2970='Tong hop'!$B$6,1,0)</f>
        <v>0</v>
      </c>
      <c r="B2970" s="183"/>
      <c r="C2970" s="428"/>
      <c r="D2970" s="5" t="s">
        <v>770</v>
      </c>
      <c r="E2970" s="5" t="s">
        <v>235</v>
      </c>
      <c r="F2970" s="5">
        <v>8</v>
      </c>
      <c r="G2970" s="184"/>
      <c r="H2970" s="285"/>
      <c r="I2970" s="285"/>
      <c r="J2970" s="208"/>
      <c r="K2970" s="263"/>
      <c r="N2970" s="28">
        <f t="shared" si="355"/>
        <v>0</v>
      </c>
    </row>
    <row r="2971" spans="1:14" ht="12.75" hidden="1" outlineLevel="2">
      <c r="A2971" s="420">
        <f>IF(C2971='Tong hop'!$B$6,1,0)</f>
        <v>0</v>
      </c>
      <c r="B2971" s="183"/>
      <c r="C2971" s="428"/>
      <c r="D2971" s="5" t="s">
        <v>772</v>
      </c>
      <c r="E2971" s="5" t="s">
        <v>235</v>
      </c>
      <c r="F2971" s="5">
        <v>8</v>
      </c>
      <c r="G2971" s="184"/>
      <c r="H2971" s="285"/>
      <c r="I2971" s="285"/>
      <c r="J2971" s="208"/>
      <c r="K2971" s="263"/>
      <c r="N2971" s="28">
        <f t="shared" si="355"/>
        <v>0</v>
      </c>
    </row>
    <row r="2972" spans="1:14" ht="12.75" hidden="1" outlineLevel="2">
      <c r="A2972" s="420">
        <f>IF(C2972='Tong hop'!$B$6,1,0)</f>
        <v>0</v>
      </c>
      <c r="B2972" s="183"/>
      <c r="C2972" s="428"/>
      <c r="D2972" s="521"/>
      <c r="E2972" s="521"/>
      <c r="F2972" s="521"/>
      <c r="G2972" s="184"/>
      <c r="H2972" s="285"/>
      <c r="I2972" s="285"/>
      <c r="J2972" s="509"/>
      <c r="K2972" s="527"/>
      <c r="N2972" s="28">
        <f t="shared" si="355"/>
        <v>0</v>
      </c>
    </row>
    <row r="2973" spans="1:14" ht="12.75" hidden="1" outlineLevel="2">
      <c r="A2973" s="420">
        <f>IF(C2973='Tong hop'!$B$6,1,0)</f>
        <v>0</v>
      </c>
      <c r="B2973" s="183"/>
      <c r="C2973" s="428"/>
      <c r="D2973" s="5"/>
      <c r="E2973" s="5"/>
      <c r="F2973" s="5"/>
      <c r="G2973" s="184"/>
      <c r="H2973" s="285"/>
      <c r="I2973" s="285"/>
      <c r="J2973" s="509"/>
      <c r="K2973" s="527"/>
      <c r="N2973" s="28">
        <f t="shared" si="355"/>
        <v>0</v>
      </c>
    </row>
    <row r="2974" spans="1:14" ht="12.75" hidden="1" outlineLevel="1">
      <c r="A2974" s="420">
        <f>IF(C2974='Tong hop'!$B$6,1,0)</f>
        <v>0</v>
      </c>
      <c r="B2974" s="183"/>
      <c r="C2974" s="428"/>
      <c r="D2974" s="190" t="s">
        <v>1197</v>
      </c>
      <c r="E2974" s="191"/>
      <c r="F2974" s="183"/>
      <c r="G2974" s="184"/>
      <c r="H2974" s="285"/>
      <c r="I2974" s="285"/>
      <c r="J2974" s="208"/>
      <c r="K2974" s="263"/>
      <c r="N2974" s="28">
        <f t="shared" si="355"/>
        <v>0</v>
      </c>
    </row>
    <row r="2975" spans="1:14" ht="12.75" hidden="1" outlineLevel="2">
      <c r="A2975" s="420">
        <f>IF(C2975='Tong hop'!$B$6,1,0)</f>
        <v>0</v>
      </c>
      <c r="B2975" s="183"/>
      <c r="C2975" s="428"/>
      <c r="D2975" s="521" t="str">
        <f t="shared" ref="D2975:F2975" si="363">D1330</f>
        <v>C1</v>
      </c>
      <c r="E2975" s="521" t="str">
        <f t="shared" si="363"/>
        <v>800x800</v>
      </c>
      <c r="F2975" s="521">
        <f t="shared" si="363"/>
        <v>0</v>
      </c>
      <c r="G2975" s="184"/>
      <c r="H2975" s="285"/>
      <c r="I2975" s="285"/>
      <c r="J2975" s="208"/>
      <c r="K2975" s="263"/>
      <c r="N2975" s="28">
        <f t="shared" si="355"/>
        <v>0</v>
      </c>
    </row>
    <row r="2976" spans="1:14" ht="12.75" hidden="1" outlineLevel="2">
      <c r="A2976" s="420">
        <f>IF(C2976='Tong hop'!$B$6,1,0)</f>
        <v>0</v>
      </c>
      <c r="B2976" s="183"/>
      <c r="C2976" s="428"/>
      <c r="D2976" s="5" t="s">
        <v>768</v>
      </c>
      <c r="E2976" s="5"/>
      <c r="F2976" s="5"/>
      <c r="G2976" s="184"/>
      <c r="H2976" s="285"/>
      <c r="I2976" s="285"/>
      <c r="J2976" s="208"/>
      <c r="K2976" s="263"/>
      <c r="N2976" s="28">
        <f t="shared" si="355"/>
        <v>0</v>
      </c>
    </row>
    <row r="2977" spans="1:14" ht="12.75" hidden="1" outlineLevel="2">
      <c r="A2977" s="420">
        <f>IF(C2977='Tong hop'!$B$6,1,0)</f>
        <v>0</v>
      </c>
      <c r="B2977" s="183"/>
      <c r="C2977" s="428"/>
      <c r="D2977" s="5"/>
      <c r="E2977" s="5" t="s">
        <v>1198</v>
      </c>
      <c r="F2977" s="5">
        <v>22</v>
      </c>
      <c r="G2977" s="184"/>
      <c r="H2977" s="285"/>
      <c r="I2977" s="285"/>
      <c r="J2977" s="208"/>
      <c r="K2977" s="263"/>
      <c r="N2977" s="28">
        <f t="shared" si="355"/>
        <v>0</v>
      </c>
    </row>
    <row r="2978" spans="1:14" ht="12.75" hidden="1" outlineLevel="2">
      <c r="A2978" s="420">
        <f>IF(C2978='Tong hop'!$B$6,1,0)</f>
        <v>0</v>
      </c>
      <c r="B2978" s="183"/>
      <c r="C2978" s="428"/>
      <c r="D2978" s="5" t="s">
        <v>427</v>
      </c>
      <c r="E2978" s="5"/>
      <c r="F2978" s="5"/>
      <c r="G2978" s="184"/>
      <c r="H2978" s="285"/>
      <c r="I2978" s="285"/>
      <c r="J2978" s="208"/>
      <c r="K2978" s="263"/>
      <c r="N2978" s="28">
        <f t="shared" si="355"/>
        <v>0</v>
      </c>
    </row>
    <row r="2979" spans="1:14" ht="12.75" hidden="1" outlineLevel="2">
      <c r="A2979" s="420">
        <f>IF(C2979='Tong hop'!$B$6,1,0)</f>
        <v>0</v>
      </c>
      <c r="B2979" s="183"/>
      <c r="C2979" s="428"/>
      <c r="D2979" s="5" t="s">
        <v>770</v>
      </c>
      <c r="E2979" s="5" t="s">
        <v>771</v>
      </c>
      <c r="F2979" s="5">
        <v>10</v>
      </c>
      <c r="G2979" s="184"/>
      <c r="H2979" s="285"/>
      <c r="I2979" s="285"/>
      <c r="J2979" s="208"/>
      <c r="K2979" s="263"/>
      <c r="N2979" s="28">
        <f t="shared" si="355"/>
        <v>0</v>
      </c>
    </row>
    <row r="2980" spans="1:14" ht="12.75" hidden="1" outlineLevel="2">
      <c r="A2980" s="420">
        <f>IF(C2980='Tong hop'!$B$6,1,0)</f>
        <v>0</v>
      </c>
      <c r="B2980" s="183"/>
      <c r="C2980" s="428"/>
      <c r="D2980" s="5" t="s">
        <v>772</v>
      </c>
      <c r="E2980" s="5" t="s">
        <v>771</v>
      </c>
      <c r="F2980" s="5">
        <v>10</v>
      </c>
      <c r="G2980" s="184"/>
      <c r="H2980" s="285"/>
      <c r="I2980" s="285"/>
      <c r="J2980" s="208"/>
      <c r="K2980" s="263"/>
      <c r="N2980" s="28">
        <f t="shared" si="355"/>
        <v>0</v>
      </c>
    </row>
    <row r="2981" spans="1:14" ht="12.75" hidden="1" outlineLevel="2">
      <c r="A2981" s="420">
        <f>IF(C2981='Tong hop'!$B$6,1,0)</f>
        <v>0</v>
      </c>
      <c r="B2981" s="183"/>
      <c r="C2981" s="428"/>
      <c r="D2981" s="521" t="str">
        <f t="shared" ref="D2981:F2981" si="364">D1331</f>
        <v>C2</v>
      </c>
      <c r="E2981" s="521" t="str">
        <f t="shared" si="364"/>
        <v>800x800</v>
      </c>
      <c r="F2981" s="521">
        <f t="shared" si="364"/>
        <v>0</v>
      </c>
      <c r="G2981" s="184"/>
      <c r="H2981" s="285"/>
      <c r="I2981" s="285"/>
      <c r="J2981" s="208"/>
      <c r="K2981" s="263"/>
      <c r="N2981" s="28">
        <f t="shared" si="355"/>
        <v>0</v>
      </c>
    </row>
    <row r="2982" spans="1:14" ht="12.75" hidden="1" outlineLevel="2">
      <c r="A2982" s="420">
        <f>IF(C2982='Tong hop'!$B$6,1,0)</f>
        <v>0</v>
      </c>
      <c r="B2982" s="183"/>
      <c r="C2982" s="428"/>
      <c r="D2982" s="5" t="s">
        <v>768</v>
      </c>
      <c r="E2982" s="5"/>
      <c r="F2982" s="5"/>
      <c r="G2982" s="184"/>
      <c r="H2982" s="285"/>
      <c r="I2982" s="285"/>
      <c r="J2982" s="208"/>
      <c r="K2982" s="263"/>
      <c r="N2982" s="28">
        <f t="shared" si="355"/>
        <v>0</v>
      </c>
    </row>
    <row r="2983" spans="1:14" ht="12.75" hidden="1" outlineLevel="2">
      <c r="A2983" s="420">
        <f>IF(C2983='Tong hop'!$B$6,1,0)</f>
        <v>0</v>
      </c>
      <c r="B2983" s="183"/>
      <c r="C2983" s="428"/>
      <c r="D2983" s="5"/>
      <c r="E2983" s="5" t="s">
        <v>773</v>
      </c>
      <c r="F2983" s="5">
        <v>28</v>
      </c>
      <c r="G2983" s="184"/>
      <c r="H2983" s="285"/>
      <c r="I2983" s="285"/>
      <c r="J2983" s="208"/>
      <c r="K2983" s="263"/>
      <c r="N2983" s="28">
        <f t="shared" si="355"/>
        <v>0</v>
      </c>
    </row>
    <row r="2984" spans="1:14" ht="12.75" hidden="1" outlineLevel="2">
      <c r="A2984" s="420">
        <f>IF(C2984='Tong hop'!$B$6,1,0)</f>
        <v>0</v>
      </c>
      <c r="B2984" s="183"/>
      <c r="C2984" s="428"/>
      <c r="D2984" s="5"/>
      <c r="E2984" s="5"/>
      <c r="F2984" s="5"/>
      <c r="G2984" s="184"/>
      <c r="H2984" s="285"/>
      <c r="I2984" s="285"/>
      <c r="J2984" s="208"/>
      <c r="K2984" s="263"/>
      <c r="N2984" s="28">
        <f t="shared" si="355"/>
        <v>0</v>
      </c>
    </row>
    <row r="2985" spans="1:14" ht="12.75" hidden="1" outlineLevel="2">
      <c r="A2985" s="420">
        <f>IF(C2985='Tong hop'!$B$6,1,0)</f>
        <v>0</v>
      </c>
      <c r="B2985" s="183"/>
      <c r="C2985" s="428"/>
      <c r="D2985" s="5" t="s">
        <v>427</v>
      </c>
      <c r="E2985" s="5"/>
      <c r="F2985" s="5"/>
      <c r="G2985" s="184"/>
      <c r="H2985" s="285"/>
      <c r="I2985" s="285"/>
      <c r="J2985" s="208"/>
      <c r="K2985" s="263"/>
      <c r="N2985" s="28">
        <f t="shared" si="355"/>
        <v>0</v>
      </c>
    </row>
    <row r="2986" spans="1:14" ht="12.75" hidden="1" outlineLevel="2">
      <c r="A2986" s="420">
        <f>IF(C2986='Tong hop'!$B$6,1,0)</f>
        <v>0</v>
      </c>
      <c r="B2986" s="183"/>
      <c r="C2986" s="428"/>
      <c r="D2986" s="5" t="s">
        <v>770</v>
      </c>
      <c r="E2986" s="5" t="s">
        <v>771</v>
      </c>
      <c r="F2986" s="5">
        <v>10</v>
      </c>
      <c r="G2986" s="184"/>
      <c r="H2986" s="285"/>
      <c r="I2986" s="285"/>
      <c r="J2986" s="208"/>
      <c r="K2986" s="263"/>
      <c r="N2986" s="28">
        <f t="shared" si="355"/>
        <v>0</v>
      </c>
    </row>
    <row r="2987" spans="1:14" ht="12.75" hidden="1" outlineLevel="2">
      <c r="A2987" s="420">
        <f>IF(C2987='Tong hop'!$B$6,1,0)</f>
        <v>0</v>
      </c>
      <c r="B2987" s="183"/>
      <c r="C2987" s="428"/>
      <c r="D2987" s="5" t="s">
        <v>772</v>
      </c>
      <c r="E2987" s="5" t="s">
        <v>771</v>
      </c>
      <c r="F2987" s="5">
        <v>10</v>
      </c>
      <c r="G2987" s="184"/>
      <c r="H2987" s="285"/>
      <c r="I2987" s="285"/>
      <c r="J2987" s="208"/>
      <c r="K2987" s="263"/>
      <c r="N2987" s="28">
        <f t="shared" si="355"/>
        <v>0</v>
      </c>
    </row>
    <row r="2988" spans="1:14" ht="12.75" hidden="1" outlineLevel="2">
      <c r="A2988" s="420">
        <f>IF(C2988='Tong hop'!$B$6,1,0)</f>
        <v>0</v>
      </c>
      <c r="B2988" s="183"/>
      <c r="C2988" s="428"/>
      <c r="D2988" s="521" t="str">
        <f t="shared" ref="D2988:F2988" si="365">D1332</f>
        <v>C3</v>
      </c>
      <c r="E2988" s="521" t="str">
        <f t="shared" si="365"/>
        <v>800x800</v>
      </c>
      <c r="F2988" s="521">
        <f t="shared" si="365"/>
        <v>0</v>
      </c>
      <c r="G2988" s="184"/>
      <c r="H2988" s="285"/>
      <c r="I2988" s="285"/>
      <c r="J2988" s="208"/>
      <c r="K2988" s="263"/>
      <c r="N2988" s="28">
        <f t="shared" si="355"/>
        <v>0</v>
      </c>
    </row>
    <row r="2989" spans="1:14" ht="12.75" hidden="1" outlineLevel="2">
      <c r="A2989" s="420">
        <f>IF(C2989='Tong hop'!$B$6,1,0)</f>
        <v>0</v>
      </c>
      <c r="B2989" s="183"/>
      <c r="C2989" s="428"/>
      <c r="D2989" s="5" t="s">
        <v>768</v>
      </c>
      <c r="E2989" s="5"/>
      <c r="F2989" s="5"/>
      <c r="G2989" s="184"/>
      <c r="H2989" s="285"/>
      <c r="I2989" s="285"/>
      <c r="J2989" s="208"/>
      <c r="K2989" s="263"/>
      <c r="N2989" s="28">
        <f t="shared" ref="N2989:N3052" si="366">I2989-M2989</f>
        <v>0</v>
      </c>
    </row>
    <row r="2990" spans="1:14" ht="12.75" hidden="1" outlineLevel="2">
      <c r="A2990" s="420">
        <f>IF(C2990='Tong hop'!$B$6,1,0)</f>
        <v>0</v>
      </c>
      <c r="B2990" s="183"/>
      <c r="C2990" s="428"/>
      <c r="D2990" s="5"/>
      <c r="E2990" s="5" t="s">
        <v>773</v>
      </c>
      <c r="F2990" s="5">
        <v>28</v>
      </c>
      <c r="G2990" s="184"/>
      <c r="H2990" s="285"/>
      <c r="I2990" s="285"/>
      <c r="J2990" s="208"/>
      <c r="K2990" s="263"/>
      <c r="N2990" s="28">
        <f t="shared" si="366"/>
        <v>0</v>
      </c>
    </row>
    <row r="2991" spans="1:14" ht="12.75" hidden="1" outlineLevel="2">
      <c r="A2991" s="420">
        <f>IF(C2991='Tong hop'!$B$6,1,0)</f>
        <v>0</v>
      </c>
      <c r="B2991" s="183"/>
      <c r="C2991" s="428"/>
      <c r="D2991" s="5" t="s">
        <v>427</v>
      </c>
      <c r="E2991" s="5"/>
      <c r="F2991" s="5"/>
      <c r="G2991" s="184"/>
      <c r="H2991" s="285"/>
      <c r="I2991" s="285"/>
      <c r="J2991" s="208"/>
      <c r="K2991" s="263"/>
      <c r="N2991" s="28">
        <f t="shared" si="366"/>
        <v>0</v>
      </c>
    </row>
    <row r="2992" spans="1:14" ht="12.75" hidden="1" outlineLevel="2">
      <c r="A2992" s="420">
        <f>IF(C2992='Tong hop'!$B$6,1,0)</f>
        <v>0</v>
      </c>
      <c r="B2992" s="183"/>
      <c r="C2992" s="428"/>
      <c r="D2992" s="5" t="s">
        <v>770</v>
      </c>
      <c r="E2992" s="5" t="s">
        <v>771</v>
      </c>
      <c r="F2992" s="5">
        <v>10</v>
      </c>
      <c r="G2992" s="184"/>
      <c r="H2992" s="285"/>
      <c r="I2992" s="285"/>
      <c r="J2992" s="208"/>
      <c r="K2992" s="263"/>
      <c r="N2992" s="28">
        <f t="shared" si="366"/>
        <v>0</v>
      </c>
    </row>
    <row r="2993" spans="1:14" ht="12.75" hidden="1" outlineLevel="2">
      <c r="A2993" s="420">
        <f>IF(C2993='Tong hop'!$B$6,1,0)</f>
        <v>0</v>
      </c>
      <c r="B2993" s="183"/>
      <c r="C2993" s="428"/>
      <c r="D2993" s="5" t="s">
        <v>772</v>
      </c>
      <c r="E2993" s="5" t="s">
        <v>771</v>
      </c>
      <c r="F2993" s="5">
        <v>10</v>
      </c>
      <c r="G2993" s="184"/>
      <c r="H2993" s="285"/>
      <c r="I2993" s="285"/>
      <c r="J2993" s="208"/>
      <c r="K2993" s="263"/>
      <c r="N2993" s="28">
        <f t="shared" si="366"/>
        <v>0</v>
      </c>
    </row>
    <row r="2994" spans="1:14" ht="12.75" hidden="1" outlineLevel="2">
      <c r="A2994" s="420">
        <f>IF(C2994='Tong hop'!$B$6,1,0)</f>
        <v>0</v>
      </c>
      <c r="B2994" s="183"/>
      <c r="C2994" s="428"/>
      <c r="D2994" s="521" t="str">
        <f t="shared" ref="D2994:F2994" si="367">D1333</f>
        <v>C3</v>
      </c>
      <c r="E2994" s="521" t="str">
        <f t="shared" si="367"/>
        <v>700x700</v>
      </c>
      <c r="F2994" s="521">
        <f t="shared" si="367"/>
        <v>0</v>
      </c>
      <c r="G2994" s="184"/>
      <c r="H2994" s="285"/>
      <c r="I2994" s="285"/>
      <c r="J2994" s="509"/>
      <c r="K2994" s="527"/>
      <c r="N2994" s="28">
        <f t="shared" si="366"/>
        <v>0</v>
      </c>
    </row>
    <row r="2995" spans="1:14" ht="12.75" hidden="1" outlineLevel="2">
      <c r="A2995" s="420">
        <f>IF(C2995='Tong hop'!$B$6,1,0)</f>
        <v>0</v>
      </c>
      <c r="B2995" s="183"/>
      <c r="C2995" s="428"/>
      <c r="D2995" s="5" t="s">
        <v>768</v>
      </c>
      <c r="E2995" s="5"/>
      <c r="F2995" s="5"/>
      <c r="G2995" s="184"/>
      <c r="H2995" s="285"/>
      <c r="I2995" s="285"/>
      <c r="J2995" s="208"/>
      <c r="K2995" s="263"/>
      <c r="N2995" s="28">
        <f t="shared" si="366"/>
        <v>0</v>
      </c>
    </row>
    <row r="2996" spans="1:14" ht="12.75" hidden="1" outlineLevel="2">
      <c r="A2996" s="420">
        <f>IF(C2996='Tong hop'!$B$6,1,0)</f>
        <v>0</v>
      </c>
      <c r="B2996" s="183"/>
      <c r="C2996" s="428"/>
      <c r="D2996" s="5"/>
      <c r="E2996" s="5" t="s">
        <v>773</v>
      </c>
      <c r="F2996" s="5">
        <v>28</v>
      </c>
      <c r="G2996" s="184"/>
      <c r="H2996" s="285"/>
      <c r="I2996" s="285"/>
      <c r="J2996" s="208"/>
      <c r="K2996" s="263"/>
      <c r="N2996" s="28">
        <f t="shared" si="366"/>
        <v>0</v>
      </c>
    </row>
    <row r="2997" spans="1:14" ht="12.75" hidden="1" outlineLevel="2">
      <c r="A2997" s="420">
        <f>IF(C2997='Tong hop'!$B$6,1,0)</f>
        <v>0</v>
      </c>
      <c r="B2997" s="183"/>
      <c r="C2997" s="428"/>
      <c r="D2997" s="5" t="s">
        <v>427</v>
      </c>
      <c r="E2997" s="5"/>
      <c r="F2997" s="5"/>
      <c r="G2997" s="184"/>
      <c r="H2997" s="285"/>
      <c r="I2997" s="285"/>
      <c r="J2997" s="208"/>
      <c r="K2997" s="263"/>
      <c r="N2997" s="28">
        <f t="shared" si="366"/>
        <v>0</v>
      </c>
    </row>
    <row r="2998" spans="1:14" ht="12.75" hidden="1" outlineLevel="2">
      <c r="A2998" s="420">
        <f>IF(C2998='Tong hop'!$B$6,1,0)</f>
        <v>0</v>
      </c>
      <c r="B2998" s="183"/>
      <c r="C2998" s="428"/>
      <c r="D2998" s="5" t="s">
        <v>770</v>
      </c>
      <c r="E2998" s="5" t="s">
        <v>771</v>
      </c>
      <c r="F2998" s="5">
        <v>10</v>
      </c>
      <c r="G2998" s="184"/>
      <c r="H2998" s="285"/>
      <c r="I2998" s="285"/>
      <c r="J2998" s="208"/>
      <c r="K2998" s="263"/>
      <c r="N2998" s="28">
        <f t="shared" si="366"/>
        <v>0</v>
      </c>
    </row>
    <row r="2999" spans="1:14" ht="12.75" hidden="1" outlineLevel="2">
      <c r="A2999" s="420">
        <f>IF(C2999='Tong hop'!$B$6,1,0)</f>
        <v>0</v>
      </c>
      <c r="B2999" s="183"/>
      <c r="C2999" s="428"/>
      <c r="D2999" s="5" t="s">
        <v>772</v>
      </c>
      <c r="E2999" s="5" t="s">
        <v>771</v>
      </c>
      <c r="F2999" s="5">
        <v>10</v>
      </c>
      <c r="G2999" s="184"/>
      <c r="H2999" s="285"/>
      <c r="I2999" s="285"/>
      <c r="J2999" s="208"/>
      <c r="K2999" s="263"/>
      <c r="N2999" s="28">
        <f t="shared" si="366"/>
        <v>0</v>
      </c>
    </row>
    <row r="3000" spans="1:14" ht="12.75" hidden="1" outlineLevel="2">
      <c r="A3000" s="420">
        <f>IF(C3000='Tong hop'!$B$6,1,0)</f>
        <v>0</v>
      </c>
      <c r="B3000" s="183"/>
      <c r="C3000" s="428"/>
      <c r="D3000" s="528" t="str">
        <f t="shared" ref="D3000:F3000" si="368">D1334</f>
        <v>C4</v>
      </c>
      <c r="E3000" s="528" t="str">
        <f t="shared" si="368"/>
        <v>500x500</v>
      </c>
      <c r="F3000" s="528">
        <f t="shared" si="368"/>
        <v>0</v>
      </c>
      <c r="G3000" s="184"/>
      <c r="H3000" s="285"/>
      <c r="I3000" s="285"/>
      <c r="J3000" s="208"/>
      <c r="K3000" s="263"/>
      <c r="N3000" s="28">
        <f t="shared" si="366"/>
        <v>0</v>
      </c>
    </row>
    <row r="3001" spans="1:14" ht="12.75" hidden="1" outlineLevel="2">
      <c r="A3001" s="420">
        <f>IF(C3001='Tong hop'!$B$6,1,0)</f>
        <v>0</v>
      </c>
      <c r="B3001" s="183"/>
      <c r="C3001" s="428"/>
      <c r="D3001" s="5" t="s">
        <v>768</v>
      </c>
      <c r="E3001" s="5"/>
      <c r="F3001" s="5"/>
      <c r="G3001" s="184"/>
      <c r="H3001" s="285"/>
      <c r="I3001" s="285"/>
      <c r="J3001" s="208"/>
      <c r="K3001" s="263"/>
      <c r="N3001" s="28">
        <f t="shared" si="366"/>
        <v>0</v>
      </c>
    </row>
    <row r="3002" spans="1:14" ht="12.75" hidden="1" outlineLevel="2">
      <c r="A3002" s="420">
        <f>IF(C3002='Tong hop'!$B$6,1,0)</f>
        <v>0</v>
      </c>
      <c r="B3002" s="183"/>
      <c r="C3002" s="428"/>
      <c r="D3002" s="5"/>
      <c r="E3002" s="5" t="s">
        <v>774</v>
      </c>
      <c r="F3002" s="5">
        <v>20</v>
      </c>
      <c r="G3002" s="184"/>
      <c r="H3002" s="285"/>
      <c r="I3002" s="285"/>
      <c r="J3002" s="208"/>
      <c r="K3002" s="263"/>
      <c r="N3002" s="28">
        <f t="shared" si="366"/>
        <v>0</v>
      </c>
    </row>
    <row r="3003" spans="1:14" ht="12.75" hidden="1" outlineLevel="2">
      <c r="A3003" s="420">
        <f>IF(C3003='Tong hop'!$B$6,1,0)</f>
        <v>0</v>
      </c>
      <c r="B3003" s="183"/>
      <c r="C3003" s="428"/>
      <c r="D3003" s="5" t="s">
        <v>427</v>
      </c>
      <c r="E3003" s="5"/>
      <c r="F3003" s="5"/>
      <c r="G3003" s="184"/>
      <c r="H3003" s="285"/>
      <c r="I3003" s="285"/>
      <c r="J3003" s="208"/>
      <c r="K3003" s="263"/>
      <c r="N3003" s="28">
        <f t="shared" si="366"/>
        <v>0</v>
      </c>
    </row>
    <row r="3004" spans="1:14" ht="12.75" hidden="1" outlineLevel="2">
      <c r="A3004" s="420">
        <f>IF(C3004='Tong hop'!$B$6,1,0)</f>
        <v>0</v>
      </c>
      <c r="B3004" s="183"/>
      <c r="C3004" s="428"/>
      <c r="D3004" s="5" t="s">
        <v>770</v>
      </c>
      <c r="E3004" s="5" t="s">
        <v>771</v>
      </c>
      <c r="F3004" s="5">
        <v>10</v>
      </c>
      <c r="G3004" s="184"/>
      <c r="H3004" s="285"/>
      <c r="I3004" s="285"/>
      <c r="J3004" s="208"/>
      <c r="K3004" s="263"/>
      <c r="N3004" s="28">
        <f t="shared" si="366"/>
        <v>0</v>
      </c>
    </row>
    <row r="3005" spans="1:14" ht="12.75" hidden="1" outlineLevel="2">
      <c r="A3005" s="420">
        <f>IF(C3005='Tong hop'!$B$6,1,0)</f>
        <v>0</v>
      </c>
      <c r="B3005" s="183"/>
      <c r="C3005" s="428"/>
      <c r="D3005" s="5" t="s">
        <v>772</v>
      </c>
      <c r="E3005" s="5" t="s">
        <v>771</v>
      </c>
      <c r="F3005" s="5">
        <v>10</v>
      </c>
      <c r="G3005" s="184"/>
      <c r="H3005" s="285"/>
      <c r="I3005" s="285"/>
      <c r="J3005" s="208"/>
      <c r="K3005" s="263"/>
      <c r="N3005" s="28">
        <f t="shared" si="366"/>
        <v>0</v>
      </c>
    </row>
    <row r="3006" spans="1:14" ht="12.75" hidden="1" outlineLevel="2">
      <c r="A3006" s="420">
        <f>IF(C3006='Tong hop'!$B$6,1,0)</f>
        <v>0</v>
      </c>
      <c r="B3006" s="183"/>
      <c r="C3006" s="428"/>
      <c r="D3006" s="521" t="str">
        <f t="shared" ref="D3006:F3006" si="369">D1335</f>
        <v>C5</v>
      </c>
      <c r="E3006" s="521" t="str">
        <f t="shared" si="369"/>
        <v>700x700</v>
      </c>
      <c r="F3006" s="521">
        <f t="shared" si="369"/>
        <v>0</v>
      </c>
      <c r="G3006" s="184"/>
      <c r="H3006" s="285"/>
      <c r="I3006" s="285"/>
      <c r="J3006" s="208"/>
      <c r="K3006" s="263"/>
      <c r="N3006" s="28">
        <f t="shared" si="366"/>
        <v>0</v>
      </c>
    </row>
    <row r="3007" spans="1:14" ht="12.75" hidden="1" outlineLevel="2">
      <c r="A3007" s="420">
        <f>IF(C3007='Tong hop'!$B$6,1,0)</f>
        <v>0</v>
      </c>
      <c r="B3007" s="183"/>
      <c r="C3007" s="428"/>
      <c r="D3007" s="5" t="s">
        <v>768</v>
      </c>
      <c r="E3007" s="5"/>
      <c r="F3007" s="5"/>
      <c r="G3007" s="184"/>
      <c r="H3007" s="285"/>
      <c r="I3007" s="285"/>
      <c r="J3007" s="208"/>
      <c r="K3007" s="263"/>
      <c r="N3007" s="28">
        <f t="shared" si="366"/>
        <v>0</v>
      </c>
    </row>
    <row r="3008" spans="1:14" ht="12.75" hidden="1" outlineLevel="2">
      <c r="A3008" s="420">
        <f>IF(C3008='Tong hop'!$B$6,1,0)</f>
        <v>0</v>
      </c>
      <c r="B3008" s="183"/>
      <c r="C3008" s="428"/>
      <c r="D3008" s="5"/>
      <c r="E3008" s="5" t="s">
        <v>775</v>
      </c>
      <c r="F3008" s="5">
        <v>25</v>
      </c>
      <c r="G3008" s="184"/>
      <c r="H3008" s="285"/>
      <c r="I3008" s="285"/>
      <c r="J3008" s="208"/>
      <c r="K3008" s="263"/>
      <c r="N3008" s="28">
        <f t="shared" si="366"/>
        <v>0</v>
      </c>
    </row>
    <row r="3009" spans="1:14" ht="12.75" hidden="1" outlineLevel="2">
      <c r="A3009" s="420">
        <f>IF(C3009='Tong hop'!$B$6,1,0)</f>
        <v>0</v>
      </c>
      <c r="B3009" s="183"/>
      <c r="C3009" s="428"/>
      <c r="D3009" s="5" t="s">
        <v>427</v>
      </c>
      <c r="E3009" s="5"/>
      <c r="F3009" s="5"/>
      <c r="G3009" s="184"/>
      <c r="H3009" s="285"/>
      <c r="I3009" s="285"/>
      <c r="J3009" s="208"/>
      <c r="K3009" s="263"/>
      <c r="N3009" s="28">
        <f t="shared" si="366"/>
        <v>0</v>
      </c>
    </row>
    <row r="3010" spans="1:14" ht="12.75" hidden="1" outlineLevel="2">
      <c r="A3010" s="420">
        <f>IF(C3010='Tong hop'!$B$6,1,0)</f>
        <v>0</v>
      </c>
      <c r="B3010" s="183"/>
      <c r="C3010" s="428"/>
      <c r="D3010" s="5" t="s">
        <v>770</v>
      </c>
      <c r="E3010" s="5" t="s">
        <v>771</v>
      </c>
      <c r="F3010" s="5">
        <v>10</v>
      </c>
      <c r="G3010" s="184"/>
      <c r="H3010" s="285"/>
      <c r="I3010" s="285"/>
      <c r="J3010" s="208"/>
      <c r="K3010" s="263"/>
      <c r="N3010" s="28">
        <f t="shared" si="366"/>
        <v>0</v>
      </c>
    </row>
    <row r="3011" spans="1:14" ht="12.75" hidden="1" outlineLevel="2">
      <c r="A3011" s="420">
        <f>IF(C3011='Tong hop'!$B$6,1,0)</f>
        <v>0</v>
      </c>
      <c r="B3011" s="183"/>
      <c r="C3011" s="428"/>
      <c r="D3011" s="5" t="s">
        <v>772</v>
      </c>
      <c r="E3011" s="5" t="s">
        <v>771</v>
      </c>
      <c r="F3011" s="5">
        <v>10</v>
      </c>
      <c r="G3011" s="184"/>
      <c r="H3011" s="285"/>
      <c r="I3011" s="285"/>
      <c r="J3011" s="208"/>
      <c r="K3011" s="263"/>
      <c r="N3011" s="28">
        <f t="shared" si="366"/>
        <v>0</v>
      </c>
    </row>
    <row r="3012" spans="1:14" ht="12.75" hidden="1" outlineLevel="2">
      <c r="A3012" s="420">
        <f>IF(C3012='Tong hop'!$B$6,1,0)</f>
        <v>0</v>
      </c>
      <c r="B3012" s="183"/>
      <c r="C3012" s="428"/>
      <c r="D3012" s="521" t="str">
        <f t="shared" ref="D3012:F3012" si="370">D1336</f>
        <v>C6</v>
      </c>
      <c r="E3012" s="521" t="str">
        <f t="shared" si="370"/>
        <v>700x700</v>
      </c>
      <c r="F3012" s="521">
        <f t="shared" si="370"/>
        <v>0</v>
      </c>
      <c r="G3012" s="184"/>
      <c r="H3012" s="285"/>
      <c r="I3012" s="285"/>
      <c r="J3012" s="208"/>
      <c r="K3012" s="263"/>
      <c r="N3012" s="28">
        <f t="shared" si="366"/>
        <v>0</v>
      </c>
    </row>
    <row r="3013" spans="1:14" ht="12.75" hidden="1" outlineLevel="2">
      <c r="A3013" s="420">
        <f>IF(C3013='Tong hop'!$B$6,1,0)</f>
        <v>0</v>
      </c>
      <c r="B3013" s="183"/>
      <c r="C3013" s="428"/>
      <c r="D3013" s="5" t="s">
        <v>768</v>
      </c>
      <c r="E3013" s="5"/>
      <c r="F3013" s="5"/>
      <c r="G3013" s="184"/>
      <c r="H3013" s="285"/>
      <c r="I3013" s="285"/>
      <c r="J3013" s="208"/>
      <c r="K3013" s="263"/>
      <c r="N3013" s="28">
        <f t="shared" si="366"/>
        <v>0</v>
      </c>
    </row>
    <row r="3014" spans="1:14" ht="12.75" hidden="1" outlineLevel="2">
      <c r="A3014" s="420">
        <f>IF(C3014='Tong hop'!$B$6,1,0)</f>
        <v>0</v>
      </c>
      <c r="B3014" s="183"/>
      <c r="C3014" s="428"/>
      <c r="D3014" s="5"/>
      <c r="E3014" s="5" t="s">
        <v>776</v>
      </c>
      <c r="F3014" s="5">
        <v>25</v>
      </c>
      <c r="G3014" s="184"/>
      <c r="H3014" s="285"/>
      <c r="I3014" s="285"/>
      <c r="J3014" s="208"/>
      <c r="K3014" s="263"/>
      <c r="N3014" s="28">
        <f t="shared" si="366"/>
        <v>0</v>
      </c>
    </row>
    <row r="3015" spans="1:14" ht="12.75" hidden="1" outlineLevel="2">
      <c r="A3015" s="420">
        <f>IF(C3015='Tong hop'!$B$6,1,0)</f>
        <v>0</v>
      </c>
      <c r="B3015" s="183"/>
      <c r="C3015" s="428"/>
      <c r="D3015" s="5" t="s">
        <v>427</v>
      </c>
      <c r="E3015" s="5"/>
      <c r="F3015" s="5"/>
      <c r="G3015" s="184"/>
      <c r="H3015" s="285"/>
      <c r="I3015" s="285"/>
      <c r="J3015" s="208"/>
      <c r="K3015" s="263"/>
      <c r="N3015" s="28">
        <f t="shared" si="366"/>
        <v>0</v>
      </c>
    </row>
    <row r="3016" spans="1:14" ht="12.75" hidden="1" outlineLevel="2">
      <c r="A3016" s="420">
        <f>IF(C3016='Tong hop'!$B$6,1,0)</f>
        <v>0</v>
      </c>
      <c r="B3016" s="183"/>
      <c r="C3016" s="428"/>
      <c r="D3016" s="5" t="s">
        <v>770</v>
      </c>
      <c r="E3016" s="5" t="s">
        <v>771</v>
      </c>
      <c r="F3016" s="5">
        <v>10</v>
      </c>
      <c r="G3016" s="184"/>
      <c r="H3016" s="285"/>
      <c r="I3016" s="285"/>
      <c r="J3016" s="208"/>
      <c r="K3016" s="263"/>
      <c r="N3016" s="28">
        <f t="shared" si="366"/>
        <v>0</v>
      </c>
    </row>
    <row r="3017" spans="1:14" ht="12.75" hidden="1" outlineLevel="2">
      <c r="A3017" s="420">
        <f>IF(C3017='Tong hop'!$B$6,1,0)</f>
        <v>0</v>
      </c>
      <c r="B3017" s="183"/>
      <c r="C3017" s="428"/>
      <c r="D3017" s="5" t="s">
        <v>772</v>
      </c>
      <c r="E3017" s="5" t="s">
        <v>771</v>
      </c>
      <c r="F3017" s="5">
        <v>10</v>
      </c>
      <c r="G3017" s="184"/>
      <c r="H3017" s="285"/>
      <c r="I3017" s="285"/>
      <c r="J3017" s="208"/>
      <c r="K3017" s="263"/>
      <c r="N3017" s="28">
        <f t="shared" si="366"/>
        <v>0</v>
      </c>
    </row>
    <row r="3018" spans="1:14" ht="12.75" hidden="1" outlineLevel="2">
      <c r="A3018" s="420">
        <f>IF(C3018='Tong hop'!$B$6,1,0)</f>
        <v>0</v>
      </c>
      <c r="B3018" s="183"/>
      <c r="C3018" s="428"/>
      <c r="D3018" s="521" t="str">
        <f t="shared" ref="D3018:F3018" si="371">D1337</f>
        <v>C6</v>
      </c>
      <c r="E3018" s="521" t="str">
        <f t="shared" si="371"/>
        <v>700x700</v>
      </c>
      <c r="F3018" s="521">
        <f t="shared" si="371"/>
        <v>0</v>
      </c>
      <c r="G3018" s="184"/>
      <c r="H3018" s="285"/>
      <c r="I3018" s="285"/>
      <c r="J3018" s="208"/>
      <c r="K3018" s="263"/>
      <c r="N3018" s="28">
        <f t="shared" si="366"/>
        <v>0</v>
      </c>
    </row>
    <row r="3019" spans="1:14" ht="12.75" hidden="1" outlineLevel="2">
      <c r="A3019" s="420">
        <f>IF(C3019='Tong hop'!$B$6,1,0)</f>
        <v>0</v>
      </c>
      <c r="B3019" s="183"/>
      <c r="C3019" s="428"/>
      <c r="D3019" s="5" t="s">
        <v>768</v>
      </c>
      <c r="E3019" s="5"/>
      <c r="F3019" s="5"/>
      <c r="G3019" s="184"/>
      <c r="H3019" s="285"/>
      <c r="I3019" s="285"/>
      <c r="J3019" s="208"/>
      <c r="K3019" s="263"/>
      <c r="N3019" s="28">
        <f t="shared" si="366"/>
        <v>0</v>
      </c>
    </row>
    <row r="3020" spans="1:14" ht="12.75" hidden="1" outlineLevel="2">
      <c r="A3020" s="420">
        <f>IF(C3020='Tong hop'!$B$6,1,0)</f>
        <v>0</v>
      </c>
      <c r="B3020" s="183"/>
      <c r="C3020" s="428"/>
      <c r="D3020" s="5"/>
      <c r="E3020" s="5" t="s">
        <v>776</v>
      </c>
      <c r="F3020" s="5">
        <v>25</v>
      </c>
      <c r="G3020" s="184"/>
      <c r="H3020" s="285"/>
      <c r="I3020" s="285"/>
      <c r="J3020" s="208"/>
      <c r="K3020" s="263"/>
      <c r="N3020" s="28">
        <f t="shared" si="366"/>
        <v>0</v>
      </c>
    </row>
    <row r="3021" spans="1:14" ht="12.75" hidden="1" outlineLevel="2">
      <c r="A3021" s="420">
        <f>IF(C3021='Tong hop'!$B$6,1,0)</f>
        <v>0</v>
      </c>
      <c r="B3021" s="183"/>
      <c r="C3021" s="428"/>
      <c r="D3021" s="5" t="s">
        <v>427</v>
      </c>
      <c r="E3021" s="5"/>
      <c r="F3021" s="5"/>
      <c r="G3021" s="184"/>
      <c r="H3021" s="285"/>
      <c r="I3021" s="285"/>
      <c r="J3021" s="208"/>
      <c r="K3021" s="263"/>
      <c r="N3021" s="28">
        <f t="shared" si="366"/>
        <v>0</v>
      </c>
    </row>
    <row r="3022" spans="1:14" ht="12.75" hidden="1" outlineLevel="2">
      <c r="A3022" s="420">
        <f>IF(C3022='Tong hop'!$B$6,1,0)</f>
        <v>0</v>
      </c>
      <c r="B3022" s="183"/>
      <c r="C3022" s="428"/>
      <c r="D3022" s="5" t="s">
        <v>770</v>
      </c>
      <c r="E3022" s="5" t="s">
        <v>771</v>
      </c>
      <c r="F3022" s="5">
        <v>10</v>
      </c>
      <c r="G3022" s="184"/>
      <c r="H3022" s="285"/>
      <c r="I3022" s="285"/>
      <c r="J3022" s="208"/>
      <c r="K3022" s="263"/>
      <c r="N3022" s="28">
        <f t="shared" si="366"/>
        <v>0</v>
      </c>
    </row>
    <row r="3023" spans="1:14" ht="12.75" hidden="1" outlineLevel="2">
      <c r="A3023" s="420">
        <f>IF(C3023='Tong hop'!$B$6,1,0)</f>
        <v>0</v>
      </c>
      <c r="B3023" s="183"/>
      <c r="C3023" s="428"/>
      <c r="D3023" s="5" t="s">
        <v>772</v>
      </c>
      <c r="E3023" s="5" t="s">
        <v>771</v>
      </c>
      <c r="F3023" s="5">
        <v>10</v>
      </c>
      <c r="G3023" s="184"/>
      <c r="H3023" s="285"/>
      <c r="I3023" s="285"/>
      <c r="J3023" s="208"/>
      <c r="K3023" s="263"/>
      <c r="N3023" s="28">
        <f t="shared" si="366"/>
        <v>0</v>
      </c>
    </row>
    <row r="3024" spans="1:14" ht="12.75" hidden="1" outlineLevel="2">
      <c r="A3024" s="420">
        <f>IF(C3024='Tong hop'!$B$6,1,0)</f>
        <v>0</v>
      </c>
      <c r="B3024" s="183"/>
      <c r="C3024" s="428"/>
      <c r="D3024" s="521" t="str">
        <f t="shared" ref="D3024:F3024" si="372">D1338</f>
        <v>C7</v>
      </c>
      <c r="E3024" s="521" t="str">
        <f t="shared" si="372"/>
        <v>600x600</v>
      </c>
      <c r="F3024" s="521">
        <f t="shared" si="372"/>
        <v>0</v>
      </c>
      <c r="G3024" s="184"/>
      <c r="H3024" s="285"/>
      <c r="I3024" s="285"/>
      <c r="J3024" s="208"/>
      <c r="K3024" s="263"/>
      <c r="N3024" s="28">
        <f t="shared" si="366"/>
        <v>0</v>
      </c>
    </row>
    <row r="3025" spans="1:14" ht="12.75" hidden="1" outlineLevel="2">
      <c r="A3025" s="420">
        <f>IF(C3025='Tong hop'!$B$6,1,0)</f>
        <v>0</v>
      </c>
      <c r="B3025" s="183"/>
      <c r="C3025" s="428"/>
      <c r="D3025" s="5" t="s">
        <v>768</v>
      </c>
      <c r="E3025" s="5"/>
      <c r="F3025" s="5"/>
      <c r="G3025" s="184"/>
      <c r="H3025" s="285"/>
      <c r="I3025" s="285"/>
      <c r="J3025" s="208"/>
      <c r="K3025" s="263"/>
      <c r="N3025" s="28">
        <f t="shared" si="366"/>
        <v>0</v>
      </c>
    </row>
    <row r="3026" spans="1:14" ht="12.75" hidden="1" outlineLevel="2">
      <c r="A3026" s="420">
        <f>IF(C3026='Tong hop'!$B$6,1,0)</f>
        <v>0</v>
      </c>
      <c r="B3026" s="183"/>
      <c r="C3026" s="428"/>
      <c r="D3026" s="5"/>
      <c r="E3026" s="5" t="s">
        <v>777</v>
      </c>
      <c r="F3026" s="5">
        <v>22</v>
      </c>
      <c r="G3026" s="184"/>
      <c r="H3026" s="285"/>
      <c r="I3026" s="285"/>
      <c r="J3026" s="208"/>
      <c r="K3026" s="263"/>
      <c r="N3026" s="28">
        <f t="shared" si="366"/>
        <v>0</v>
      </c>
    </row>
    <row r="3027" spans="1:14" ht="12.75" hidden="1" outlineLevel="2">
      <c r="A3027" s="420">
        <f>IF(C3027='Tong hop'!$B$6,1,0)</f>
        <v>0</v>
      </c>
      <c r="B3027" s="183"/>
      <c r="C3027" s="428"/>
      <c r="D3027" s="5" t="s">
        <v>427</v>
      </c>
      <c r="E3027" s="5"/>
      <c r="F3027" s="5"/>
      <c r="G3027" s="184"/>
      <c r="H3027" s="285"/>
      <c r="I3027" s="285"/>
      <c r="J3027" s="208"/>
      <c r="K3027" s="263"/>
      <c r="N3027" s="28">
        <f t="shared" si="366"/>
        <v>0</v>
      </c>
    </row>
    <row r="3028" spans="1:14" ht="12.75" hidden="1" outlineLevel="2">
      <c r="A3028" s="420">
        <f>IF(C3028='Tong hop'!$B$6,1,0)</f>
        <v>0</v>
      </c>
      <c r="B3028" s="183"/>
      <c r="C3028" s="428"/>
      <c r="D3028" s="5" t="s">
        <v>770</v>
      </c>
      <c r="E3028" s="5" t="s">
        <v>771</v>
      </c>
      <c r="F3028" s="5">
        <v>10</v>
      </c>
      <c r="G3028" s="184"/>
      <c r="H3028" s="285"/>
      <c r="I3028" s="285"/>
      <c r="J3028" s="208"/>
      <c r="K3028" s="263"/>
      <c r="N3028" s="28">
        <f t="shared" si="366"/>
        <v>0</v>
      </c>
    </row>
    <row r="3029" spans="1:14" ht="12.75" hidden="1" outlineLevel="2">
      <c r="A3029" s="420">
        <f>IF(C3029='Tong hop'!$B$6,1,0)</f>
        <v>0</v>
      </c>
      <c r="B3029" s="183"/>
      <c r="C3029" s="428"/>
      <c r="D3029" s="5" t="s">
        <v>772</v>
      </c>
      <c r="E3029" s="5" t="s">
        <v>771</v>
      </c>
      <c r="F3029" s="5">
        <v>10</v>
      </c>
      <c r="G3029" s="184"/>
      <c r="H3029" s="285"/>
      <c r="I3029" s="285"/>
      <c r="J3029" s="208"/>
      <c r="K3029" s="263"/>
      <c r="N3029" s="28">
        <f t="shared" si="366"/>
        <v>0</v>
      </c>
    </row>
    <row r="3030" spans="1:14" ht="12.75" hidden="1" outlineLevel="2">
      <c r="A3030" s="420">
        <f>IF(C3030='Tong hop'!$B$6,1,0)</f>
        <v>0</v>
      </c>
      <c r="B3030" s="183"/>
      <c r="C3030" s="428"/>
      <c r="D3030" s="521" t="str">
        <f t="shared" ref="D3030:F3030" si="373">D1339</f>
        <v>C7a</v>
      </c>
      <c r="E3030" s="521" t="str">
        <f t="shared" si="373"/>
        <v>600x600</v>
      </c>
      <c r="F3030" s="521">
        <f t="shared" si="373"/>
        <v>0</v>
      </c>
      <c r="G3030" s="184"/>
      <c r="H3030" s="285"/>
      <c r="I3030" s="285"/>
      <c r="J3030" s="208"/>
      <c r="K3030" s="263"/>
      <c r="N3030" s="28">
        <f t="shared" si="366"/>
        <v>0</v>
      </c>
    </row>
    <row r="3031" spans="1:14" ht="12.75" hidden="1" outlineLevel="2">
      <c r="A3031" s="420">
        <f>IF(C3031='Tong hop'!$B$6,1,0)</f>
        <v>0</v>
      </c>
      <c r="B3031" s="183"/>
      <c r="C3031" s="428"/>
      <c r="D3031" s="5" t="s">
        <v>768</v>
      </c>
      <c r="E3031" s="5"/>
      <c r="F3031" s="5"/>
      <c r="G3031" s="184"/>
      <c r="H3031" s="285"/>
      <c r="I3031" s="285"/>
      <c r="J3031" s="208"/>
      <c r="K3031" s="263"/>
      <c r="N3031" s="28">
        <f t="shared" si="366"/>
        <v>0</v>
      </c>
    </row>
    <row r="3032" spans="1:14" ht="12.75" hidden="1" outlineLevel="2">
      <c r="A3032" s="420">
        <f>IF(C3032='Tong hop'!$B$6,1,0)</f>
        <v>0</v>
      </c>
      <c r="B3032" s="183"/>
      <c r="C3032" s="428"/>
      <c r="D3032" s="5"/>
      <c r="E3032" s="5" t="s">
        <v>1199</v>
      </c>
      <c r="F3032" s="5">
        <v>25</v>
      </c>
      <c r="G3032" s="184"/>
      <c r="H3032" s="285"/>
      <c r="I3032" s="285"/>
      <c r="J3032" s="208"/>
      <c r="K3032" s="263"/>
      <c r="N3032" s="28">
        <f t="shared" si="366"/>
        <v>0</v>
      </c>
    </row>
    <row r="3033" spans="1:14" ht="12.75" hidden="1" outlineLevel="2">
      <c r="A3033" s="420">
        <f>IF(C3033='Tong hop'!$B$6,1,0)</f>
        <v>0</v>
      </c>
      <c r="B3033" s="183"/>
      <c r="C3033" s="428"/>
      <c r="D3033" s="5"/>
      <c r="E3033" s="5"/>
      <c r="F3033" s="5"/>
      <c r="G3033" s="184"/>
      <c r="H3033" s="285"/>
      <c r="I3033" s="285"/>
      <c r="J3033" s="208"/>
      <c r="K3033" s="263"/>
      <c r="N3033" s="28">
        <f t="shared" si="366"/>
        <v>0</v>
      </c>
    </row>
    <row r="3034" spans="1:14" ht="12.75" hidden="1" outlineLevel="2">
      <c r="A3034" s="420">
        <f>IF(C3034='Tong hop'!$B$6,1,0)</f>
        <v>0</v>
      </c>
      <c r="B3034" s="183"/>
      <c r="C3034" s="428"/>
      <c r="D3034" s="5" t="s">
        <v>427</v>
      </c>
      <c r="E3034" s="5"/>
      <c r="F3034" s="5"/>
      <c r="G3034" s="184"/>
      <c r="H3034" s="285"/>
      <c r="I3034" s="285"/>
      <c r="J3034" s="208"/>
      <c r="K3034" s="263"/>
      <c r="N3034" s="28">
        <f t="shared" si="366"/>
        <v>0</v>
      </c>
    </row>
    <row r="3035" spans="1:14" ht="12.75" hidden="1" outlineLevel="2">
      <c r="A3035" s="420">
        <f>IF(C3035='Tong hop'!$B$6,1,0)</f>
        <v>0</v>
      </c>
      <c r="B3035" s="183"/>
      <c r="C3035" s="428"/>
      <c r="D3035" s="5" t="s">
        <v>770</v>
      </c>
      <c r="E3035" s="5" t="s">
        <v>771</v>
      </c>
      <c r="F3035" s="5">
        <v>10</v>
      </c>
      <c r="G3035" s="184"/>
      <c r="H3035" s="285"/>
      <c r="I3035" s="285"/>
      <c r="J3035" s="208"/>
      <c r="K3035" s="263"/>
      <c r="N3035" s="28">
        <f t="shared" si="366"/>
        <v>0</v>
      </c>
    </row>
    <row r="3036" spans="1:14" ht="12.75" hidden="1" outlineLevel="2">
      <c r="A3036" s="420">
        <f>IF(C3036='Tong hop'!$B$6,1,0)</f>
        <v>0</v>
      </c>
      <c r="B3036" s="183"/>
      <c r="C3036" s="428"/>
      <c r="D3036" s="5" t="s">
        <v>772</v>
      </c>
      <c r="E3036" s="5" t="s">
        <v>771</v>
      </c>
      <c r="F3036" s="5">
        <v>10</v>
      </c>
      <c r="G3036" s="184"/>
      <c r="H3036" s="285"/>
      <c r="I3036" s="285"/>
      <c r="J3036" s="208"/>
      <c r="K3036" s="263"/>
      <c r="N3036" s="28">
        <f t="shared" si="366"/>
        <v>0</v>
      </c>
    </row>
    <row r="3037" spans="1:14" ht="12.75" hidden="1" outlineLevel="2">
      <c r="A3037" s="420">
        <f>IF(C3037='Tong hop'!$B$6,1,0)</f>
        <v>0</v>
      </c>
      <c r="B3037" s="183"/>
      <c r="C3037" s="428"/>
      <c r="D3037" s="5" t="s">
        <v>772</v>
      </c>
      <c r="E3037" s="5" t="s">
        <v>771</v>
      </c>
      <c r="F3037" s="5">
        <v>10</v>
      </c>
      <c r="G3037" s="184"/>
      <c r="H3037" s="285"/>
      <c r="I3037" s="285"/>
      <c r="J3037" s="208"/>
      <c r="K3037" s="263"/>
      <c r="N3037" s="28">
        <f t="shared" si="366"/>
        <v>0</v>
      </c>
    </row>
    <row r="3038" spans="1:14" ht="12.75" hidden="1" outlineLevel="2">
      <c r="A3038" s="420">
        <f>IF(C3038='Tong hop'!$B$6,1,0)</f>
        <v>0</v>
      </c>
      <c r="B3038" s="183"/>
      <c r="C3038" s="428"/>
      <c r="D3038" s="521" t="str">
        <f t="shared" ref="D3038:F3038" si="374">D1340</f>
        <v>C8</v>
      </c>
      <c r="E3038" s="521" t="str">
        <f t="shared" si="374"/>
        <v>600x800</v>
      </c>
      <c r="F3038" s="521">
        <f t="shared" si="374"/>
        <v>0</v>
      </c>
      <c r="G3038" s="184"/>
      <c r="H3038" s="285"/>
      <c r="I3038" s="285"/>
      <c r="J3038" s="208"/>
      <c r="K3038" s="263"/>
      <c r="N3038" s="28">
        <f t="shared" si="366"/>
        <v>0</v>
      </c>
    </row>
    <row r="3039" spans="1:14" ht="12.75" hidden="1" outlineLevel="2">
      <c r="A3039" s="420">
        <f>IF(C3039='Tong hop'!$B$6,1,0)</f>
        <v>0</v>
      </c>
      <c r="B3039" s="183"/>
      <c r="C3039" s="428"/>
      <c r="D3039" s="5" t="s">
        <v>768</v>
      </c>
      <c r="E3039" s="5"/>
      <c r="F3039" s="5"/>
      <c r="G3039" s="184"/>
      <c r="H3039" s="285"/>
      <c r="I3039" s="285"/>
      <c r="J3039" s="208"/>
      <c r="K3039" s="263"/>
      <c r="N3039" s="28">
        <f t="shared" si="366"/>
        <v>0</v>
      </c>
    </row>
    <row r="3040" spans="1:14" ht="12.75" hidden="1" outlineLevel="2">
      <c r="A3040" s="420">
        <f>IF(C3040='Tong hop'!$B$6,1,0)</f>
        <v>0</v>
      </c>
      <c r="B3040" s="183"/>
      <c r="C3040" s="428"/>
      <c r="D3040" s="5"/>
      <c r="E3040" s="5" t="s">
        <v>1194</v>
      </c>
      <c r="F3040" s="5">
        <v>25</v>
      </c>
      <c r="G3040" s="184"/>
      <c r="H3040" s="285"/>
      <c r="I3040" s="285"/>
      <c r="J3040" s="208"/>
      <c r="K3040" s="263"/>
      <c r="N3040" s="28">
        <f t="shared" si="366"/>
        <v>0</v>
      </c>
    </row>
    <row r="3041" spans="1:14" ht="12.75" hidden="1" outlineLevel="2">
      <c r="A3041" s="420">
        <f>IF(C3041='Tong hop'!$B$6,1,0)</f>
        <v>0</v>
      </c>
      <c r="B3041" s="183"/>
      <c r="C3041" s="428"/>
      <c r="D3041" s="5"/>
      <c r="E3041" s="5" t="s">
        <v>1195</v>
      </c>
      <c r="F3041" s="5">
        <v>22</v>
      </c>
      <c r="G3041" s="184"/>
      <c r="H3041" s="285"/>
      <c r="I3041" s="285"/>
      <c r="J3041" s="208"/>
      <c r="K3041" s="263"/>
      <c r="N3041" s="28">
        <f t="shared" si="366"/>
        <v>0</v>
      </c>
    </row>
    <row r="3042" spans="1:14" ht="12.75" hidden="1" outlineLevel="2">
      <c r="A3042" s="420">
        <f>IF(C3042='Tong hop'!$B$6,1,0)</f>
        <v>0</v>
      </c>
      <c r="B3042" s="183"/>
      <c r="C3042" s="428"/>
      <c r="D3042" s="5" t="s">
        <v>427</v>
      </c>
      <c r="E3042" s="5"/>
      <c r="F3042" s="5"/>
      <c r="G3042" s="184"/>
      <c r="H3042" s="285"/>
      <c r="I3042" s="285"/>
      <c r="J3042" s="208"/>
      <c r="K3042" s="263"/>
      <c r="N3042" s="28">
        <f t="shared" si="366"/>
        <v>0</v>
      </c>
    </row>
    <row r="3043" spans="1:14" ht="12.75" hidden="1" outlineLevel="2">
      <c r="A3043" s="420">
        <f>IF(C3043='Tong hop'!$B$6,1,0)</f>
        <v>0</v>
      </c>
      <c r="B3043" s="183"/>
      <c r="C3043" s="428"/>
      <c r="D3043" s="5" t="s">
        <v>770</v>
      </c>
      <c r="E3043" s="5" t="s">
        <v>771</v>
      </c>
      <c r="F3043" s="5">
        <v>10</v>
      </c>
      <c r="G3043" s="184"/>
      <c r="H3043" s="285"/>
      <c r="I3043" s="285"/>
      <c r="J3043" s="208"/>
      <c r="K3043" s="263"/>
      <c r="N3043" s="28">
        <f t="shared" si="366"/>
        <v>0</v>
      </c>
    </row>
    <row r="3044" spans="1:14" ht="12.75" hidden="1" outlineLevel="2">
      <c r="A3044" s="420">
        <f>IF(C3044='Tong hop'!$B$6,1,0)</f>
        <v>0</v>
      </c>
      <c r="B3044" s="183"/>
      <c r="C3044" s="428"/>
      <c r="D3044" s="5" t="s">
        <v>772</v>
      </c>
      <c r="E3044" s="5" t="s">
        <v>771</v>
      </c>
      <c r="F3044" s="5">
        <v>10</v>
      </c>
      <c r="G3044" s="184"/>
      <c r="H3044" s="285"/>
      <c r="I3044" s="285"/>
      <c r="J3044" s="208"/>
      <c r="K3044" s="263"/>
      <c r="N3044" s="28">
        <f t="shared" si="366"/>
        <v>0</v>
      </c>
    </row>
    <row r="3045" spans="1:14" ht="12.75" hidden="1" outlineLevel="2">
      <c r="A3045" s="420">
        <f>IF(C3045='Tong hop'!$B$6,1,0)</f>
        <v>0</v>
      </c>
      <c r="B3045" s="183"/>
      <c r="C3045" s="428"/>
      <c r="D3045" s="521" t="str">
        <f t="shared" ref="D3045:F3045" si="375">D1341</f>
        <v>C9</v>
      </c>
      <c r="E3045" s="521" t="str">
        <f t="shared" si="375"/>
        <v>800x800</v>
      </c>
      <c r="F3045" s="521">
        <f t="shared" si="375"/>
        <v>0</v>
      </c>
      <c r="G3045" s="184"/>
      <c r="H3045" s="285"/>
      <c r="I3045" s="285"/>
      <c r="J3045" s="208"/>
      <c r="K3045" s="263"/>
      <c r="N3045" s="28">
        <f t="shared" si="366"/>
        <v>0</v>
      </c>
    </row>
    <row r="3046" spans="1:14" ht="12.75" hidden="1" outlineLevel="2">
      <c r="A3046" s="420">
        <f>IF(C3046='Tong hop'!$B$6,1,0)</f>
        <v>0</v>
      </c>
      <c r="B3046" s="183"/>
      <c r="C3046" s="428"/>
      <c r="D3046" s="5" t="s">
        <v>768</v>
      </c>
      <c r="E3046" s="5"/>
      <c r="F3046" s="5"/>
      <c r="G3046" s="184"/>
      <c r="H3046" s="285"/>
      <c r="I3046" s="285"/>
      <c r="J3046" s="208"/>
      <c r="K3046" s="263"/>
      <c r="N3046" s="28">
        <f t="shared" si="366"/>
        <v>0</v>
      </c>
    </row>
    <row r="3047" spans="1:14" ht="12.75" hidden="1" outlineLevel="2">
      <c r="A3047" s="420">
        <f>IF(C3047='Tong hop'!$B$6,1,0)</f>
        <v>0</v>
      </c>
      <c r="B3047" s="183"/>
      <c r="C3047" s="428"/>
      <c r="D3047" s="5"/>
      <c r="E3047" s="5"/>
      <c r="F3047" s="5"/>
      <c r="G3047" s="184"/>
      <c r="H3047" s="285"/>
      <c r="I3047" s="285"/>
      <c r="J3047" s="208"/>
      <c r="K3047" s="263"/>
      <c r="N3047" s="28">
        <f t="shared" si="366"/>
        <v>0</v>
      </c>
    </row>
    <row r="3048" spans="1:14" ht="12.75" hidden="1" outlineLevel="2">
      <c r="A3048" s="420">
        <f>IF(C3048='Tong hop'!$B$6,1,0)</f>
        <v>0</v>
      </c>
      <c r="B3048" s="183"/>
      <c r="C3048" s="428"/>
      <c r="D3048" s="5"/>
      <c r="E3048" s="5" t="s">
        <v>1196</v>
      </c>
      <c r="F3048" s="5">
        <v>22</v>
      </c>
      <c r="G3048" s="184"/>
      <c r="H3048" s="285"/>
      <c r="I3048" s="285"/>
      <c r="J3048" s="208"/>
      <c r="K3048" s="263"/>
      <c r="N3048" s="28">
        <f t="shared" si="366"/>
        <v>0</v>
      </c>
    </row>
    <row r="3049" spans="1:14" ht="12.75" hidden="1" outlineLevel="2">
      <c r="A3049" s="420">
        <f>IF(C3049='Tong hop'!$B$6,1,0)</f>
        <v>0</v>
      </c>
      <c r="B3049" s="183"/>
      <c r="C3049" s="428"/>
      <c r="D3049" s="5" t="s">
        <v>427</v>
      </c>
      <c r="E3049" s="5"/>
      <c r="F3049" s="5"/>
      <c r="G3049" s="184"/>
      <c r="H3049" s="285"/>
      <c r="I3049" s="285"/>
      <c r="J3049" s="208"/>
      <c r="K3049" s="263"/>
      <c r="N3049" s="28">
        <f t="shared" si="366"/>
        <v>0</v>
      </c>
    </row>
    <row r="3050" spans="1:14" ht="12.75" hidden="1" outlineLevel="2">
      <c r="A3050" s="420">
        <f>IF(C3050='Tong hop'!$B$6,1,0)</f>
        <v>0</v>
      </c>
      <c r="B3050" s="183"/>
      <c r="C3050" s="428"/>
      <c r="D3050" s="5" t="s">
        <v>770</v>
      </c>
      <c r="E3050" s="5" t="s">
        <v>771</v>
      </c>
      <c r="F3050" s="5">
        <v>10</v>
      </c>
      <c r="G3050" s="184"/>
      <c r="H3050" s="285"/>
      <c r="I3050" s="285"/>
      <c r="J3050" s="208"/>
      <c r="K3050" s="263"/>
      <c r="N3050" s="28">
        <f t="shared" si="366"/>
        <v>0</v>
      </c>
    </row>
    <row r="3051" spans="1:14" ht="12.75" hidden="1" outlineLevel="2">
      <c r="A3051" s="420">
        <f>IF(C3051='Tong hop'!$B$6,1,0)</f>
        <v>0</v>
      </c>
      <c r="B3051" s="183"/>
      <c r="C3051" s="428"/>
      <c r="D3051" s="5" t="s">
        <v>772</v>
      </c>
      <c r="E3051" s="5" t="s">
        <v>771</v>
      </c>
      <c r="F3051" s="5">
        <v>10</v>
      </c>
      <c r="G3051" s="184"/>
      <c r="H3051" s="285"/>
      <c r="I3051" s="285"/>
      <c r="J3051" s="208"/>
      <c r="K3051" s="263"/>
      <c r="N3051" s="28">
        <f t="shared" si="366"/>
        <v>0</v>
      </c>
    </row>
    <row r="3052" spans="1:14" ht="12.75" hidden="1" outlineLevel="2">
      <c r="A3052" s="420">
        <f>IF(C3052='Tong hop'!$B$6,1,0)</f>
        <v>0</v>
      </c>
      <c r="B3052" s="183"/>
      <c r="C3052" s="428"/>
      <c r="D3052" s="5" t="s">
        <v>772</v>
      </c>
      <c r="E3052" s="5" t="s">
        <v>771</v>
      </c>
      <c r="F3052" s="5">
        <v>10</v>
      </c>
      <c r="G3052" s="184"/>
      <c r="H3052" s="285"/>
      <c r="I3052" s="285"/>
      <c r="J3052" s="208"/>
      <c r="K3052" s="263"/>
      <c r="N3052" s="28">
        <f t="shared" si="366"/>
        <v>0</v>
      </c>
    </row>
    <row r="3053" spans="1:14" ht="12.75" hidden="1" outlineLevel="2">
      <c r="A3053" s="420">
        <f>IF(C3053='Tong hop'!$B$6,1,0)</f>
        <v>0</v>
      </c>
      <c r="B3053" s="183"/>
      <c r="C3053" s="428"/>
      <c r="D3053" s="521" t="str">
        <f t="shared" ref="D3053:F3053" si="376">D1342</f>
        <v>C10</v>
      </c>
      <c r="E3053" s="521" t="str">
        <f t="shared" si="376"/>
        <v>600x700</v>
      </c>
      <c r="F3053" s="521">
        <f t="shared" si="376"/>
        <v>0</v>
      </c>
      <c r="G3053" s="184"/>
      <c r="H3053" s="285"/>
      <c r="I3053" s="285"/>
      <c r="J3053" s="208"/>
      <c r="K3053" s="263"/>
      <c r="N3053" s="28">
        <f t="shared" ref="N3053:N3116" si="377">I3053-M3053</f>
        <v>0</v>
      </c>
    </row>
    <row r="3054" spans="1:14" ht="12.75" hidden="1" outlineLevel="2">
      <c r="A3054" s="420">
        <f>IF(C3054='Tong hop'!$B$6,1,0)</f>
        <v>0</v>
      </c>
      <c r="B3054" s="183"/>
      <c r="C3054" s="428"/>
      <c r="D3054" s="5" t="s">
        <v>768</v>
      </c>
      <c r="E3054" s="5"/>
      <c r="F3054" s="5"/>
      <c r="G3054" s="184"/>
      <c r="H3054" s="285"/>
      <c r="I3054" s="285"/>
      <c r="J3054" s="208"/>
      <c r="K3054" s="263"/>
      <c r="N3054" s="28">
        <f t="shared" si="377"/>
        <v>0</v>
      </c>
    </row>
    <row r="3055" spans="1:14" ht="12.75" hidden="1" outlineLevel="2">
      <c r="A3055" s="420">
        <f>IF(C3055='Tong hop'!$B$6,1,0)</f>
        <v>0</v>
      </c>
      <c r="B3055" s="183"/>
      <c r="C3055" s="428"/>
      <c r="D3055" s="5"/>
      <c r="E3055" s="5" t="s">
        <v>1196</v>
      </c>
      <c r="F3055" s="5">
        <v>22</v>
      </c>
      <c r="G3055" s="184"/>
      <c r="H3055" s="285"/>
      <c r="I3055" s="285"/>
      <c r="J3055" s="208"/>
      <c r="K3055" s="263"/>
      <c r="N3055" s="28">
        <f t="shared" si="377"/>
        <v>0</v>
      </c>
    </row>
    <row r="3056" spans="1:14" ht="12.75" hidden="1" outlineLevel="2">
      <c r="A3056" s="420">
        <f>IF(C3056='Tong hop'!$B$6,1,0)</f>
        <v>0</v>
      </c>
      <c r="B3056" s="183"/>
      <c r="C3056" s="428"/>
      <c r="D3056" s="5" t="s">
        <v>427</v>
      </c>
      <c r="E3056" s="5"/>
      <c r="F3056" s="5"/>
      <c r="G3056" s="184"/>
      <c r="H3056" s="285"/>
      <c r="I3056" s="285"/>
      <c r="J3056" s="208"/>
      <c r="K3056" s="263"/>
      <c r="N3056" s="28">
        <f t="shared" si="377"/>
        <v>0</v>
      </c>
    </row>
    <row r="3057" spans="1:14" ht="12.75" hidden="1" outlineLevel="2">
      <c r="A3057" s="420">
        <f>IF(C3057='Tong hop'!$B$6,1,0)</f>
        <v>0</v>
      </c>
      <c r="B3057" s="183"/>
      <c r="C3057" s="428"/>
      <c r="D3057" s="5" t="s">
        <v>770</v>
      </c>
      <c r="E3057" s="5" t="s">
        <v>235</v>
      </c>
      <c r="F3057" s="5">
        <v>8</v>
      </c>
      <c r="G3057" s="184"/>
      <c r="H3057" s="285"/>
      <c r="I3057" s="285"/>
      <c r="J3057" s="208"/>
      <c r="K3057" s="263"/>
      <c r="N3057" s="28">
        <f t="shared" si="377"/>
        <v>0</v>
      </c>
    </row>
    <row r="3058" spans="1:14" ht="12.75" hidden="1" outlineLevel="2">
      <c r="A3058" s="420">
        <f>IF(C3058='Tong hop'!$B$6,1,0)</f>
        <v>0</v>
      </c>
      <c r="B3058" s="183"/>
      <c r="C3058" s="428"/>
      <c r="D3058" s="5" t="s">
        <v>772</v>
      </c>
      <c r="E3058" s="5" t="s">
        <v>235</v>
      </c>
      <c r="F3058" s="5">
        <v>8</v>
      </c>
      <c r="G3058" s="184"/>
      <c r="H3058" s="285"/>
      <c r="I3058" s="285"/>
      <c r="J3058" s="208"/>
      <c r="K3058" s="263"/>
      <c r="N3058" s="28">
        <f t="shared" si="377"/>
        <v>0</v>
      </c>
    </row>
    <row r="3059" spans="1:14" ht="12.75" hidden="1" outlineLevel="2">
      <c r="A3059" s="420">
        <f>IF(C3059='Tong hop'!$B$6,1,0)</f>
        <v>0</v>
      </c>
      <c r="B3059" s="183"/>
      <c r="C3059" s="428"/>
      <c r="D3059" s="521" t="str">
        <f t="shared" ref="D3059:F3059" si="378">D1343</f>
        <v>C14</v>
      </c>
      <c r="E3059" s="521" t="str">
        <f t="shared" si="378"/>
        <v>300x300</v>
      </c>
      <c r="F3059" s="521">
        <f t="shared" si="378"/>
        <v>0</v>
      </c>
      <c r="G3059" s="184"/>
      <c r="H3059" s="285"/>
      <c r="I3059" s="285"/>
      <c r="J3059" s="208"/>
      <c r="K3059" s="263"/>
      <c r="N3059" s="28">
        <f t="shared" si="377"/>
        <v>0</v>
      </c>
    </row>
    <row r="3060" spans="1:14" ht="12.75" hidden="1" outlineLevel="2">
      <c r="A3060" s="420">
        <f>IF(C3060='Tong hop'!$B$6,1,0)</f>
        <v>0</v>
      </c>
      <c r="B3060" s="183"/>
      <c r="C3060" s="428"/>
      <c r="D3060" s="5" t="s">
        <v>768</v>
      </c>
      <c r="E3060" s="5"/>
      <c r="F3060" s="5"/>
      <c r="G3060" s="184"/>
      <c r="H3060" s="285"/>
      <c r="I3060" s="285"/>
      <c r="J3060" s="208"/>
      <c r="K3060" s="263"/>
      <c r="N3060" s="28">
        <f t="shared" si="377"/>
        <v>0</v>
      </c>
    </row>
    <row r="3061" spans="1:14" ht="12.75" hidden="1" outlineLevel="2">
      <c r="A3061" s="420">
        <f>IF(C3061='Tong hop'!$B$6,1,0)</f>
        <v>0</v>
      </c>
      <c r="B3061" s="183"/>
      <c r="C3061" s="428"/>
      <c r="D3061" s="5"/>
      <c r="E3061" s="5" t="s">
        <v>780</v>
      </c>
      <c r="F3061" s="5">
        <v>16</v>
      </c>
      <c r="G3061" s="184"/>
      <c r="H3061" s="285"/>
      <c r="I3061" s="285"/>
      <c r="J3061" s="208"/>
      <c r="K3061" s="263"/>
      <c r="N3061" s="28">
        <f t="shared" si="377"/>
        <v>0</v>
      </c>
    </row>
    <row r="3062" spans="1:14" ht="12.75" hidden="1" outlineLevel="2">
      <c r="A3062" s="420">
        <f>IF(C3062='Tong hop'!$B$6,1,0)</f>
        <v>0</v>
      </c>
      <c r="B3062" s="183"/>
      <c r="C3062" s="428"/>
      <c r="D3062" s="5" t="s">
        <v>427</v>
      </c>
      <c r="E3062" s="5"/>
      <c r="F3062" s="5"/>
      <c r="G3062" s="184"/>
      <c r="H3062" s="285"/>
      <c r="I3062" s="285"/>
      <c r="J3062" s="208"/>
      <c r="K3062" s="263"/>
      <c r="N3062" s="28">
        <f t="shared" si="377"/>
        <v>0</v>
      </c>
    </row>
    <row r="3063" spans="1:14" ht="12.75" hidden="1" outlineLevel="2">
      <c r="A3063" s="420">
        <f>IF(C3063='Tong hop'!$B$6,1,0)</f>
        <v>0</v>
      </c>
      <c r="B3063" s="183"/>
      <c r="C3063" s="428"/>
      <c r="D3063" s="5" t="s">
        <v>770</v>
      </c>
      <c r="E3063" s="5" t="s">
        <v>235</v>
      </c>
      <c r="F3063" s="5">
        <v>8</v>
      </c>
      <c r="G3063" s="184"/>
      <c r="H3063" s="285"/>
      <c r="I3063" s="285"/>
      <c r="J3063" s="208"/>
      <c r="K3063" s="263"/>
      <c r="N3063" s="28">
        <f t="shared" si="377"/>
        <v>0</v>
      </c>
    </row>
    <row r="3064" spans="1:14" ht="12.75" hidden="1" outlineLevel="2">
      <c r="A3064" s="420">
        <f>IF(C3064='Tong hop'!$B$6,1,0)</f>
        <v>0</v>
      </c>
      <c r="B3064" s="183"/>
      <c r="C3064" s="428"/>
      <c r="D3064" s="5" t="s">
        <v>772</v>
      </c>
      <c r="E3064" s="5" t="s">
        <v>235</v>
      </c>
      <c r="F3064" s="5">
        <v>8</v>
      </c>
      <c r="G3064" s="184"/>
      <c r="H3064" s="285"/>
      <c r="I3064" s="285"/>
      <c r="J3064" s="208"/>
      <c r="K3064" s="263"/>
      <c r="N3064" s="28">
        <f t="shared" si="377"/>
        <v>0</v>
      </c>
    </row>
    <row r="3065" spans="1:14" ht="12.75" hidden="1" outlineLevel="2">
      <c r="A3065" s="420">
        <f>IF(C3065='Tong hop'!$B$6,1,0)</f>
        <v>0</v>
      </c>
      <c r="B3065" s="183"/>
      <c r="C3065" s="428"/>
      <c r="D3065" s="521" t="str">
        <f t="shared" ref="D3065:F3065" si="379">D1344</f>
        <v>C16+a+b+c+d+e</v>
      </c>
      <c r="E3065" s="521" t="str">
        <f t="shared" si="379"/>
        <v>200x200</v>
      </c>
      <c r="F3065" s="521">
        <f t="shared" si="379"/>
        <v>0</v>
      </c>
      <c r="G3065" s="184"/>
      <c r="H3065" s="285"/>
      <c r="I3065" s="285"/>
      <c r="J3065" s="208"/>
      <c r="K3065" s="263"/>
      <c r="N3065" s="28">
        <f t="shared" si="377"/>
        <v>0</v>
      </c>
    </row>
    <row r="3066" spans="1:14" ht="12.75" hidden="1" outlineLevel="2">
      <c r="A3066" s="420">
        <f>IF(C3066='Tong hop'!$B$6,1,0)</f>
        <v>0</v>
      </c>
      <c r="B3066" s="183"/>
      <c r="C3066" s="428"/>
      <c r="D3066" s="5" t="s">
        <v>768</v>
      </c>
      <c r="E3066" s="5"/>
      <c r="F3066" s="5"/>
      <c r="G3066" s="184"/>
      <c r="H3066" s="285"/>
      <c r="I3066" s="285"/>
      <c r="J3066" s="208"/>
      <c r="K3066" s="263"/>
      <c r="N3066" s="28">
        <f t="shared" si="377"/>
        <v>0</v>
      </c>
    </row>
    <row r="3067" spans="1:14" ht="12.75" hidden="1" outlineLevel="2">
      <c r="A3067" s="420">
        <f>IF(C3067='Tong hop'!$B$6,1,0)</f>
        <v>0</v>
      </c>
      <c r="B3067" s="183"/>
      <c r="C3067" s="428"/>
      <c r="D3067" s="5"/>
      <c r="E3067" s="5" t="s">
        <v>101</v>
      </c>
      <c r="F3067" s="5">
        <v>16</v>
      </c>
      <c r="G3067" s="184"/>
      <c r="H3067" s="285"/>
      <c r="I3067" s="285"/>
      <c r="J3067" s="208"/>
      <c r="K3067" s="263"/>
      <c r="N3067" s="28">
        <f t="shared" si="377"/>
        <v>0</v>
      </c>
    </row>
    <row r="3068" spans="1:14" ht="12.75" hidden="1" outlineLevel="2">
      <c r="A3068" s="420">
        <f>IF(C3068='Tong hop'!$B$6,1,0)</f>
        <v>0</v>
      </c>
      <c r="B3068" s="183"/>
      <c r="C3068" s="428"/>
      <c r="D3068" s="5" t="s">
        <v>427</v>
      </c>
      <c r="E3068" s="5"/>
      <c r="F3068" s="5"/>
      <c r="G3068" s="184"/>
      <c r="H3068" s="285"/>
      <c r="I3068" s="285"/>
      <c r="J3068" s="208"/>
      <c r="K3068" s="263"/>
      <c r="N3068" s="28">
        <f t="shared" si="377"/>
        <v>0</v>
      </c>
    </row>
    <row r="3069" spans="1:14" ht="12.75" hidden="1" outlineLevel="2">
      <c r="A3069" s="420">
        <f>IF(C3069='Tong hop'!$B$6,1,0)</f>
        <v>0</v>
      </c>
      <c r="B3069" s="183"/>
      <c r="C3069" s="428"/>
      <c r="D3069" s="5" t="s">
        <v>770</v>
      </c>
      <c r="E3069" s="5" t="s">
        <v>235</v>
      </c>
      <c r="F3069" s="5">
        <v>8</v>
      </c>
      <c r="G3069" s="184"/>
      <c r="H3069" s="285"/>
      <c r="I3069" s="285"/>
      <c r="J3069" s="208"/>
      <c r="K3069" s="263"/>
      <c r="N3069" s="28">
        <f t="shared" si="377"/>
        <v>0</v>
      </c>
    </row>
    <row r="3070" spans="1:14" ht="12.75" hidden="1" outlineLevel="2">
      <c r="A3070" s="420">
        <f>IF(C3070='Tong hop'!$B$6,1,0)</f>
        <v>0</v>
      </c>
      <c r="B3070" s="183"/>
      <c r="C3070" s="428"/>
      <c r="D3070" s="5" t="s">
        <v>772</v>
      </c>
      <c r="E3070" s="5" t="s">
        <v>235</v>
      </c>
      <c r="F3070" s="5">
        <v>8</v>
      </c>
      <c r="G3070" s="184"/>
      <c r="H3070" s="285"/>
      <c r="I3070" s="285"/>
      <c r="J3070" s="208"/>
      <c r="K3070" s="263"/>
      <c r="N3070" s="28">
        <f t="shared" si="377"/>
        <v>0</v>
      </c>
    </row>
    <row r="3071" spans="1:14" ht="12.75" hidden="1" outlineLevel="2">
      <c r="A3071" s="420">
        <f>IF(C3071='Tong hop'!$B$6,1,0)</f>
        <v>0</v>
      </c>
      <c r="B3071" s="183"/>
      <c r="C3071" s="428"/>
      <c r="D3071" s="521" t="str">
        <f t="shared" ref="D3071:F3071" si="380">D1345</f>
        <v>C17+a+b</v>
      </c>
      <c r="E3071" s="521" t="str">
        <f t="shared" si="380"/>
        <v>200x300</v>
      </c>
      <c r="F3071" s="521">
        <f t="shared" si="380"/>
        <v>0</v>
      </c>
      <c r="G3071" s="184"/>
      <c r="H3071" s="285"/>
      <c r="I3071" s="285"/>
      <c r="J3071" s="208"/>
      <c r="K3071" s="263"/>
      <c r="N3071" s="28">
        <f t="shared" si="377"/>
        <v>0</v>
      </c>
    </row>
    <row r="3072" spans="1:14" ht="12.75" hidden="1" outlineLevel="2">
      <c r="A3072" s="420">
        <f>IF(C3072='Tong hop'!$B$6,1,0)</f>
        <v>0</v>
      </c>
      <c r="B3072" s="183"/>
      <c r="C3072" s="428"/>
      <c r="D3072" s="5" t="s">
        <v>768</v>
      </c>
      <c r="E3072" s="5"/>
      <c r="F3072" s="5"/>
      <c r="G3072" s="184"/>
      <c r="H3072" s="285"/>
      <c r="I3072" s="285"/>
      <c r="J3072" s="208"/>
      <c r="K3072" s="263"/>
      <c r="N3072" s="28">
        <f t="shared" si="377"/>
        <v>0</v>
      </c>
    </row>
    <row r="3073" spans="1:14" ht="12.75" hidden="1" outlineLevel="2">
      <c r="A3073" s="420">
        <f>IF(C3073='Tong hop'!$B$6,1,0)</f>
        <v>0</v>
      </c>
      <c r="B3073" s="183"/>
      <c r="C3073" s="428"/>
      <c r="D3073" s="5"/>
      <c r="E3073" s="5" t="s">
        <v>781</v>
      </c>
      <c r="F3073" s="5">
        <v>16</v>
      </c>
      <c r="G3073" s="184"/>
      <c r="H3073" s="285"/>
      <c r="I3073" s="285"/>
      <c r="J3073" s="208"/>
      <c r="K3073" s="263"/>
      <c r="N3073" s="28">
        <f t="shared" si="377"/>
        <v>0</v>
      </c>
    </row>
    <row r="3074" spans="1:14" ht="12.75" hidden="1" outlineLevel="2">
      <c r="A3074" s="420">
        <f>IF(C3074='Tong hop'!$B$6,1,0)</f>
        <v>0</v>
      </c>
      <c r="B3074" s="183"/>
      <c r="C3074" s="428"/>
      <c r="D3074" s="5" t="s">
        <v>427</v>
      </c>
      <c r="E3074" s="5"/>
      <c r="F3074" s="5"/>
      <c r="G3074" s="184"/>
      <c r="H3074" s="285"/>
      <c r="I3074" s="285"/>
      <c r="J3074" s="208"/>
      <c r="K3074" s="263"/>
      <c r="N3074" s="28">
        <f t="shared" si="377"/>
        <v>0</v>
      </c>
    </row>
    <row r="3075" spans="1:14" ht="12.75" hidden="1" outlineLevel="2">
      <c r="A3075" s="420">
        <f>IF(C3075='Tong hop'!$B$6,1,0)</f>
        <v>0</v>
      </c>
      <c r="B3075" s="183"/>
      <c r="C3075" s="428"/>
      <c r="D3075" s="5" t="s">
        <v>770</v>
      </c>
      <c r="E3075" s="5" t="s">
        <v>235</v>
      </c>
      <c r="F3075" s="5">
        <v>8</v>
      </c>
      <c r="G3075" s="184"/>
      <c r="H3075" s="285"/>
      <c r="I3075" s="285"/>
      <c r="J3075" s="208"/>
      <c r="K3075" s="263"/>
      <c r="N3075" s="28">
        <f t="shared" si="377"/>
        <v>0</v>
      </c>
    </row>
    <row r="3076" spans="1:14" ht="12.75" hidden="1" outlineLevel="2">
      <c r="A3076" s="420">
        <f>IF(C3076='Tong hop'!$B$6,1,0)</f>
        <v>0</v>
      </c>
      <c r="B3076" s="183"/>
      <c r="C3076" s="428"/>
      <c r="D3076" s="5" t="s">
        <v>772</v>
      </c>
      <c r="E3076" s="5" t="s">
        <v>235</v>
      </c>
      <c r="F3076" s="5">
        <v>8</v>
      </c>
      <c r="G3076" s="184"/>
      <c r="H3076" s="285"/>
      <c r="I3076" s="285"/>
      <c r="J3076" s="208"/>
      <c r="K3076" s="263"/>
      <c r="N3076" s="28">
        <f t="shared" si="377"/>
        <v>0</v>
      </c>
    </row>
    <row r="3077" spans="1:14" ht="12.75" hidden="1" outlineLevel="2">
      <c r="A3077" s="420">
        <f>IF(C3077='Tong hop'!$B$6,1,0)</f>
        <v>0</v>
      </c>
      <c r="B3077" s="183"/>
      <c r="C3077" s="428"/>
      <c r="D3077" s="521" t="str">
        <f t="shared" ref="D3077:F3077" si="381">D1346</f>
        <v>C18</v>
      </c>
      <c r="E3077" s="521" t="str">
        <f t="shared" si="381"/>
        <v>200x400</v>
      </c>
      <c r="F3077" s="521">
        <f t="shared" si="381"/>
        <v>0</v>
      </c>
      <c r="G3077" s="184"/>
      <c r="H3077" s="285"/>
      <c r="I3077" s="285"/>
      <c r="J3077" s="509"/>
      <c r="K3077" s="527"/>
      <c r="N3077" s="28">
        <f t="shared" si="377"/>
        <v>0</v>
      </c>
    </row>
    <row r="3078" spans="1:14" ht="12.75" hidden="1" outlineLevel="2">
      <c r="A3078" s="420">
        <f>IF(C3078='Tong hop'!$B$6,1,0)</f>
        <v>0</v>
      </c>
      <c r="B3078" s="183"/>
      <c r="C3078" s="428"/>
      <c r="D3078" s="5" t="s">
        <v>768</v>
      </c>
      <c r="E3078" s="5"/>
      <c r="F3078" s="5"/>
      <c r="G3078" s="184"/>
      <c r="H3078" s="285"/>
      <c r="I3078" s="285"/>
      <c r="J3078" s="208"/>
      <c r="K3078" s="263"/>
      <c r="N3078" s="28">
        <f t="shared" si="377"/>
        <v>0</v>
      </c>
    </row>
    <row r="3079" spans="1:14" ht="12.75" hidden="1" outlineLevel="2">
      <c r="A3079" s="420">
        <f>IF(C3079='Tong hop'!$B$6,1,0)</f>
        <v>0</v>
      </c>
      <c r="B3079" s="183"/>
      <c r="C3079" s="428"/>
      <c r="D3079" s="5"/>
      <c r="E3079" s="5" t="s">
        <v>780</v>
      </c>
      <c r="F3079" s="5">
        <v>16</v>
      </c>
      <c r="G3079" s="184"/>
      <c r="H3079" s="285"/>
      <c r="I3079" s="285"/>
      <c r="J3079" s="208"/>
      <c r="K3079" s="263"/>
      <c r="N3079" s="28">
        <f t="shared" si="377"/>
        <v>0</v>
      </c>
    </row>
    <row r="3080" spans="1:14" ht="12.75" hidden="1" outlineLevel="2">
      <c r="A3080" s="420">
        <f>IF(C3080='Tong hop'!$B$6,1,0)</f>
        <v>0</v>
      </c>
      <c r="B3080" s="183"/>
      <c r="C3080" s="428"/>
      <c r="D3080" s="5" t="s">
        <v>427</v>
      </c>
      <c r="E3080" s="5"/>
      <c r="F3080" s="5"/>
      <c r="G3080" s="184"/>
      <c r="H3080" s="285"/>
      <c r="I3080" s="285"/>
      <c r="J3080" s="208"/>
      <c r="K3080" s="263"/>
      <c r="N3080" s="28">
        <f t="shared" si="377"/>
        <v>0</v>
      </c>
    </row>
    <row r="3081" spans="1:14" ht="12.75" hidden="1" outlineLevel="2">
      <c r="A3081" s="420">
        <f>IF(C3081='Tong hop'!$B$6,1,0)</f>
        <v>0</v>
      </c>
      <c r="B3081" s="183"/>
      <c r="C3081" s="428"/>
      <c r="D3081" s="5" t="s">
        <v>770</v>
      </c>
      <c r="E3081" s="5" t="s">
        <v>235</v>
      </c>
      <c r="F3081" s="5">
        <v>8</v>
      </c>
      <c r="G3081" s="184"/>
      <c r="H3081" s="285"/>
      <c r="I3081" s="285"/>
      <c r="J3081" s="208"/>
      <c r="K3081" s="263"/>
      <c r="N3081" s="28">
        <f t="shared" si="377"/>
        <v>0</v>
      </c>
    </row>
    <row r="3082" spans="1:14" ht="12.75" hidden="1" outlineLevel="2">
      <c r="A3082" s="420">
        <f>IF(C3082='Tong hop'!$B$6,1,0)</f>
        <v>0</v>
      </c>
      <c r="B3082" s="183"/>
      <c r="C3082" s="428"/>
      <c r="D3082" s="5" t="s">
        <v>772</v>
      </c>
      <c r="E3082" s="5" t="s">
        <v>235</v>
      </c>
      <c r="F3082" s="5">
        <v>8</v>
      </c>
      <c r="G3082" s="184"/>
      <c r="H3082" s="285"/>
      <c r="I3082" s="285"/>
      <c r="J3082" s="208"/>
      <c r="K3082" s="263"/>
      <c r="N3082" s="28">
        <f t="shared" si="377"/>
        <v>0</v>
      </c>
    </row>
    <row r="3083" spans="1:14" ht="12.75" hidden="1" outlineLevel="2">
      <c r="A3083" s="420">
        <f>IF(C3083='Tong hop'!$B$6,1,0)</f>
        <v>0</v>
      </c>
      <c r="B3083" s="183"/>
      <c r="C3083" s="428"/>
      <c r="D3083" s="521"/>
      <c r="E3083" s="521"/>
      <c r="F3083" s="521"/>
      <c r="G3083" s="184"/>
      <c r="H3083" s="285"/>
      <c r="I3083" s="285"/>
      <c r="J3083" s="509"/>
      <c r="K3083" s="527"/>
      <c r="N3083" s="28">
        <f t="shared" si="377"/>
        <v>0</v>
      </c>
    </row>
    <row r="3084" spans="1:14" ht="12.75" hidden="1" outlineLevel="2">
      <c r="A3084" s="420">
        <f>IF(C3084='Tong hop'!$B$6,1,0)</f>
        <v>0</v>
      </c>
      <c r="B3084" s="183"/>
      <c r="C3084" s="428"/>
      <c r="D3084" s="5"/>
      <c r="E3084" s="5"/>
      <c r="F3084" s="5"/>
      <c r="G3084" s="184"/>
      <c r="H3084" s="285"/>
      <c r="I3084" s="285"/>
      <c r="J3084" s="509"/>
      <c r="K3084" s="527"/>
      <c r="N3084" s="28">
        <f t="shared" si="377"/>
        <v>0</v>
      </c>
    </row>
    <row r="3085" spans="1:14" ht="12.75" hidden="1" outlineLevel="2">
      <c r="A3085" s="420">
        <f>IF(C3085='Tong hop'!$B$6,1,0)</f>
        <v>0</v>
      </c>
      <c r="B3085" s="183"/>
      <c r="C3085" s="428"/>
      <c r="D3085" s="5"/>
      <c r="E3085" s="5"/>
      <c r="F3085" s="5"/>
      <c r="G3085" s="184"/>
      <c r="H3085" s="285"/>
      <c r="I3085" s="285"/>
      <c r="J3085" s="509"/>
      <c r="K3085" s="527"/>
      <c r="N3085" s="28">
        <f t="shared" si="377"/>
        <v>0</v>
      </c>
    </row>
    <row r="3086" spans="1:14" ht="12.75" hidden="1" outlineLevel="1">
      <c r="A3086" s="420">
        <f>IF(C3086='Tong hop'!$B$6,1,0)</f>
        <v>0</v>
      </c>
      <c r="B3086" s="183"/>
      <c r="C3086" s="428"/>
      <c r="D3086" s="191"/>
      <c r="E3086" s="191"/>
      <c r="F3086" s="183"/>
      <c r="G3086" s="184"/>
      <c r="H3086" s="285"/>
      <c r="I3086" s="285"/>
      <c r="J3086" s="154"/>
      <c r="K3086" s="154"/>
      <c r="N3086" s="28">
        <f t="shared" si="377"/>
        <v>0</v>
      </c>
    </row>
    <row r="3087" spans="1:14" ht="33" hidden="1" customHeight="1">
      <c r="A3087" s="420">
        <f>IF(C3087='Tong hop'!$B$6,1,0)</f>
        <v>0</v>
      </c>
      <c r="B3087" s="183">
        <v>2</v>
      </c>
      <c r="C3087" s="261" t="s">
        <v>55</v>
      </c>
      <c r="D3087" s="191" t="str">
        <f>D2142</f>
        <v>Dầm sàn ứng lực tầng lững, 2, 3</v>
      </c>
      <c r="E3087" s="191" t="str">
        <f>E2142</f>
        <v>應力樑樓板夾層, 2, 3</v>
      </c>
      <c r="F3087" s="183" t="s">
        <v>610</v>
      </c>
      <c r="G3087" s="184">
        <v>598.84402120819811</v>
      </c>
      <c r="H3087" s="285"/>
      <c r="I3087" s="285"/>
      <c r="J3087" s="208"/>
      <c r="K3087" s="209"/>
      <c r="L3087" s="116"/>
      <c r="N3087" s="28">
        <f t="shared" si="377"/>
        <v>0</v>
      </c>
    </row>
    <row r="3088" spans="1:14" ht="12.75" hidden="1" outlineLevel="1">
      <c r="A3088" s="420">
        <f>IF(C3088='Tong hop'!$B$6,1,0)</f>
        <v>0</v>
      </c>
      <c r="B3088" s="183"/>
      <c r="C3088" s="428"/>
      <c r="D3088" s="191"/>
      <c r="E3088" s="191" t="s">
        <v>1200</v>
      </c>
      <c r="F3088" s="183"/>
      <c r="G3088" s="184"/>
      <c r="H3088" s="285"/>
      <c r="I3088" s="285"/>
      <c r="J3088" s="208"/>
      <c r="K3088" s="209"/>
      <c r="N3088" s="28">
        <f t="shared" si="377"/>
        <v>0</v>
      </c>
    </row>
    <row r="3089" spans="1:14" ht="12.75" hidden="1" outlineLevel="1">
      <c r="A3089" s="420">
        <f>IF(C3089='Tong hop'!$B$6,1,0)</f>
        <v>0</v>
      </c>
      <c r="B3089" s="183"/>
      <c r="C3089" s="428"/>
      <c r="D3089" s="191"/>
      <c r="E3089" s="191"/>
      <c r="F3089" s="183"/>
      <c r="G3089" s="184"/>
      <c r="H3089" s="285"/>
      <c r="I3089" s="285"/>
      <c r="J3089" s="208"/>
      <c r="K3089" s="209"/>
      <c r="N3089" s="28">
        <f t="shared" si="377"/>
        <v>0</v>
      </c>
    </row>
    <row r="3090" spans="1:14" ht="12.75" hidden="1" outlineLevel="1">
      <c r="A3090" s="420">
        <f>IF(C3090='Tong hop'!$B$6,1,0)</f>
        <v>0</v>
      </c>
      <c r="B3090" s="183"/>
      <c r="C3090" s="428"/>
      <c r="D3090" s="191" t="s">
        <v>100</v>
      </c>
      <c r="E3090" s="191"/>
      <c r="F3090" s="183"/>
      <c r="G3090" s="184"/>
      <c r="H3090" s="285"/>
      <c r="I3090" s="285"/>
      <c r="J3090" s="208"/>
      <c r="K3090" s="209"/>
      <c r="N3090" s="28">
        <f t="shared" si="377"/>
        <v>0</v>
      </c>
    </row>
    <row r="3091" spans="1:14" ht="12.75" hidden="1" outlineLevel="1">
      <c r="A3091" s="420">
        <f>IF(C3091='Tong hop'!$B$6,1,0)</f>
        <v>0</v>
      </c>
      <c r="B3091" s="183"/>
      <c r="C3091" s="428"/>
      <c r="D3091" s="198" t="str">
        <f t="shared" ref="D3091:F3092" si="382">D1371</f>
        <v>Sàn tầng lững</v>
      </c>
      <c r="E3091" s="198">
        <f t="shared" si="382"/>
        <v>0</v>
      </c>
      <c r="F3091" s="198">
        <f t="shared" si="382"/>
        <v>0</v>
      </c>
      <c r="G3091" s="184"/>
      <c r="H3091" s="285"/>
      <c r="I3091" s="285"/>
      <c r="J3091" s="208"/>
      <c r="K3091" s="209"/>
      <c r="N3091" s="28">
        <f t="shared" si="377"/>
        <v>0</v>
      </c>
    </row>
    <row r="3092" spans="1:14" ht="12.75" hidden="1" outlineLevel="1">
      <c r="A3092" s="420">
        <f>IF(C3092='Tong hop'!$B$6,1,0)</f>
        <v>0</v>
      </c>
      <c r="B3092" s="183"/>
      <c r="C3092" s="428"/>
      <c r="D3092" s="198">
        <f t="shared" si="382"/>
        <v>0</v>
      </c>
      <c r="E3092" s="198" t="str">
        <f t="shared" si="382"/>
        <v>trục 1-7A/A-B</v>
      </c>
      <c r="F3092" s="198">
        <f t="shared" si="382"/>
        <v>0</v>
      </c>
      <c r="G3092" s="184"/>
      <c r="H3092" s="285"/>
      <c r="I3092" s="285"/>
      <c r="J3092" s="208"/>
      <c r="K3092" s="209"/>
      <c r="N3092" s="28">
        <f t="shared" si="377"/>
        <v>0</v>
      </c>
    </row>
    <row r="3093" spans="1:14" ht="12.75" hidden="1" outlineLevel="1">
      <c r="A3093" s="420">
        <f>IF(C3093='Tong hop'!$B$6,1,0)</f>
        <v>0</v>
      </c>
      <c r="B3093" s="183"/>
      <c r="C3093" s="428"/>
      <c r="D3093" s="191" t="s">
        <v>1201</v>
      </c>
      <c r="E3093" s="191"/>
      <c r="F3093" s="191">
        <v>10</v>
      </c>
      <c r="G3093" s="184"/>
      <c r="H3093" s="285"/>
      <c r="I3093" s="285"/>
      <c r="J3093" s="208"/>
      <c r="K3093" s="209"/>
      <c r="N3093" s="28">
        <f t="shared" si="377"/>
        <v>0</v>
      </c>
    </row>
    <row r="3094" spans="1:14" ht="12.75" hidden="1" outlineLevel="1">
      <c r="A3094" s="420">
        <f>IF(C3094='Tong hop'!$B$6,1,0)</f>
        <v>0</v>
      </c>
      <c r="B3094" s="183"/>
      <c r="C3094" s="428"/>
      <c r="D3094" s="198">
        <f t="shared" ref="D3094:F3094" si="383">D1373</f>
        <v>0</v>
      </c>
      <c r="E3094" s="198" t="str">
        <f t="shared" si="383"/>
        <v>trục 7B-9/A-B</v>
      </c>
      <c r="F3094" s="198">
        <f t="shared" si="383"/>
        <v>0</v>
      </c>
      <c r="G3094" s="184"/>
      <c r="H3094" s="285"/>
      <c r="I3094" s="285"/>
      <c r="J3094" s="208"/>
      <c r="K3094" s="209"/>
      <c r="N3094" s="28">
        <f t="shared" si="377"/>
        <v>0</v>
      </c>
    </row>
    <row r="3095" spans="1:14" ht="12.75" hidden="1" outlineLevel="1">
      <c r="A3095" s="420">
        <f>IF(C3095='Tong hop'!$B$6,1,0)</f>
        <v>0</v>
      </c>
      <c r="B3095" s="183"/>
      <c r="C3095" s="428"/>
      <c r="D3095" s="191" t="s">
        <v>1201</v>
      </c>
      <c r="E3095" s="191"/>
      <c r="F3095" s="191">
        <v>10</v>
      </c>
      <c r="G3095" s="184"/>
      <c r="H3095" s="285"/>
      <c r="I3095" s="285"/>
      <c r="J3095" s="208"/>
      <c r="K3095" s="209"/>
      <c r="N3095" s="28">
        <f t="shared" si="377"/>
        <v>0</v>
      </c>
    </row>
    <row r="3096" spans="1:14" ht="12.75" hidden="1" outlineLevel="1">
      <c r="A3096" s="420">
        <f>IF(C3096='Tong hop'!$B$6,1,0)</f>
        <v>0</v>
      </c>
      <c r="B3096" s="183"/>
      <c r="C3096" s="428"/>
      <c r="D3096" s="198">
        <f t="shared" ref="D3096:F3096" si="384">D1374</f>
        <v>0</v>
      </c>
      <c r="E3096" s="198" t="str">
        <f t="shared" si="384"/>
        <v>trục 9-13/A-E</v>
      </c>
      <c r="F3096" s="198">
        <f t="shared" si="384"/>
        <v>0</v>
      </c>
      <c r="G3096" s="184"/>
      <c r="H3096" s="285"/>
      <c r="I3096" s="285"/>
      <c r="J3096" s="208"/>
      <c r="K3096" s="209"/>
      <c r="N3096" s="28">
        <f t="shared" si="377"/>
        <v>0</v>
      </c>
    </row>
    <row r="3097" spans="1:14" ht="12.75" hidden="1" outlineLevel="1">
      <c r="A3097" s="420">
        <f>IF(C3097='Tong hop'!$B$6,1,0)</f>
        <v>0</v>
      </c>
      <c r="B3097" s="183"/>
      <c r="C3097" s="428"/>
      <c r="D3097" s="191" t="s">
        <v>1201</v>
      </c>
      <c r="E3097" s="191"/>
      <c r="F3097" s="191">
        <v>10</v>
      </c>
      <c r="G3097" s="184"/>
      <c r="H3097" s="285"/>
      <c r="I3097" s="285"/>
      <c r="J3097" s="208"/>
      <c r="K3097" s="209"/>
      <c r="N3097" s="28">
        <f t="shared" si="377"/>
        <v>0</v>
      </c>
    </row>
    <row r="3098" spans="1:14" ht="12.75" hidden="1" outlineLevel="1">
      <c r="A3098" s="420">
        <f>IF(C3098='Tong hop'!$B$6,1,0)</f>
        <v>0</v>
      </c>
      <c r="B3098" s="183"/>
      <c r="C3098" s="428"/>
      <c r="D3098" s="198">
        <f t="shared" ref="D3098:F3098" si="385">D1375</f>
        <v>0</v>
      </c>
      <c r="E3098" s="198" t="str">
        <f t="shared" si="385"/>
        <v>trục 11-13/E-H</v>
      </c>
      <c r="F3098" s="198">
        <f t="shared" si="385"/>
        <v>0</v>
      </c>
      <c r="G3098" s="184"/>
      <c r="H3098" s="285"/>
      <c r="I3098" s="285"/>
      <c r="J3098" s="208"/>
      <c r="K3098" s="209"/>
      <c r="N3098" s="28">
        <f t="shared" si="377"/>
        <v>0</v>
      </c>
    </row>
    <row r="3099" spans="1:14" ht="12.75" hidden="1" outlineLevel="1">
      <c r="A3099" s="420">
        <f>IF(C3099='Tong hop'!$B$6,1,0)</f>
        <v>0</v>
      </c>
      <c r="B3099" s="183"/>
      <c r="C3099" s="428"/>
      <c r="D3099" s="191" t="s">
        <v>1201</v>
      </c>
      <c r="E3099" s="191"/>
      <c r="F3099" s="191">
        <v>10</v>
      </c>
      <c r="G3099" s="184"/>
      <c r="H3099" s="285"/>
      <c r="I3099" s="285"/>
      <c r="J3099" s="208"/>
      <c r="K3099" s="209"/>
      <c r="N3099" s="28">
        <f t="shared" si="377"/>
        <v>0</v>
      </c>
    </row>
    <row r="3100" spans="1:14" ht="12.75" hidden="1" outlineLevel="1">
      <c r="A3100" s="420">
        <f>IF(C3100='Tong hop'!$B$6,1,0)</f>
        <v>0</v>
      </c>
      <c r="B3100" s="183"/>
      <c r="C3100" s="428"/>
      <c r="D3100" s="198"/>
      <c r="E3100" s="198" t="str">
        <f t="shared" ref="E3100:F3101" si="386">E1376</f>
        <v>Sàn dày 150mm</v>
      </c>
      <c r="F3100" s="198">
        <f t="shared" si="386"/>
        <v>0</v>
      </c>
      <c r="G3100" s="184"/>
      <c r="H3100" s="285"/>
      <c r="I3100" s="285"/>
      <c r="J3100" s="208"/>
      <c r="K3100" s="209"/>
      <c r="N3100" s="28">
        <f t="shared" si="377"/>
        <v>0</v>
      </c>
    </row>
    <row r="3101" spans="1:14" ht="12.75" hidden="1" outlineLevel="1">
      <c r="A3101" s="420">
        <f>IF(C3101='Tong hop'!$B$6,1,0)</f>
        <v>0</v>
      </c>
      <c r="B3101" s="183"/>
      <c r="C3101" s="428"/>
      <c r="D3101" s="198"/>
      <c r="E3101" s="198" t="str">
        <f t="shared" si="386"/>
        <v>trục 5/A</v>
      </c>
      <c r="F3101" s="198">
        <f t="shared" si="386"/>
        <v>0</v>
      </c>
      <c r="G3101" s="184"/>
      <c r="H3101" s="285"/>
      <c r="I3101" s="285"/>
      <c r="J3101" s="208"/>
      <c r="K3101" s="209"/>
      <c r="N3101" s="28">
        <f t="shared" si="377"/>
        <v>0</v>
      </c>
    </row>
    <row r="3102" spans="1:14" ht="12.75" hidden="1" outlineLevel="1">
      <c r="A3102" s="420">
        <f>IF(C3102='Tong hop'!$B$6,1,0)</f>
        <v>0</v>
      </c>
      <c r="B3102" s="183"/>
      <c r="C3102" s="428"/>
      <c r="D3102" s="191" t="s">
        <v>1201</v>
      </c>
      <c r="E3102" s="191"/>
      <c r="F3102" s="191">
        <v>10</v>
      </c>
      <c r="G3102" s="184"/>
      <c r="H3102" s="285"/>
      <c r="I3102" s="285"/>
      <c r="J3102" s="208"/>
      <c r="K3102" s="209"/>
      <c r="N3102" s="28">
        <f t="shared" si="377"/>
        <v>0</v>
      </c>
    </row>
    <row r="3103" spans="1:14" ht="12.75" hidden="1" outlineLevel="1">
      <c r="A3103" s="420">
        <f>IF(C3103='Tong hop'!$B$6,1,0)</f>
        <v>0</v>
      </c>
      <c r="B3103" s="183"/>
      <c r="C3103" s="428"/>
      <c r="D3103" s="198"/>
      <c r="E3103" s="198" t="str">
        <f t="shared" ref="E3103:F3103" si="387">E1379</f>
        <v>trục 9/A</v>
      </c>
      <c r="F3103" s="198">
        <f t="shared" si="387"/>
        <v>0</v>
      </c>
      <c r="G3103" s="184"/>
      <c r="H3103" s="285"/>
      <c r="I3103" s="285"/>
      <c r="J3103" s="208"/>
      <c r="K3103" s="209"/>
      <c r="N3103" s="28">
        <f t="shared" si="377"/>
        <v>0</v>
      </c>
    </row>
    <row r="3104" spans="1:14" ht="12.75" hidden="1" outlineLevel="1">
      <c r="A3104" s="420">
        <f>IF(C3104='Tong hop'!$B$6,1,0)</f>
        <v>0</v>
      </c>
      <c r="B3104" s="183"/>
      <c r="C3104" s="428"/>
      <c r="D3104" s="191" t="s">
        <v>1201</v>
      </c>
      <c r="E3104" s="191"/>
      <c r="F3104" s="191">
        <v>10</v>
      </c>
      <c r="G3104" s="184"/>
      <c r="H3104" s="285"/>
      <c r="I3104" s="285"/>
      <c r="J3104" s="208"/>
      <c r="K3104" s="209"/>
      <c r="N3104" s="28">
        <f t="shared" si="377"/>
        <v>0</v>
      </c>
    </row>
    <row r="3105" spans="1:14" ht="12.75" hidden="1" outlineLevel="1">
      <c r="A3105" s="420">
        <f>IF(C3105='Tong hop'!$B$6,1,0)</f>
        <v>0</v>
      </c>
      <c r="B3105" s="183"/>
      <c r="C3105" s="428"/>
      <c r="D3105" s="198"/>
      <c r="E3105" s="198" t="str">
        <f t="shared" ref="E3105:F3105" si="388">E1380</f>
        <v>trục 9-11/H</v>
      </c>
      <c r="F3105" s="198">
        <f t="shared" si="388"/>
        <v>0</v>
      </c>
      <c r="G3105" s="184"/>
      <c r="H3105" s="285"/>
      <c r="I3105" s="285"/>
      <c r="J3105" s="208"/>
      <c r="K3105" s="209"/>
      <c r="N3105" s="28">
        <f t="shared" si="377"/>
        <v>0</v>
      </c>
    </row>
    <row r="3106" spans="1:14" ht="12.75" hidden="1" outlineLevel="1">
      <c r="A3106" s="420">
        <f>IF(C3106='Tong hop'!$B$6,1,0)</f>
        <v>0</v>
      </c>
      <c r="B3106" s="183"/>
      <c r="C3106" s="428"/>
      <c r="D3106" s="191" t="s">
        <v>1201</v>
      </c>
      <c r="E3106" s="191"/>
      <c r="F3106" s="191">
        <v>10</v>
      </c>
      <c r="G3106" s="184"/>
      <c r="H3106" s="285"/>
      <c r="I3106" s="285"/>
      <c r="J3106" s="208"/>
      <c r="K3106" s="209"/>
      <c r="N3106" s="28">
        <f t="shared" si="377"/>
        <v>0</v>
      </c>
    </row>
    <row r="3107" spans="1:14" ht="12.75" hidden="1" outlineLevel="1">
      <c r="A3107" s="420">
        <f>IF(C3107='Tong hop'!$B$6,1,0)</f>
        <v>0</v>
      </c>
      <c r="B3107" s="183"/>
      <c r="C3107" s="428"/>
      <c r="D3107" s="198"/>
      <c r="E3107" s="198" t="str">
        <f t="shared" ref="E3107:F3107" si="389">E1381</f>
        <v>trục 1-11/H-H'</v>
      </c>
      <c r="F3107" s="198">
        <f t="shared" si="389"/>
        <v>0</v>
      </c>
      <c r="G3107" s="184"/>
      <c r="H3107" s="285"/>
      <c r="I3107" s="285"/>
      <c r="J3107" s="208"/>
      <c r="K3107" s="209"/>
      <c r="N3107" s="28">
        <f t="shared" si="377"/>
        <v>0</v>
      </c>
    </row>
    <row r="3108" spans="1:14" ht="12.75" hidden="1" outlineLevel="1">
      <c r="A3108" s="420">
        <f>IF(C3108='Tong hop'!$B$6,1,0)</f>
        <v>0</v>
      </c>
      <c r="B3108" s="183"/>
      <c r="C3108" s="428"/>
      <c r="D3108" s="191" t="s">
        <v>1201</v>
      </c>
      <c r="E3108" s="191"/>
      <c r="F3108" s="191">
        <v>10</v>
      </c>
      <c r="G3108" s="184"/>
      <c r="H3108" s="285"/>
      <c r="I3108" s="285"/>
      <c r="J3108" s="208"/>
      <c r="K3108" s="209"/>
      <c r="N3108" s="28">
        <f t="shared" si="377"/>
        <v>0</v>
      </c>
    </row>
    <row r="3109" spans="1:14" ht="12.75" hidden="1" outlineLevel="1">
      <c r="A3109" s="420">
        <f>IF(C3109='Tong hop'!$B$6,1,0)</f>
        <v>0</v>
      </c>
      <c r="B3109" s="183"/>
      <c r="C3109" s="428"/>
      <c r="D3109" s="198"/>
      <c r="E3109" s="198" t="str">
        <f t="shared" ref="E3109:F3109" si="390">E1382</f>
        <v>trừ ô không sàn</v>
      </c>
      <c r="F3109" s="198">
        <f t="shared" si="390"/>
        <v>0</v>
      </c>
      <c r="G3109" s="184"/>
      <c r="H3109" s="285"/>
      <c r="I3109" s="285"/>
      <c r="J3109" s="208"/>
      <c r="K3109" s="209"/>
      <c r="N3109" s="28">
        <f t="shared" si="377"/>
        <v>0</v>
      </c>
    </row>
    <row r="3110" spans="1:14" ht="12.75" hidden="1" outlineLevel="1">
      <c r="A3110" s="420">
        <f>IF(C3110='Tong hop'!$B$6,1,0)</f>
        <v>0</v>
      </c>
      <c r="B3110" s="183"/>
      <c r="C3110" s="428"/>
      <c r="D3110" s="191" t="s">
        <v>1201</v>
      </c>
      <c r="E3110" s="191"/>
      <c r="F3110" s="191">
        <v>10</v>
      </c>
      <c r="G3110" s="184"/>
      <c r="H3110" s="285"/>
      <c r="I3110" s="285"/>
      <c r="J3110" s="208"/>
      <c r="K3110" s="209"/>
      <c r="N3110" s="28">
        <f t="shared" si="377"/>
        <v>0</v>
      </c>
    </row>
    <row r="3111" spans="1:14" ht="12.75" hidden="1" outlineLevel="1">
      <c r="A3111" s="420">
        <f>IF(C3111='Tong hop'!$B$6,1,0)</f>
        <v>0</v>
      </c>
      <c r="B3111" s="183"/>
      <c r="C3111" s="428"/>
      <c r="D3111" s="191"/>
      <c r="E3111" s="191">
        <f t="shared" ref="E3111:F3111" si="391">E1383</f>
        <v>0</v>
      </c>
      <c r="F3111" s="191">
        <f t="shared" si="391"/>
        <v>0</v>
      </c>
      <c r="G3111" s="184"/>
      <c r="H3111" s="285"/>
      <c r="I3111" s="285"/>
      <c r="J3111" s="208"/>
      <c r="K3111" s="209"/>
      <c r="N3111" s="28">
        <f t="shared" si="377"/>
        <v>0</v>
      </c>
    </row>
    <row r="3112" spans="1:14" ht="12.75" hidden="1" outlineLevel="1">
      <c r="A3112" s="420">
        <f>IF(C3112='Tong hop'!$B$6,1,0)</f>
        <v>0</v>
      </c>
      <c r="B3112" s="183"/>
      <c r="C3112" s="428"/>
      <c r="D3112" s="191" t="s">
        <v>1202</v>
      </c>
      <c r="E3112" s="191"/>
      <c r="F3112" s="191"/>
      <c r="G3112" s="184"/>
      <c r="H3112" s="285"/>
      <c r="I3112" s="285"/>
      <c r="J3112" s="208"/>
      <c r="K3112" s="209"/>
      <c r="N3112" s="28">
        <f t="shared" si="377"/>
        <v>0</v>
      </c>
    </row>
    <row r="3113" spans="1:14" ht="12.75" hidden="1" outlineLevel="1">
      <c r="A3113" s="420">
        <f>IF(C3113='Tong hop'!$B$6,1,0)</f>
        <v>0</v>
      </c>
      <c r="B3113" s="183"/>
      <c r="C3113" s="428"/>
      <c r="D3113" s="191"/>
      <c r="E3113" s="191" t="s">
        <v>826</v>
      </c>
      <c r="F3113" s="191"/>
      <c r="G3113" s="184"/>
      <c r="H3113" s="285"/>
      <c r="I3113" s="285"/>
      <c r="J3113" s="208"/>
      <c r="K3113" s="209"/>
      <c r="N3113" s="28">
        <f t="shared" si="377"/>
        <v>0</v>
      </c>
    </row>
    <row r="3114" spans="1:14" ht="12.75" hidden="1" outlineLevel="1">
      <c r="A3114" s="420">
        <f>IF(C3114='Tong hop'!$B$6,1,0)</f>
        <v>0</v>
      </c>
      <c r="B3114" s="183"/>
      <c r="C3114" s="428"/>
      <c r="D3114" s="191"/>
      <c r="E3114" s="191" t="s">
        <v>844</v>
      </c>
      <c r="F3114" s="191"/>
      <c r="G3114" s="184"/>
      <c r="H3114" s="285"/>
      <c r="I3114" s="285"/>
      <c r="J3114" s="208"/>
      <c r="K3114" s="209"/>
      <c r="N3114" s="28">
        <f t="shared" si="377"/>
        <v>0</v>
      </c>
    </row>
    <row r="3115" spans="1:14" ht="12.75" hidden="1" outlineLevel="1">
      <c r="A3115" s="420">
        <f>IF(C3115='Tong hop'!$B$6,1,0)</f>
        <v>0</v>
      </c>
      <c r="B3115" s="183"/>
      <c r="C3115" s="428"/>
      <c r="D3115" s="191"/>
      <c r="E3115" s="191"/>
      <c r="F3115" s="191"/>
      <c r="G3115" s="184"/>
      <c r="H3115" s="285"/>
      <c r="I3115" s="285"/>
      <c r="J3115" s="208"/>
      <c r="K3115" s="209"/>
      <c r="N3115" s="28">
        <f t="shared" si="377"/>
        <v>0</v>
      </c>
    </row>
    <row r="3116" spans="1:14" ht="12.75" hidden="1" outlineLevel="1">
      <c r="A3116" s="420">
        <f>IF(C3116='Tong hop'!$B$6,1,0)</f>
        <v>0</v>
      </c>
      <c r="B3116" s="183"/>
      <c r="C3116" s="428"/>
      <c r="D3116" s="191"/>
      <c r="E3116" s="191" t="s">
        <v>329</v>
      </c>
      <c r="F3116" s="191"/>
      <c r="G3116" s="184"/>
      <c r="H3116" s="285"/>
      <c r="I3116" s="285"/>
      <c r="J3116" s="208"/>
      <c r="K3116" s="209"/>
      <c r="N3116" s="28">
        <f t="shared" si="377"/>
        <v>0</v>
      </c>
    </row>
    <row r="3117" spans="1:14" ht="12.75" hidden="1" outlineLevel="1">
      <c r="A3117" s="420">
        <f>IF(C3117='Tong hop'!$B$6,1,0)</f>
        <v>0</v>
      </c>
      <c r="B3117" s="183"/>
      <c r="C3117" s="428"/>
      <c r="D3117" s="191"/>
      <c r="E3117" s="191" t="s">
        <v>1203</v>
      </c>
      <c r="F3117" s="191"/>
      <c r="G3117" s="184"/>
      <c r="H3117" s="285"/>
      <c r="I3117" s="285"/>
      <c r="J3117" s="208"/>
      <c r="K3117" s="209"/>
      <c r="N3117" s="28">
        <f t="shared" ref="N3117:N3180" si="392">I3117-M3117</f>
        <v>0</v>
      </c>
    </row>
    <row r="3118" spans="1:14" ht="12.75" hidden="1" outlineLevel="1">
      <c r="A3118" s="420">
        <f>IF(C3118='Tong hop'!$B$6,1,0)</f>
        <v>0</v>
      </c>
      <c r="B3118" s="183"/>
      <c r="C3118" s="428"/>
      <c r="D3118" s="529" t="str">
        <f t="shared" ref="D3118:F3119" si="393">D1462</f>
        <v>Sàn tầng 2</v>
      </c>
      <c r="E3118" s="529" t="str">
        <f t="shared" si="393"/>
        <v>sàn dày 260mm</v>
      </c>
      <c r="F3118" s="529">
        <f t="shared" si="393"/>
        <v>0</v>
      </c>
      <c r="G3118" s="184"/>
      <c r="H3118" s="285"/>
      <c r="I3118" s="285"/>
      <c r="J3118" s="208"/>
      <c r="K3118" s="209"/>
      <c r="N3118" s="28">
        <f t="shared" si="392"/>
        <v>0</v>
      </c>
    </row>
    <row r="3119" spans="1:14" ht="12.75" hidden="1" outlineLevel="1">
      <c r="A3119" s="420">
        <f>IF(C3119='Tong hop'!$B$6,1,0)</f>
        <v>0</v>
      </c>
      <c r="B3119" s="183"/>
      <c r="C3119" s="428"/>
      <c r="D3119" s="529">
        <f t="shared" si="393"/>
        <v>0</v>
      </c>
      <c r="E3119" s="529" t="str">
        <f t="shared" si="393"/>
        <v>trục 1-7A/A'-H'</v>
      </c>
      <c r="F3119" s="529">
        <f t="shared" si="393"/>
        <v>0</v>
      </c>
      <c r="G3119" s="184"/>
      <c r="H3119" s="285"/>
      <c r="I3119" s="285"/>
      <c r="J3119" s="208"/>
      <c r="K3119" s="209"/>
      <c r="N3119" s="28">
        <f t="shared" si="392"/>
        <v>0</v>
      </c>
    </row>
    <row r="3120" spans="1:14" ht="12.75" hidden="1" outlineLevel="1">
      <c r="A3120" s="420">
        <f>IF(C3120='Tong hop'!$B$6,1,0)</f>
        <v>0</v>
      </c>
      <c r="B3120" s="183"/>
      <c r="C3120" s="428"/>
      <c r="D3120" s="191" t="s">
        <v>1201</v>
      </c>
      <c r="E3120" s="191"/>
      <c r="F3120" s="191">
        <v>10</v>
      </c>
      <c r="G3120" s="184"/>
      <c r="H3120" s="285"/>
      <c r="I3120" s="285"/>
      <c r="J3120" s="208"/>
      <c r="K3120" s="209"/>
      <c r="N3120" s="28">
        <f t="shared" si="392"/>
        <v>0</v>
      </c>
    </row>
    <row r="3121" spans="1:14" ht="12.75" hidden="1" outlineLevel="1">
      <c r="A3121" s="420">
        <f>IF(C3121='Tong hop'!$B$6,1,0)</f>
        <v>0</v>
      </c>
      <c r="B3121" s="183"/>
      <c r="C3121" s="428"/>
      <c r="D3121" s="529">
        <f t="shared" ref="D3121:F3121" si="394">D1464</f>
        <v>0</v>
      </c>
      <c r="E3121" s="529" t="str">
        <f t="shared" si="394"/>
        <v>trục7B-13/A'-H'</v>
      </c>
      <c r="F3121" s="529">
        <f t="shared" si="394"/>
        <v>0</v>
      </c>
      <c r="G3121" s="184"/>
      <c r="H3121" s="285"/>
      <c r="I3121" s="285"/>
      <c r="J3121" s="208"/>
      <c r="K3121" s="209"/>
      <c r="N3121" s="28">
        <f t="shared" si="392"/>
        <v>0</v>
      </c>
    </row>
    <row r="3122" spans="1:14" ht="12.75" hidden="1" outlineLevel="1">
      <c r="A3122" s="420">
        <f>IF(C3122='Tong hop'!$B$6,1,0)</f>
        <v>0</v>
      </c>
      <c r="B3122" s="183"/>
      <c r="C3122" s="428"/>
      <c r="D3122" s="191" t="s">
        <v>1201</v>
      </c>
      <c r="E3122" s="191"/>
      <c r="F3122" s="191">
        <v>10</v>
      </c>
      <c r="G3122" s="184"/>
      <c r="H3122" s="285"/>
      <c r="I3122" s="285"/>
      <c r="J3122" s="208"/>
      <c r="K3122" s="209"/>
      <c r="N3122" s="28">
        <f t="shared" si="392"/>
        <v>0</v>
      </c>
    </row>
    <row r="3123" spans="1:14" ht="12.75" hidden="1" outlineLevel="1">
      <c r="A3123" s="420">
        <f>IF(C3123='Tong hop'!$B$6,1,0)</f>
        <v>0</v>
      </c>
      <c r="B3123" s="183"/>
      <c r="C3123" s="428"/>
      <c r="D3123" s="529">
        <f t="shared" ref="D3123:F3123" si="395">D1465</f>
        <v>0</v>
      </c>
      <c r="E3123" s="529" t="str">
        <f t="shared" si="395"/>
        <v>trục 0-1/B-G</v>
      </c>
      <c r="F3123" s="529">
        <f t="shared" si="395"/>
        <v>0</v>
      </c>
      <c r="G3123" s="184"/>
      <c r="H3123" s="285"/>
      <c r="I3123" s="285"/>
      <c r="J3123" s="208"/>
      <c r="K3123" s="209"/>
      <c r="N3123" s="28">
        <f t="shared" si="392"/>
        <v>0</v>
      </c>
    </row>
    <row r="3124" spans="1:14" ht="12.75" hidden="1" outlineLevel="1">
      <c r="A3124" s="420">
        <f>IF(C3124='Tong hop'!$B$6,1,0)</f>
        <v>0</v>
      </c>
      <c r="B3124" s="183"/>
      <c r="C3124" s="428"/>
      <c r="D3124" s="191" t="s">
        <v>1201</v>
      </c>
      <c r="E3124" s="191"/>
      <c r="F3124" s="191">
        <v>10</v>
      </c>
      <c r="G3124" s="184"/>
      <c r="H3124" s="285"/>
      <c r="I3124" s="285"/>
      <c r="J3124" s="208"/>
      <c r="K3124" s="209"/>
      <c r="N3124" s="28">
        <f t="shared" si="392"/>
        <v>0</v>
      </c>
    </row>
    <row r="3125" spans="1:14" ht="12.75" hidden="1" outlineLevel="1">
      <c r="A3125" s="420">
        <f>IF(C3125='Tong hop'!$B$6,1,0)</f>
        <v>0</v>
      </c>
      <c r="B3125" s="183"/>
      <c r="C3125" s="428"/>
      <c r="D3125" s="529"/>
      <c r="E3125" s="529" t="str">
        <f>D1466</f>
        <v>trừ ô không có sàn</v>
      </c>
      <c r="F3125" s="529">
        <f>F1466</f>
        <v>0</v>
      </c>
      <c r="G3125" s="184"/>
      <c r="H3125" s="285"/>
      <c r="I3125" s="285"/>
      <c r="J3125" s="208"/>
      <c r="K3125" s="209"/>
      <c r="N3125" s="28">
        <f t="shared" si="392"/>
        <v>0</v>
      </c>
    </row>
    <row r="3126" spans="1:14" ht="12.75" hidden="1" outlineLevel="1">
      <c r="A3126" s="420">
        <f>IF(C3126='Tong hop'!$B$6,1,0)</f>
        <v>0</v>
      </c>
      <c r="B3126" s="183"/>
      <c r="C3126" s="428"/>
      <c r="D3126" s="191" t="s">
        <v>1201</v>
      </c>
      <c r="E3126" s="191"/>
      <c r="F3126" s="191">
        <v>10</v>
      </c>
      <c r="G3126" s="184"/>
      <c r="H3126" s="285"/>
      <c r="I3126" s="285"/>
      <c r="J3126" s="208"/>
      <c r="K3126" s="209"/>
      <c r="N3126" s="28">
        <f t="shared" si="392"/>
        <v>0</v>
      </c>
    </row>
    <row r="3127" spans="1:14" ht="12.75" hidden="1" outlineLevel="1">
      <c r="A3127" s="420">
        <f>IF(C3127='Tong hop'!$B$6,1,0)</f>
        <v>0</v>
      </c>
      <c r="B3127" s="183"/>
      <c r="C3127" s="428"/>
      <c r="D3127" s="529"/>
      <c r="E3127" s="529">
        <f>D1467</f>
        <v>0</v>
      </c>
      <c r="F3127" s="529">
        <f>F1467</f>
        <v>0</v>
      </c>
      <c r="G3127" s="184"/>
      <c r="H3127" s="285"/>
      <c r="I3127" s="285"/>
      <c r="J3127" s="208"/>
      <c r="K3127" s="209"/>
      <c r="N3127" s="28">
        <f t="shared" si="392"/>
        <v>0</v>
      </c>
    </row>
    <row r="3128" spans="1:14" ht="12.75" hidden="1" outlineLevel="1">
      <c r="A3128" s="420">
        <f>IF(C3128='Tong hop'!$B$6,1,0)</f>
        <v>0</v>
      </c>
      <c r="B3128" s="183"/>
      <c r="C3128" s="428"/>
      <c r="D3128" s="191" t="s">
        <v>1201</v>
      </c>
      <c r="E3128" s="191"/>
      <c r="F3128" s="191">
        <v>10</v>
      </c>
      <c r="G3128" s="184"/>
      <c r="H3128" s="285"/>
      <c r="I3128" s="285"/>
      <c r="J3128" s="208"/>
      <c r="K3128" s="209"/>
      <c r="N3128" s="28">
        <f t="shared" si="392"/>
        <v>0</v>
      </c>
    </row>
    <row r="3129" spans="1:14" ht="12.75" hidden="1" outlineLevel="1">
      <c r="A3129" s="420">
        <f>IF(C3129='Tong hop'!$B$6,1,0)</f>
        <v>0</v>
      </c>
      <c r="B3129" s="183"/>
      <c r="C3129" s="428"/>
      <c r="D3129" s="529"/>
      <c r="E3129" s="529" t="str">
        <f>D1470</f>
        <v>trừ lỗ thang máy +thang bộ</v>
      </c>
      <c r="F3129" s="529">
        <f t="shared" ref="F3129:F3130" si="396">F1470</f>
        <v>0</v>
      </c>
      <c r="G3129" s="184"/>
      <c r="H3129" s="285"/>
      <c r="I3129" s="285"/>
      <c r="J3129" s="208"/>
      <c r="K3129" s="209"/>
      <c r="N3129" s="28">
        <f t="shared" si="392"/>
        <v>0</v>
      </c>
    </row>
    <row r="3130" spans="1:14" ht="12.75" hidden="1" outlineLevel="1">
      <c r="A3130" s="420">
        <f>IF(C3130='Tong hop'!$B$6,1,0)</f>
        <v>0</v>
      </c>
      <c r="B3130" s="183"/>
      <c r="C3130" s="428"/>
      <c r="D3130" s="529"/>
      <c r="E3130" s="529" t="str">
        <f>E1471</f>
        <v>trục 4-5, 9-10/A'-A</v>
      </c>
      <c r="F3130" s="529">
        <f t="shared" si="396"/>
        <v>0</v>
      </c>
      <c r="G3130" s="184"/>
      <c r="H3130" s="285"/>
      <c r="I3130" s="285"/>
      <c r="J3130" s="208"/>
      <c r="K3130" s="209"/>
      <c r="N3130" s="28">
        <f t="shared" si="392"/>
        <v>0</v>
      </c>
    </row>
    <row r="3131" spans="1:14" ht="12.75" hidden="1" outlineLevel="1">
      <c r="A3131" s="420">
        <f>IF(C3131='Tong hop'!$B$6,1,0)</f>
        <v>0</v>
      </c>
      <c r="B3131" s="183"/>
      <c r="C3131" s="428"/>
      <c r="D3131" s="191" t="s">
        <v>1201</v>
      </c>
      <c r="E3131" s="191"/>
      <c r="F3131" s="191">
        <v>10</v>
      </c>
      <c r="G3131" s="184"/>
      <c r="H3131" s="285"/>
      <c r="I3131" s="285"/>
      <c r="J3131" s="208"/>
      <c r="K3131" s="209"/>
      <c r="N3131" s="28">
        <f t="shared" si="392"/>
        <v>0</v>
      </c>
    </row>
    <row r="3132" spans="1:14" ht="12.75" hidden="1" outlineLevel="1">
      <c r="A3132" s="420">
        <f>IF(C3132='Tong hop'!$B$6,1,0)</f>
        <v>0</v>
      </c>
      <c r="B3132" s="183"/>
      <c r="C3132" s="428"/>
      <c r="D3132" s="529"/>
      <c r="E3132" s="529">
        <f t="shared" ref="E3132:F3132" si="397">E1472</f>
        <v>0</v>
      </c>
      <c r="F3132" s="529">
        <f t="shared" si="397"/>
        <v>0</v>
      </c>
      <c r="G3132" s="184"/>
      <c r="H3132" s="285"/>
      <c r="I3132" s="285"/>
      <c r="J3132" s="208"/>
      <c r="K3132" s="209"/>
      <c r="N3132" s="28">
        <f t="shared" si="392"/>
        <v>0</v>
      </c>
    </row>
    <row r="3133" spans="1:14" ht="12.75" hidden="1" outlineLevel="1">
      <c r="A3133" s="420">
        <f>IF(C3133='Tong hop'!$B$6,1,0)</f>
        <v>0</v>
      </c>
      <c r="B3133" s="183"/>
      <c r="C3133" s="428"/>
      <c r="D3133" s="191" t="s">
        <v>1201</v>
      </c>
      <c r="E3133" s="191"/>
      <c r="F3133" s="191">
        <v>10</v>
      </c>
      <c r="G3133" s="184"/>
      <c r="H3133" s="285"/>
      <c r="I3133" s="285"/>
      <c r="J3133" s="208"/>
      <c r="K3133" s="209"/>
      <c r="N3133" s="28">
        <f t="shared" si="392"/>
        <v>0</v>
      </c>
    </row>
    <row r="3134" spans="1:14" ht="12.75" hidden="1" outlineLevel="1">
      <c r="A3134" s="420">
        <f>IF(C3134='Tong hop'!$B$6,1,0)</f>
        <v>0</v>
      </c>
      <c r="B3134" s="183"/>
      <c r="C3134" s="428"/>
      <c r="D3134" s="529"/>
      <c r="E3134" s="529" t="str">
        <f t="shared" ref="E3134:F3134" si="398">E1473</f>
        <v>trục 11-12/B-C</v>
      </c>
      <c r="F3134" s="529">
        <f t="shared" si="398"/>
        <v>0</v>
      </c>
      <c r="G3134" s="184"/>
      <c r="H3134" s="285"/>
      <c r="I3134" s="285"/>
      <c r="J3134" s="208"/>
      <c r="K3134" s="209"/>
      <c r="N3134" s="28">
        <f t="shared" si="392"/>
        <v>0</v>
      </c>
    </row>
    <row r="3135" spans="1:14" ht="12.75" hidden="1" outlineLevel="1">
      <c r="A3135" s="420">
        <f>IF(C3135='Tong hop'!$B$6,1,0)</f>
        <v>0</v>
      </c>
      <c r="B3135" s="183"/>
      <c r="C3135" s="428"/>
      <c r="D3135" s="191" t="s">
        <v>1201</v>
      </c>
      <c r="E3135" s="191"/>
      <c r="F3135" s="191">
        <v>10</v>
      </c>
      <c r="G3135" s="184"/>
      <c r="H3135" s="285"/>
      <c r="I3135" s="285"/>
      <c r="J3135" s="208"/>
      <c r="K3135" s="209"/>
      <c r="N3135" s="28">
        <f t="shared" si="392"/>
        <v>0</v>
      </c>
    </row>
    <row r="3136" spans="1:14" ht="12.75" hidden="1" outlineLevel="1">
      <c r="A3136" s="420">
        <f>IF(C3136='Tong hop'!$B$6,1,0)</f>
        <v>0</v>
      </c>
      <c r="B3136" s="183"/>
      <c r="C3136" s="428"/>
      <c r="D3136" s="529"/>
      <c r="E3136" s="529" t="str">
        <f t="shared" ref="E3136:F3136" si="399">E1474</f>
        <v>trục 12/G</v>
      </c>
      <c r="F3136" s="529">
        <f t="shared" si="399"/>
        <v>0</v>
      </c>
      <c r="G3136" s="184"/>
      <c r="H3136" s="285"/>
      <c r="I3136" s="285"/>
      <c r="J3136" s="208"/>
      <c r="K3136" s="209"/>
      <c r="N3136" s="28">
        <f t="shared" si="392"/>
        <v>0</v>
      </c>
    </row>
    <row r="3137" spans="1:14" ht="12.75" hidden="1" outlineLevel="1">
      <c r="A3137" s="420">
        <f>IF(C3137='Tong hop'!$B$6,1,0)</f>
        <v>0</v>
      </c>
      <c r="B3137" s="183"/>
      <c r="C3137" s="428"/>
      <c r="D3137" s="191" t="s">
        <v>1201</v>
      </c>
      <c r="E3137" s="191"/>
      <c r="F3137" s="191">
        <v>10</v>
      </c>
      <c r="G3137" s="184"/>
      <c r="H3137" s="285"/>
      <c r="I3137" s="285"/>
      <c r="J3137" s="208"/>
      <c r="K3137" s="209"/>
      <c r="N3137" s="28">
        <f t="shared" si="392"/>
        <v>0</v>
      </c>
    </row>
    <row r="3138" spans="1:14" ht="12.75" hidden="1" outlineLevel="1">
      <c r="A3138" s="420">
        <f>IF(C3138='Tong hop'!$B$6,1,0)</f>
        <v>0</v>
      </c>
      <c r="B3138" s="183"/>
      <c r="C3138" s="428"/>
      <c r="D3138" s="529"/>
      <c r="E3138" s="529" t="str">
        <f t="shared" ref="E3138:F3138" si="400">E1475</f>
        <v>trục 4-5, 9-10/H-H'</v>
      </c>
      <c r="F3138" s="529">
        <f t="shared" si="400"/>
        <v>0</v>
      </c>
      <c r="G3138" s="184"/>
      <c r="H3138" s="285"/>
      <c r="I3138" s="285"/>
      <c r="J3138" s="208"/>
      <c r="K3138" s="209"/>
      <c r="N3138" s="28">
        <f t="shared" si="392"/>
        <v>0</v>
      </c>
    </row>
    <row r="3139" spans="1:14" ht="12.75" hidden="1" outlineLevel="1">
      <c r="A3139" s="420">
        <f>IF(C3139='Tong hop'!$B$6,1,0)</f>
        <v>0</v>
      </c>
      <c r="B3139" s="183"/>
      <c r="C3139" s="428"/>
      <c r="D3139" s="191" t="s">
        <v>1201</v>
      </c>
      <c r="E3139" s="191"/>
      <c r="F3139" s="191">
        <v>10</v>
      </c>
      <c r="G3139" s="184"/>
      <c r="H3139" s="285"/>
      <c r="I3139" s="285"/>
      <c r="J3139" s="208"/>
      <c r="K3139" s="209"/>
      <c r="N3139" s="28">
        <f t="shared" si="392"/>
        <v>0</v>
      </c>
    </row>
    <row r="3140" spans="1:14" ht="12.75" hidden="1" outlineLevel="1">
      <c r="A3140" s="420">
        <f>IF(C3140='Tong hop'!$B$6,1,0)</f>
        <v>0</v>
      </c>
      <c r="B3140" s="183"/>
      <c r="C3140" s="428"/>
      <c r="D3140" s="191"/>
      <c r="E3140" s="191"/>
      <c r="F3140" s="191"/>
      <c r="G3140" s="184"/>
      <c r="H3140" s="285"/>
      <c r="I3140" s="285"/>
      <c r="J3140" s="208"/>
      <c r="K3140" s="209"/>
      <c r="N3140" s="28">
        <f t="shared" si="392"/>
        <v>0</v>
      </c>
    </row>
    <row r="3141" spans="1:14" ht="12.75" hidden="1" outlineLevel="1">
      <c r="A3141" s="420">
        <f>IF(C3141='Tong hop'!$B$6,1,0)</f>
        <v>0</v>
      </c>
      <c r="B3141" s="183"/>
      <c r="C3141" s="428"/>
      <c r="D3141" s="191"/>
      <c r="E3141" s="191" t="s">
        <v>1104</v>
      </c>
      <c r="F3141" s="191"/>
      <c r="G3141" s="184"/>
      <c r="H3141" s="285"/>
      <c r="I3141" s="285"/>
      <c r="J3141" s="208"/>
      <c r="K3141" s="209"/>
      <c r="N3141" s="28">
        <f t="shared" si="392"/>
        <v>0</v>
      </c>
    </row>
    <row r="3142" spans="1:14" ht="12.75" hidden="1" outlineLevel="1">
      <c r="A3142" s="420">
        <f>IF(C3142='Tong hop'!$B$6,1,0)</f>
        <v>0</v>
      </c>
      <c r="B3142" s="183"/>
      <c r="C3142" s="428"/>
      <c r="D3142" s="191" t="s">
        <v>100</v>
      </c>
      <c r="E3142" s="191"/>
      <c r="F3142" s="191"/>
      <c r="G3142" s="184"/>
      <c r="H3142" s="285"/>
      <c r="I3142" s="285"/>
      <c r="J3142" s="208"/>
      <c r="K3142" s="209"/>
      <c r="N3142" s="28">
        <f t="shared" si="392"/>
        <v>0</v>
      </c>
    </row>
    <row r="3143" spans="1:14" ht="12.75" hidden="1" outlineLevel="1">
      <c r="A3143" s="420">
        <f>IF(C3143='Tong hop'!$B$6,1,0)</f>
        <v>0</v>
      </c>
      <c r="B3143" s="183"/>
      <c r="C3143" s="428"/>
      <c r="D3143" s="191" t="str">
        <f t="shared" ref="D3143:F3144" si="401">D1523</f>
        <v>Sàn tầng 3</v>
      </c>
      <c r="E3143" s="191" t="str">
        <f t="shared" si="401"/>
        <v>sàn dày 260mm</v>
      </c>
      <c r="F3143" s="191">
        <f t="shared" si="401"/>
        <v>0</v>
      </c>
      <c r="G3143" s="184"/>
      <c r="H3143" s="285"/>
      <c r="I3143" s="285"/>
      <c r="J3143" s="208"/>
      <c r="K3143" s="209"/>
      <c r="N3143" s="28">
        <f t="shared" si="392"/>
        <v>0</v>
      </c>
    </row>
    <row r="3144" spans="1:14" ht="12.75" hidden="1" outlineLevel="1">
      <c r="A3144" s="420">
        <f>IF(C3144='Tong hop'!$B$6,1,0)</f>
        <v>0</v>
      </c>
      <c r="B3144" s="183"/>
      <c r="C3144" s="428"/>
      <c r="D3144" s="191">
        <f t="shared" si="401"/>
        <v>0</v>
      </c>
      <c r="E3144" s="198" t="str">
        <f t="shared" si="401"/>
        <v>trục 1-7A/A'-H'</v>
      </c>
      <c r="F3144" s="198">
        <f t="shared" si="401"/>
        <v>0</v>
      </c>
      <c r="G3144" s="184"/>
      <c r="H3144" s="285"/>
      <c r="I3144" s="285"/>
      <c r="J3144" s="208"/>
      <c r="K3144" s="209"/>
      <c r="N3144" s="28">
        <f t="shared" si="392"/>
        <v>0</v>
      </c>
    </row>
    <row r="3145" spans="1:14" ht="12.75" hidden="1" outlineLevel="1">
      <c r="A3145" s="420">
        <f>IF(C3145='Tong hop'!$B$6,1,0)</f>
        <v>0</v>
      </c>
      <c r="B3145" s="183"/>
      <c r="C3145" s="428"/>
      <c r="D3145" s="191" t="s">
        <v>1201</v>
      </c>
      <c r="E3145" s="191"/>
      <c r="F3145" s="191">
        <v>10</v>
      </c>
      <c r="G3145" s="184"/>
      <c r="H3145" s="285"/>
      <c r="I3145" s="285"/>
      <c r="J3145" s="208"/>
      <c r="K3145" s="209"/>
      <c r="N3145" s="28">
        <f t="shared" si="392"/>
        <v>0</v>
      </c>
    </row>
    <row r="3146" spans="1:14" ht="12.75" hidden="1" outlineLevel="1">
      <c r="A3146" s="420">
        <f>IF(C3146='Tong hop'!$B$6,1,0)</f>
        <v>0</v>
      </c>
      <c r="B3146" s="183"/>
      <c r="C3146" s="428"/>
      <c r="D3146" s="191">
        <f t="shared" ref="D3146:F3146" si="402">D1525</f>
        <v>0</v>
      </c>
      <c r="E3146" s="198" t="str">
        <f t="shared" si="402"/>
        <v>trục7B-13/A'-H'</v>
      </c>
      <c r="F3146" s="198">
        <f t="shared" si="402"/>
        <v>0</v>
      </c>
      <c r="G3146" s="184"/>
      <c r="H3146" s="285"/>
      <c r="I3146" s="285"/>
      <c r="J3146" s="208"/>
      <c r="K3146" s="209"/>
      <c r="N3146" s="28">
        <f t="shared" si="392"/>
        <v>0</v>
      </c>
    </row>
    <row r="3147" spans="1:14" ht="12.75" hidden="1" outlineLevel="1">
      <c r="A3147" s="420">
        <f>IF(C3147='Tong hop'!$B$6,1,0)</f>
        <v>0</v>
      </c>
      <c r="B3147" s="183"/>
      <c r="C3147" s="428"/>
      <c r="D3147" s="191" t="s">
        <v>1201</v>
      </c>
      <c r="E3147" s="191"/>
      <c r="F3147" s="191">
        <v>10</v>
      </c>
      <c r="G3147" s="184"/>
      <c r="H3147" s="285"/>
      <c r="I3147" s="285"/>
      <c r="J3147" s="208"/>
      <c r="K3147" s="209"/>
      <c r="N3147" s="28">
        <f t="shared" si="392"/>
        <v>0</v>
      </c>
    </row>
    <row r="3148" spans="1:14" ht="12.75" hidden="1" outlineLevel="1">
      <c r="A3148" s="420">
        <f>IF(C3148='Tong hop'!$B$6,1,0)</f>
        <v>0</v>
      </c>
      <c r="B3148" s="183"/>
      <c r="C3148" s="428"/>
      <c r="D3148" s="191">
        <f t="shared" ref="D3148:F3148" si="403">D1526</f>
        <v>0</v>
      </c>
      <c r="E3148" s="198" t="str">
        <f t="shared" si="403"/>
        <v>trục 0-1/B-G</v>
      </c>
      <c r="F3148" s="198">
        <f t="shared" si="403"/>
        <v>0</v>
      </c>
      <c r="G3148" s="184"/>
      <c r="H3148" s="285"/>
      <c r="I3148" s="285"/>
      <c r="J3148" s="208"/>
      <c r="K3148" s="209"/>
      <c r="N3148" s="28">
        <f t="shared" si="392"/>
        <v>0</v>
      </c>
    </row>
    <row r="3149" spans="1:14" ht="12.75" hidden="1" outlineLevel="1">
      <c r="A3149" s="420">
        <f>IF(C3149='Tong hop'!$B$6,1,0)</f>
        <v>0</v>
      </c>
      <c r="B3149" s="183"/>
      <c r="C3149" s="428"/>
      <c r="D3149" s="191" t="s">
        <v>1201</v>
      </c>
      <c r="E3149" s="191"/>
      <c r="F3149" s="191">
        <v>10</v>
      </c>
      <c r="G3149" s="184"/>
      <c r="H3149" s="285"/>
      <c r="I3149" s="285"/>
      <c r="J3149" s="208"/>
      <c r="K3149" s="209"/>
      <c r="N3149" s="28">
        <f t="shared" si="392"/>
        <v>0</v>
      </c>
    </row>
    <row r="3150" spans="1:14" ht="12.75" hidden="1" outlineLevel="1">
      <c r="A3150" s="420">
        <f>IF(C3150='Tong hop'!$B$6,1,0)</f>
        <v>0</v>
      </c>
      <c r="B3150" s="183"/>
      <c r="C3150" s="428"/>
      <c r="D3150" s="191"/>
      <c r="E3150" s="198" t="str">
        <f>D1527</f>
        <v>trừ ô không có sàn</v>
      </c>
      <c r="F3150" s="198">
        <f>F1527</f>
        <v>0</v>
      </c>
      <c r="G3150" s="184"/>
      <c r="H3150" s="285"/>
      <c r="I3150" s="285"/>
      <c r="J3150" s="208"/>
      <c r="K3150" s="209"/>
      <c r="N3150" s="28">
        <f t="shared" si="392"/>
        <v>0</v>
      </c>
    </row>
    <row r="3151" spans="1:14" ht="12.75" hidden="1" outlineLevel="1">
      <c r="A3151" s="420">
        <f>IF(C3151='Tong hop'!$B$6,1,0)</f>
        <v>0</v>
      </c>
      <c r="B3151" s="183"/>
      <c r="C3151" s="428"/>
      <c r="D3151" s="191" t="s">
        <v>1201</v>
      </c>
      <c r="E3151" s="191"/>
      <c r="F3151" s="191">
        <v>10</v>
      </c>
      <c r="G3151" s="184"/>
      <c r="H3151" s="285"/>
      <c r="I3151" s="285"/>
      <c r="J3151" s="208"/>
      <c r="K3151" s="209"/>
      <c r="N3151" s="28">
        <f t="shared" si="392"/>
        <v>0</v>
      </c>
    </row>
    <row r="3152" spans="1:14" ht="12.75" hidden="1" outlineLevel="1">
      <c r="A3152" s="420">
        <f>IF(C3152='Tong hop'!$B$6,1,0)</f>
        <v>0</v>
      </c>
      <c r="B3152" s="183"/>
      <c r="C3152" s="428"/>
      <c r="D3152" s="191"/>
      <c r="E3152" s="198">
        <f>D1528</f>
        <v>0</v>
      </c>
      <c r="F3152" s="198">
        <f>F1528</f>
        <v>0</v>
      </c>
      <c r="G3152" s="184"/>
      <c r="H3152" s="285"/>
      <c r="I3152" s="285"/>
      <c r="J3152" s="208"/>
      <c r="K3152" s="209"/>
      <c r="N3152" s="28">
        <f t="shared" si="392"/>
        <v>0</v>
      </c>
    </row>
    <row r="3153" spans="1:14" ht="12.75" hidden="1" outlineLevel="1">
      <c r="A3153" s="420">
        <f>IF(C3153='Tong hop'!$B$6,1,0)</f>
        <v>0</v>
      </c>
      <c r="B3153" s="183"/>
      <c r="C3153" s="428"/>
      <c r="D3153" s="191" t="s">
        <v>1201</v>
      </c>
      <c r="E3153" s="191"/>
      <c r="F3153" s="191">
        <v>10</v>
      </c>
      <c r="G3153" s="184"/>
      <c r="H3153" s="285"/>
      <c r="I3153" s="285"/>
      <c r="J3153" s="208"/>
      <c r="K3153" s="209"/>
      <c r="N3153" s="28">
        <f t="shared" si="392"/>
        <v>0</v>
      </c>
    </row>
    <row r="3154" spans="1:14" ht="12.75" hidden="1" outlineLevel="1">
      <c r="A3154" s="420">
        <f>IF(C3154='Tong hop'!$B$6,1,0)</f>
        <v>0</v>
      </c>
      <c r="B3154" s="183"/>
      <c r="C3154" s="428"/>
      <c r="D3154" s="191"/>
      <c r="E3154" s="198" t="str">
        <f>D1531</f>
        <v>trừ lỗ thang máy +thang bộ</v>
      </c>
      <c r="F3154" s="198">
        <f t="shared" ref="F3154:F3155" si="404">F1531</f>
        <v>0</v>
      </c>
      <c r="G3154" s="184"/>
      <c r="H3154" s="285"/>
      <c r="I3154" s="285"/>
      <c r="J3154" s="208"/>
      <c r="K3154" s="209"/>
      <c r="N3154" s="28">
        <f t="shared" si="392"/>
        <v>0</v>
      </c>
    </row>
    <row r="3155" spans="1:14" ht="12.75" hidden="1" outlineLevel="1">
      <c r="A3155" s="420">
        <f>IF(C3155='Tong hop'!$B$6,1,0)</f>
        <v>0</v>
      </c>
      <c r="B3155" s="183"/>
      <c r="C3155" s="428"/>
      <c r="D3155" s="191"/>
      <c r="E3155" s="198" t="str">
        <f>E1532</f>
        <v>trục 4-5, 9-10/A'-A</v>
      </c>
      <c r="F3155" s="198">
        <f t="shared" si="404"/>
        <v>0</v>
      </c>
      <c r="G3155" s="184"/>
      <c r="H3155" s="285"/>
      <c r="I3155" s="285"/>
      <c r="J3155" s="208"/>
      <c r="K3155" s="209"/>
      <c r="N3155" s="28">
        <f t="shared" si="392"/>
        <v>0</v>
      </c>
    </row>
    <row r="3156" spans="1:14" ht="12.75" hidden="1" outlineLevel="1">
      <c r="A3156" s="420">
        <f>IF(C3156='Tong hop'!$B$6,1,0)</f>
        <v>0</v>
      </c>
      <c r="B3156" s="183"/>
      <c r="C3156" s="428"/>
      <c r="D3156" s="191" t="s">
        <v>1201</v>
      </c>
      <c r="E3156" s="191"/>
      <c r="F3156" s="191">
        <v>10</v>
      </c>
      <c r="G3156" s="184"/>
      <c r="H3156" s="285"/>
      <c r="I3156" s="285"/>
      <c r="J3156" s="208"/>
      <c r="K3156" s="209"/>
      <c r="N3156" s="28">
        <f t="shared" si="392"/>
        <v>0</v>
      </c>
    </row>
    <row r="3157" spans="1:14" ht="12.75" hidden="1" outlineLevel="1">
      <c r="A3157" s="420">
        <f>IF(C3157='Tong hop'!$B$6,1,0)</f>
        <v>0</v>
      </c>
      <c r="B3157" s="183"/>
      <c r="C3157" s="428"/>
      <c r="D3157" s="191"/>
      <c r="E3157" s="198">
        <f t="shared" ref="E3157:F3157" si="405">E1533</f>
        <v>0</v>
      </c>
      <c r="F3157" s="198">
        <f t="shared" si="405"/>
        <v>0</v>
      </c>
      <c r="G3157" s="184"/>
      <c r="H3157" s="285"/>
      <c r="I3157" s="285"/>
      <c r="J3157" s="208"/>
      <c r="K3157" s="209"/>
      <c r="N3157" s="28">
        <f t="shared" si="392"/>
        <v>0</v>
      </c>
    </row>
    <row r="3158" spans="1:14" ht="12.75" hidden="1" outlineLevel="1">
      <c r="A3158" s="420">
        <f>IF(C3158='Tong hop'!$B$6,1,0)</f>
        <v>0</v>
      </c>
      <c r="B3158" s="183"/>
      <c r="C3158" s="428"/>
      <c r="D3158" s="191" t="s">
        <v>1201</v>
      </c>
      <c r="E3158" s="191"/>
      <c r="F3158" s="191">
        <v>10</v>
      </c>
      <c r="G3158" s="184"/>
      <c r="H3158" s="285"/>
      <c r="I3158" s="285"/>
      <c r="J3158" s="208"/>
      <c r="K3158" s="209"/>
      <c r="N3158" s="28">
        <f t="shared" si="392"/>
        <v>0</v>
      </c>
    </row>
    <row r="3159" spans="1:14" ht="12.75" hidden="1" outlineLevel="1">
      <c r="A3159" s="420">
        <f>IF(C3159='Tong hop'!$B$6,1,0)</f>
        <v>0</v>
      </c>
      <c r="B3159" s="183"/>
      <c r="C3159" s="428"/>
      <c r="D3159" s="191"/>
      <c r="E3159" s="198" t="str">
        <f t="shared" ref="E3159:F3159" si="406">E1534</f>
        <v>trục 11-12/B-C</v>
      </c>
      <c r="F3159" s="198">
        <f t="shared" si="406"/>
        <v>0</v>
      </c>
      <c r="G3159" s="184"/>
      <c r="H3159" s="285"/>
      <c r="I3159" s="285"/>
      <c r="J3159" s="208"/>
      <c r="K3159" s="209"/>
      <c r="N3159" s="28">
        <f t="shared" si="392"/>
        <v>0</v>
      </c>
    </row>
    <row r="3160" spans="1:14" ht="12.75" hidden="1" outlineLevel="1">
      <c r="A3160" s="420">
        <f>IF(C3160='Tong hop'!$B$6,1,0)</f>
        <v>0</v>
      </c>
      <c r="B3160" s="183"/>
      <c r="C3160" s="428"/>
      <c r="D3160" s="191" t="s">
        <v>1201</v>
      </c>
      <c r="E3160" s="191"/>
      <c r="F3160" s="191">
        <v>10</v>
      </c>
      <c r="G3160" s="184"/>
      <c r="H3160" s="285"/>
      <c r="I3160" s="285"/>
      <c r="J3160" s="208"/>
      <c r="K3160" s="209"/>
      <c r="N3160" s="28">
        <f t="shared" si="392"/>
        <v>0</v>
      </c>
    </row>
    <row r="3161" spans="1:14" ht="12.75" hidden="1" outlineLevel="1">
      <c r="A3161" s="420">
        <f>IF(C3161='Tong hop'!$B$6,1,0)</f>
        <v>0</v>
      </c>
      <c r="B3161" s="183"/>
      <c r="C3161" s="428"/>
      <c r="D3161" s="191"/>
      <c r="E3161" s="198" t="str">
        <f t="shared" ref="E3161:F3161" si="407">E1535</f>
        <v>trục 12/G</v>
      </c>
      <c r="F3161" s="198">
        <f t="shared" si="407"/>
        <v>0</v>
      </c>
      <c r="G3161" s="184"/>
      <c r="H3161" s="285"/>
      <c r="I3161" s="285"/>
      <c r="J3161" s="208"/>
      <c r="K3161" s="209"/>
      <c r="N3161" s="28">
        <f t="shared" si="392"/>
        <v>0</v>
      </c>
    </row>
    <row r="3162" spans="1:14" ht="12.75" hidden="1" outlineLevel="1">
      <c r="A3162" s="420">
        <f>IF(C3162='Tong hop'!$B$6,1,0)</f>
        <v>0</v>
      </c>
      <c r="B3162" s="183"/>
      <c r="C3162" s="428"/>
      <c r="D3162" s="191" t="s">
        <v>1201</v>
      </c>
      <c r="E3162" s="191"/>
      <c r="F3162" s="191">
        <v>10</v>
      </c>
      <c r="G3162" s="184"/>
      <c r="H3162" s="285"/>
      <c r="I3162" s="285"/>
      <c r="J3162" s="208"/>
      <c r="K3162" s="209"/>
      <c r="N3162" s="28">
        <f t="shared" si="392"/>
        <v>0</v>
      </c>
    </row>
    <row r="3163" spans="1:14" ht="12.75" hidden="1" outlineLevel="1">
      <c r="A3163" s="420">
        <f>IF(C3163='Tong hop'!$B$6,1,0)</f>
        <v>0</v>
      </c>
      <c r="B3163" s="183"/>
      <c r="C3163" s="428"/>
      <c r="D3163" s="191"/>
      <c r="E3163" s="198" t="str">
        <f t="shared" ref="E3163:F3163" si="408">E1536</f>
        <v>trục 4-5, 9-10/H-H'</v>
      </c>
      <c r="F3163" s="198">
        <f t="shared" si="408"/>
        <v>0</v>
      </c>
      <c r="G3163" s="184"/>
      <c r="H3163" s="285"/>
      <c r="I3163" s="285"/>
      <c r="J3163" s="208"/>
      <c r="K3163" s="209"/>
      <c r="N3163" s="28">
        <f t="shared" si="392"/>
        <v>0</v>
      </c>
    </row>
    <row r="3164" spans="1:14" ht="12.75" hidden="1" outlineLevel="1">
      <c r="A3164" s="420">
        <f>IF(C3164='Tong hop'!$B$6,1,0)</f>
        <v>0</v>
      </c>
      <c r="B3164" s="183"/>
      <c r="C3164" s="428"/>
      <c r="D3164" s="191" t="s">
        <v>1201</v>
      </c>
      <c r="E3164" s="191"/>
      <c r="F3164" s="191">
        <v>10</v>
      </c>
      <c r="G3164" s="184"/>
      <c r="H3164" s="285"/>
      <c r="I3164" s="285"/>
      <c r="J3164" s="208"/>
      <c r="K3164" s="209"/>
      <c r="N3164" s="28">
        <f t="shared" si="392"/>
        <v>0</v>
      </c>
    </row>
    <row r="3165" spans="1:14" ht="12.75" hidden="1" outlineLevel="1">
      <c r="A3165" s="420">
        <f>IF(C3165='Tong hop'!$B$6,1,0)</f>
        <v>0</v>
      </c>
      <c r="B3165" s="183"/>
      <c r="C3165" s="428"/>
      <c r="D3165" s="191"/>
      <c r="E3165" s="191"/>
      <c r="F3165" s="191"/>
      <c r="G3165" s="184"/>
      <c r="H3165" s="285"/>
      <c r="I3165" s="285"/>
      <c r="J3165" s="208"/>
      <c r="K3165" s="209"/>
      <c r="N3165" s="28">
        <f t="shared" si="392"/>
        <v>0</v>
      </c>
    </row>
    <row r="3166" spans="1:14" ht="12.75" hidden="1" outlineLevel="1">
      <c r="A3166" s="420">
        <f>IF(C3166='Tong hop'!$B$6,1,0)</f>
        <v>0</v>
      </c>
      <c r="B3166" s="183"/>
      <c r="C3166" s="428"/>
      <c r="D3166" s="191" t="s">
        <v>1204</v>
      </c>
      <c r="E3166" s="191"/>
      <c r="F3166" s="191"/>
      <c r="G3166" s="184"/>
      <c r="H3166" s="285"/>
      <c r="I3166" s="285"/>
      <c r="J3166" s="208"/>
      <c r="K3166" s="209"/>
      <c r="N3166" s="28">
        <f t="shared" si="392"/>
        <v>0</v>
      </c>
    </row>
    <row r="3167" spans="1:14" ht="12.75" hidden="1" outlineLevel="1">
      <c r="A3167" s="420">
        <f>IF(C3167='Tong hop'!$B$6,1,0)</f>
        <v>0</v>
      </c>
      <c r="B3167" s="183"/>
      <c r="C3167" s="428"/>
      <c r="D3167" s="191" t="s">
        <v>1205</v>
      </c>
      <c r="E3167" s="191"/>
      <c r="F3167" s="191"/>
      <c r="G3167" s="184"/>
      <c r="H3167" s="285"/>
      <c r="I3167" s="285"/>
      <c r="J3167" s="208"/>
      <c r="K3167" s="209"/>
      <c r="N3167" s="28">
        <f t="shared" si="392"/>
        <v>0</v>
      </c>
    </row>
    <row r="3168" spans="1:14" ht="12.75" hidden="1" outlineLevel="1">
      <c r="A3168" s="420">
        <f>IF(C3168='Tong hop'!$B$6,1,0)</f>
        <v>0</v>
      </c>
      <c r="B3168" s="183"/>
      <c r="C3168" s="428"/>
      <c r="D3168" s="191" t="s">
        <v>1206</v>
      </c>
      <c r="E3168" s="191"/>
      <c r="F3168" s="191"/>
      <c r="G3168" s="184"/>
      <c r="H3168" s="285"/>
      <c r="I3168" s="285"/>
      <c r="J3168" s="208"/>
      <c r="K3168" s="209"/>
      <c r="N3168" s="28">
        <f t="shared" si="392"/>
        <v>0</v>
      </c>
    </row>
    <row r="3169" spans="1:14" ht="12.75" hidden="1" outlineLevel="1">
      <c r="A3169" s="420">
        <f>IF(C3169='Tong hop'!$B$6,1,0)</f>
        <v>0</v>
      </c>
      <c r="B3169" s="183"/>
      <c r="C3169" s="428"/>
      <c r="D3169" s="191"/>
      <c r="E3169" s="191"/>
      <c r="F3169" s="191"/>
      <c r="G3169" s="184"/>
      <c r="H3169" s="285"/>
      <c r="I3169" s="285"/>
      <c r="J3169" s="208"/>
      <c r="K3169" s="209"/>
      <c r="N3169" s="28">
        <f t="shared" si="392"/>
        <v>0</v>
      </c>
    </row>
    <row r="3170" spans="1:14" ht="12.75" hidden="1" outlineLevel="1">
      <c r="A3170" s="420">
        <f>IF(C3170='Tong hop'!$B$6,1,0)</f>
        <v>0</v>
      </c>
      <c r="B3170" s="183"/>
      <c r="C3170" s="428"/>
      <c r="D3170" s="191"/>
      <c r="E3170" s="191"/>
      <c r="F3170" s="191"/>
      <c r="G3170" s="184"/>
      <c r="H3170" s="285"/>
      <c r="I3170" s="285"/>
      <c r="J3170" s="208"/>
      <c r="K3170" s="209"/>
      <c r="N3170" s="28">
        <f t="shared" si="392"/>
        <v>0</v>
      </c>
    </row>
    <row r="3171" spans="1:14" ht="12.75" hidden="1" outlineLevel="1">
      <c r="A3171" s="420">
        <f>IF(C3171='Tong hop'!$B$6,1,0)</f>
        <v>0</v>
      </c>
      <c r="B3171" s="183"/>
      <c r="C3171" s="428"/>
      <c r="D3171" s="191"/>
      <c r="E3171" s="191"/>
      <c r="F3171" s="191"/>
      <c r="G3171" s="184"/>
      <c r="H3171" s="285"/>
      <c r="I3171" s="285"/>
      <c r="J3171" s="208"/>
      <c r="K3171" s="209"/>
      <c r="N3171" s="28">
        <f t="shared" si="392"/>
        <v>0</v>
      </c>
    </row>
    <row r="3172" spans="1:14" ht="12.75" hidden="1" outlineLevel="1">
      <c r="A3172" s="420">
        <f>IF(C3172='Tong hop'!$B$6,1,0)</f>
        <v>0</v>
      </c>
      <c r="B3172" s="183"/>
      <c r="C3172" s="428"/>
      <c r="D3172" s="191"/>
      <c r="E3172" s="191"/>
      <c r="F3172" s="191"/>
      <c r="G3172" s="184"/>
      <c r="H3172" s="285"/>
      <c r="I3172" s="285"/>
      <c r="J3172" s="208"/>
      <c r="K3172" s="209"/>
      <c r="N3172" s="28">
        <f t="shared" si="392"/>
        <v>0</v>
      </c>
    </row>
    <row r="3173" spans="1:14" ht="12.75" hidden="1" outlineLevel="1">
      <c r="A3173" s="420">
        <f>IF(C3173='Tong hop'!$B$6,1,0)</f>
        <v>0</v>
      </c>
      <c r="B3173" s="183"/>
      <c r="C3173" s="428"/>
      <c r="D3173" s="191"/>
      <c r="E3173" s="191"/>
      <c r="F3173" s="191"/>
      <c r="G3173" s="184"/>
      <c r="H3173" s="285"/>
      <c r="I3173" s="285"/>
      <c r="J3173" s="208"/>
      <c r="K3173" s="209"/>
      <c r="N3173" s="28">
        <f t="shared" si="392"/>
        <v>0</v>
      </c>
    </row>
    <row r="3174" spans="1:14" ht="12.75" hidden="1" outlineLevel="1">
      <c r="A3174" s="420">
        <f>IF(C3174='Tong hop'!$B$6,1,0)</f>
        <v>0</v>
      </c>
      <c r="B3174" s="183"/>
      <c r="C3174" s="428"/>
      <c r="D3174" s="191" t="s">
        <v>757</v>
      </c>
      <c r="E3174" s="191"/>
      <c r="F3174" s="191"/>
      <c r="G3174" s="184"/>
      <c r="H3174" s="285"/>
      <c r="I3174" s="285"/>
      <c r="J3174" s="208"/>
      <c r="K3174" s="209"/>
      <c r="N3174" s="28">
        <f t="shared" si="392"/>
        <v>0</v>
      </c>
    </row>
    <row r="3175" spans="1:14" ht="12.75" hidden="1" outlineLevel="1">
      <c r="A3175" s="420">
        <f>IF(C3175='Tong hop'!$B$6,1,0)</f>
        <v>0</v>
      </c>
      <c r="B3175" s="183"/>
      <c r="C3175" s="428"/>
      <c r="D3175" s="198"/>
      <c r="E3175" s="191"/>
      <c r="F3175" s="191"/>
      <c r="G3175" s="184"/>
      <c r="H3175" s="285"/>
      <c r="I3175" s="285"/>
      <c r="J3175" s="208"/>
      <c r="K3175" s="209"/>
      <c r="N3175" s="28">
        <f t="shared" si="392"/>
        <v>0</v>
      </c>
    </row>
    <row r="3176" spans="1:14" ht="12.75" hidden="1" outlineLevel="1">
      <c r="A3176" s="420">
        <f>IF(C3176='Tong hop'!$B$6,1,0)</f>
        <v>0</v>
      </c>
      <c r="B3176" s="183"/>
      <c r="C3176" s="428"/>
      <c r="D3176" s="198" t="s">
        <v>1207</v>
      </c>
      <c r="E3176" s="191"/>
      <c r="F3176" s="203"/>
      <c r="G3176" s="184"/>
      <c r="H3176" s="285"/>
      <c r="I3176" s="285"/>
      <c r="J3176" s="208"/>
      <c r="K3176" s="209"/>
      <c r="N3176" s="28">
        <f t="shared" si="392"/>
        <v>0</v>
      </c>
    </row>
    <row r="3177" spans="1:14" ht="12.75" hidden="1" outlineLevel="2">
      <c r="A3177" s="420">
        <f>IF(C3177='Tong hop'!$B$6,1,0)</f>
        <v>0</v>
      </c>
      <c r="B3177" s="183"/>
      <c r="C3177" s="428"/>
      <c r="D3177" s="198"/>
      <c r="E3177" s="191"/>
      <c r="F3177" s="191"/>
      <c r="G3177" s="184"/>
      <c r="H3177" s="285"/>
      <c r="I3177" s="285"/>
      <c r="J3177" s="208"/>
      <c r="K3177" s="209"/>
      <c r="N3177" s="28">
        <f t="shared" si="392"/>
        <v>0</v>
      </c>
    </row>
    <row r="3178" spans="1:14" ht="12.75" hidden="1" outlineLevel="2">
      <c r="A3178" s="420">
        <f>IF(C3178='Tong hop'!$B$6,1,0)</f>
        <v>0</v>
      </c>
      <c r="B3178" s="183"/>
      <c r="C3178" s="428"/>
      <c r="D3178" s="191" t="s">
        <v>760</v>
      </c>
      <c r="E3178" s="191"/>
      <c r="F3178" s="191"/>
      <c r="G3178" s="184"/>
      <c r="H3178" s="285"/>
      <c r="I3178" s="285"/>
      <c r="J3178" s="208"/>
      <c r="K3178" s="209"/>
      <c r="N3178" s="28">
        <f t="shared" si="392"/>
        <v>0</v>
      </c>
    </row>
    <row r="3179" spans="1:14" ht="12.75" hidden="1" outlineLevel="2">
      <c r="A3179" s="420">
        <f>IF(C3179='Tong hop'!$B$6,1,0)</f>
        <v>0</v>
      </c>
      <c r="B3179" s="183"/>
      <c r="C3179" s="428"/>
      <c r="D3179" s="198"/>
      <c r="E3179" s="198" t="s">
        <v>1208</v>
      </c>
      <c r="F3179" s="191"/>
      <c r="G3179" s="184"/>
      <c r="H3179" s="285"/>
      <c r="I3179" s="285"/>
      <c r="J3179" s="208"/>
      <c r="K3179" s="209"/>
      <c r="N3179" s="28">
        <f t="shared" si="392"/>
        <v>0</v>
      </c>
    </row>
    <row r="3180" spans="1:14" ht="12.75" hidden="1" outlineLevel="2">
      <c r="A3180" s="420">
        <f>IF(C3180='Tong hop'!$B$6,1,0)</f>
        <v>0</v>
      </c>
      <c r="B3180" s="183"/>
      <c r="C3180" s="428"/>
      <c r="D3180" s="198"/>
      <c r="E3180" s="198"/>
      <c r="F3180" s="198"/>
      <c r="G3180" s="184"/>
      <c r="H3180" s="285"/>
      <c r="I3180" s="285"/>
      <c r="J3180" s="208"/>
      <c r="K3180" s="209"/>
      <c r="N3180" s="28">
        <f t="shared" si="392"/>
        <v>0</v>
      </c>
    </row>
    <row r="3181" spans="1:14" ht="12.75" hidden="1" outlineLevel="2">
      <c r="A3181" s="420">
        <f>IF(C3181='Tong hop'!$B$6,1,0)</f>
        <v>0</v>
      </c>
      <c r="B3181" s="183"/>
      <c r="C3181" s="428"/>
      <c r="D3181" s="198"/>
      <c r="E3181" s="191" t="s">
        <v>764</v>
      </c>
      <c r="F3181" s="191">
        <v>10</v>
      </c>
      <c r="G3181" s="184"/>
      <c r="H3181" s="285"/>
      <c r="I3181" s="285"/>
      <c r="J3181" s="208"/>
      <c r="K3181" s="209"/>
      <c r="N3181" s="28">
        <f t="shared" ref="N3181:N3244" si="409">I3181-M3181</f>
        <v>0</v>
      </c>
    </row>
    <row r="3182" spans="1:14" ht="12.75" hidden="1" outlineLevel="2">
      <c r="A3182" s="420">
        <f>IF(C3182='Tong hop'!$B$6,1,0)</f>
        <v>0</v>
      </c>
      <c r="B3182" s="183"/>
      <c r="C3182" s="428"/>
      <c r="D3182" s="198"/>
      <c r="E3182" s="191" t="s">
        <v>764</v>
      </c>
      <c r="F3182" s="191">
        <v>10</v>
      </c>
      <c r="G3182" s="184"/>
      <c r="H3182" s="285"/>
      <c r="I3182" s="285"/>
      <c r="J3182" s="208"/>
      <c r="K3182" s="209"/>
      <c r="N3182" s="28">
        <f t="shared" si="409"/>
        <v>0</v>
      </c>
    </row>
    <row r="3183" spans="1:14" ht="12.75" hidden="1" outlineLevel="2">
      <c r="A3183" s="420">
        <f>IF(C3183='Tong hop'!$B$6,1,0)</f>
        <v>0</v>
      </c>
      <c r="B3183" s="183"/>
      <c r="C3183" s="428"/>
      <c r="D3183" s="198"/>
      <c r="E3183" s="198"/>
      <c r="F3183" s="198"/>
      <c r="G3183" s="184"/>
      <c r="H3183" s="285"/>
      <c r="I3183" s="285"/>
      <c r="J3183" s="208"/>
      <c r="K3183" s="209"/>
      <c r="N3183" s="28">
        <f t="shared" si="409"/>
        <v>0</v>
      </c>
    </row>
    <row r="3184" spans="1:14" ht="12.75" hidden="1" outlineLevel="2">
      <c r="A3184" s="420">
        <f>IF(C3184='Tong hop'!$B$6,1,0)</f>
        <v>0</v>
      </c>
      <c r="B3184" s="183"/>
      <c r="C3184" s="428"/>
      <c r="D3184" s="198"/>
      <c r="E3184" s="191" t="s">
        <v>764</v>
      </c>
      <c r="F3184" s="191">
        <v>10</v>
      </c>
      <c r="G3184" s="184"/>
      <c r="H3184" s="285"/>
      <c r="I3184" s="285"/>
      <c r="J3184" s="208"/>
      <c r="K3184" s="209"/>
      <c r="N3184" s="28">
        <f t="shared" si="409"/>
        <v>0</v>
      </c>
    </row>
    <row r="3185" spans="1:14" ht="12.75" hidden="1" outlineLevel="2">
      <c r="A3185" s="420">
        <f>IF(C3185='Tong hop'!$B$6,1,0)</f>
        <v>0</v>
      </c>
      <c r="B3185" s="183"/>
      <c r="C3185" s="428"/>
      <c r="D3185" s="198"/>
      <c r="E3185" s="191" t="s">
        <v>764</v>
      </c>
      <c r="F3185" s="191">
        <v>10</v>
      </c>
      <c r="G3185" s="184"/>
      <c r="H3185" s="285"/>
      <c r="I3185" s="285"/>
      <c r="J3185" s="208"/>
      <c r="K3185" s="209"/>
      <c r="N3185" s="28">
        <f t="shared" si="409"/>
        <v>0</v>
      </c>
    </row>
    <row r="3186" spans="1:14" ht="12.75" hidden="1" outlineLevel="2">
      <c r="A3186" s="420">
        <f>IF(C3186='Tong hop'!$B$6,1,0)</f>
        <v>0</v>
      </c>
      <c r="B3186" s="183"/>
      <c r="C3186" s="428"/>
      <c r="D3186" s="198"/>
      <c r="E3186" s="198"/>
      <c r="F3186" s="198"/>
      <c r="G3186" s="184"/>
      <c r="H3186" s="285"/>
      <c r="I3186" s="285"/>
      <c r="J3186" s="208"/>
      <c r="K3186" s="209"/>
      <c r="N3186" s="28">
        <f t="shared" si="409"/>
        <v>0</v>
      </c>
    </row>
    <row r="3187" spans="1:14" ht="12.75" hidden="1" outlineLevel="2">
      <c r="A3187" s="420">
        <f>IF(C3187='Tong hop'!$B$6,1,0)</f>
        <v>0</v>
      </c>
      <c r="B3187" s="183"/>
      <c r="C3187" s="428"/>
      <c r="D3187" s="198"/>
      <c r="E3187" s="191" t="s">
        <v>764</v>
      </c>
      <c r="F3187" s="191">
        <v>10</v>
      </c>
      <c r="G3187" s="184"/>
      <c r="H3187" s="285"/>
      <c r="I3187" s="285"/>
      <c r="J3187" s="208"/>
      <c r="K3187" s="209"/>
      <c r="N3187" s="28">
        <f t="shared" si="409"/>
        <v>0</v>
      </c>
    </row>
    <row r="3188" spans="1:14" ht="12.75" hidden="1" outlineLevel="2">
      <c r="A3188" s="420">
        <f>IF(C3188='Tong hop'!$B$6,1,0)</f>
        <v>0</v>
      </c>
      <c r="B3188" s="183"/>
      <c r="C3188" s="428"/>
      <c r="D3188" s="198"/>
      <c r="E3188" s="191" t="s">
        <v>764</v>
      </c>
      <c r="F3188" s="191">
        <v>10</v>
      </c>
      <c r="G3188" s="184"/>
      <c r="H3188" s="285"/>
      <c r="I3188" s="285"/>
      <c r="J3188" s="208"/>
      <c r="K3188" s="209"/>
      <c r="N3188" s="28">
        <f t="shared" si="409"/>
        <v>0</v>
      </c>
    </row>
    <row r="3189" spans="1:14" ht="12.75" hidden="1" outlineLevel="2">
      <c r="A3189" s="420">
        <f>IF(C3189='Tong hop'!$B$6,1,0)</f>
        <v>0</v>
      </c>
      <c r="B3189" s="183"/>
      <c r="C3189" s="428"/>
      <c r="D3189" s="198"/>
      <c r="E3189" s="198"/>
      <c r="F3189" s="198"/>
      <c r="G3189" s="184"/>
      <c r="H3189" s="285"/>
      <c r="I3189" s="285"/>
      <c r="J3189" s="208"/>
      <c r="K3189" s="209"/>
      <c r="N3189" s="28">
        <f t="shared" si="409"/>
        <v>0</v>
      </c>
    </row>
    <row r="3190" spans="1:14" ht="12.75" hidden="1" outlineLevel="2">
      <c r="A3190" s="420">
        <f>IF(C3190='Tong hop'!$B$6,1,0)</f>
        <v>0</v>
      </c>
      <c r="B3190" s="183"/>
      <c r="C3190" s="428"/>
      <c r="D3190" s="198"/>
      <c r="E3190" s="191" t="s">
        <v>764</v>
      </c>
      <c r="F3190" s="191">
        <v>10</v>
      </c>
      <c r="G3190" s="184"/>
      <c r="H3190" s="285"/>
      <c r="I3190" s="285"/>
      <c r="J3190" s="208"/>
      <c r="K3190" s="209"/>
      <c r="N3190" s="28">
        <f t="shared" si="409"/>
        <v>0</v>
      </c>
    </row>
    <row r="3191" spans="1:14" ht="12.75" hidden="1" outlineLevel="2">
      <c r="A3191" s="420">
        <f>IF(C3191='Tong hop'!$B$6,1,0)</f>
        <v>0</v>
      </c>
      <c r="B3191" s="183"/>
      <c r="C3191" s="428"/>
      <c r="D3191" s="198"/>
      <c r="E3191" s="191" t="s">
        <v>764</v>
      </c>
      <c r="F3191" s="191">
        <v>10</v>
      </c>
      <c r="G3191" s="184"/>
      <c r="H3191" s="285"/>
      <c r="I3191" s="285"/>
      <c r="J3191" s="208"/>
      <c r="K3191" s="209"/>
      <c r="N3191" s="28">
        <f t="shared" si="409"/>
        <v>0</v>
      </c>
    </row>
    <row r="3192" spans="1:14" ht="12.75" hidden="1" outlineLevel="2">
      <c r="A3192" s="420">
        <f>IF(C3192='Tong hop'!$B$6,1,0)</f>
        <v>0</v>
      </c>
      <c r="B3192" s="183"/>
      <c r="C3192" s="428"/>
      <c r="D3192" s="198"/>
      <c r="E3192" s="198" t="s">
        <v>1209</v>
      </c>
      <c r="F3192" s="191"/>
      <c r="G3192" s="184"/>
      <c r="H3192" s="285"/>
      <c r="I3192" s="285"/>
      <c r="J3192" s="208"/>
      <c r="K3192" s="209"/>
      <c r="N3192" s="28">
        <f t="shared" si="409"/>
        <v>0</v>
      </c>
    </row>
    <row r="3193" spans="1:14" ht="12.75" hidden="1" outlineLevel="2">
      <c r="A3193" s="420">
        <f>IF(C3193='Tong hop'!$B$6,1,0)</f>
        <v>0</v>
      </c>
      <c r="B3193" s="183"/>
      <c r="C3193" s="428"/>
      <c r="D3193" s="198"/>
      <c r="E3193" s="198"/>
      <c r="F3193" s="191"/>
      <c r="G3193" s="184"/>
      <c r="H3193" s="285"/>
      <c r="I3193" s="285"/>
      <c r="J3193" s="208"/>
      <c r="K3193" s="209"/>
      <c r="N3193" s="28">
        <f t="shared" si="409"/>
        <v>0</v>
      </c>
    </row>
    <row r="3194" spans="1:14" ht="12.75" hidden="1" outlineLevel="2">
      <c r="A3194" s="420">
        <f>IF(C3194='Tong hop'!$B$6,1,0)</f>
        <v>0</v>
      </c>
      <c r="B3194" s="183"/>
      <c r="C3194" s="428"/>
      <c r="D3194" s="198"/>
      <c r="E3194" s="191" t="s">
        <v>1210</v>
      </c>
      <c r="F3194" s="191">
        <v>16</v>
      </c>
      <c r="G3194" s="184"/>
      <c r="H3194" s="285"/>
      <c r="I3194" s="285"/>
      <c r="J3194" s="208"/>
      <c r="K3194" s="209"/>
      <c r="N3194" s="28">
        <f t="shared" si="409"/>
        <v>0</v>
      </c>
    </row>
    <row r="3195" spans="1:14" ht="12.75" hidden="1" outlineLevel="2">
      <c r="A3195" s="420">
        <f>IF(C3195='Tong hop'!$B$6,1,0)</f>
        <v>0</v>
      </c>
      <c r="B3195" s="183"/>
      <c r="C3195" s="428"/>
      <c r="D3195" s="198"/>
      <c r="E3195" s="191" t="s">
        <v>764</v>
      </c>
      <c r="F3195" s="191">
        <v>10</v>
      </c>
      <c r="G3195" s="184"/>
      <c r="H3195" s="285"/>
      <c r="I3195" s="285"/>
      <c r="J3195" s="208"/>
      <c r="K3195" s="209"/>
      <c r="N3195" s="28">
        <f t="shared" si="409"/>
        <v>0</v>
      </c>
    </row>
    <row r="3196" spans="1:14" ht="12.75" hidden="1" outlineLevel="2">
      <c r="A3196" s="420">
        <f>IF(C3196='Tong hop'!$B$6,1,0)</f>
        <v>0</v>
      </c>
      <c r="B3196" s="183"/>
      <c r="C3196" s="428"/>
      <c r="D3196" s="198"/>
      <c r="E3196" s="198"/>
      <c r="F3196" s="191"/>
      <c r="G3196" s="184"/>
      <c r="H3196" s="285"/>
      <c r="I3196" s="285"/>
      <c r="J3196" s="208"/>
      <c r="K3196" s="209"/>
      <c r="N3196" s="28">
        <f t="shared" si="409"/>
        <v>0</v>
      </c>
    </row>
    <row r="3197" spans="1:14" ht="12.75" hidden="1" outlineLevel="2">
      <c r="A3197" s="420">
        <f>IF(C3197='Tong hop'!$B$6,1,0)</f>
        <v>0</v>
      </c>
      <c r="B3197" s="183"/>
      <c r="C3197" s="428"/>
      <c r="D3197" s="198"/>
      <c r="E3197" s="191" t="s">
        <v>1210</v>
      </c>
      <c r="F3197" s="191">
        <v>16</v>
      </c>
      <c r="G3197" s="184"/>
      <c r="H3197" s="285"/>
      <c r="I3197" s="285"/>
      <c r="J3197" s="208"/>
      <c r="K3197" s="209"/>
      <c r="N3197" s="28">
        <f t="shared" si="409"/>
        <v>0</v>
      </c>
    </row>
    <row r="3198" spans="1:14" ht="12.75" hidden="1" outlineLevel="2">
      <c r="A3198" s="420">
        <f>IF(C3198='Tong hop'!$B$6,1,0)</f>
        <v>0</v>
      </c>
      <c r="B3198" s="183"/>
      <c r="C3198" s="428"/>
      <c r="D3198" s="198"/>
      <c r="E3198" s="191" t="s">
        <v>1211</v>
      </c>
      <c r="F3198" s="191">
        <v>12</v>
      </c>
      <c r="G3198" s="184"/>
      <c r="H3198" s="285"/>
      <c r="I3198" s="285"/>
      <c r="J3198" s="208"/>
      <c r="K3198" s="209"/>
      <c r="N3198" s="28">
        <f t="shared" si="409"/>
        <v>0</v>
      </c>
    </row>
    <row r="3199" spans="1:14" ht="12.75" hidden="1" outlineLevel="2">
      <c r="A3199" s="420">
        <f>IF(C3199='Tong hop'!$B$6,1,0)</f>
        <v>0</v>
      </c>
      <c r="B3199" s="183"/>
      <c r="C3199" s="428"/>
      <c r="D3199" s="198"/>
      <c r="E3199" s="198"/>
      <c r="F3199" s="191"/>
      <c r="G3199" s="184"/>
      <c r="H3199" s="285"/>
      <c r="I3199" s="285"/>
      <c r="J3199" s="208"/>
      <c r="K3199" s="209"/>
      <c r="N3199" s="28">
        <f t="shared" si="409"/>
        <v>0</v>
      </c>
    </row>
    <row r="3200" spans="1:14" ht="12.75" hidden="1" outlineLevel="2">
      <c r="A3200" s="420">
        <f>IF(C3200='Tong hop'!$B$6,1,0)</f>
        <v>0</v>
      </c>
      <c r="B3200" s="183"/>
      <c r="C3200" s="428"/>
      <c r="D3200" s="198"/>
      <c r="E3200" s="191" t="s">
        <v>1212</v>
      </c>
      <c r="F3200" s="191">
        <v>14</v>
      </c>
      <c r="G3200" s="184"/>
      <c r="H3200" s="285"/>
      <c r="I3200" s="285"/>
      <c r="J3200" s="208"/>
      <c r="K3200" s="209"/>
      <c r="N3200" s="28">
        <f t="shared" si="409"/>
        <v>0</v>
      </c>
    </row>
    <row r="3201" spans="1:14" ht="12.75" hidden="1" outlineLevel="2">
      <c r="A3201" s="420">
        <f>IF(C3201='Tong hop'!$B$6,1,0)</f>
        <v>0</v>
      </c>
      <c r="B3201" s="183"/>
      <c r="C3201" s="428"/>
      <c r="D3201" s="198"/>
      <c r="E3201" s="191" t="s">
        <v>764</v>
      </c>
      <c r="F3201" s="191">
        <v>10</v>
      </c>
      <c r="G3201" s="184"/>
      <c r="H3201" s="285"/>
      <c r="I3201" s="285"/>
      <c r="J3201" s="208"/>
      <c r="K3201" s="209"/>
      <c r="N3201" s="28">
        <f t="shared" si="409"/>
        <v>0</v>
      </c>
    </row>
    <row r="3202" spans="1:14" ht="12.75" hidden="1" outlineLevel="2">
      <c r="A3202" s="420">
        <f>IF(C3202='Tong hop'!$B$6,1,0)</f>
        <v>0</v>
      </c>
      <c r="B3202" s="183"/>
      <c r="C3202" s="428"/>
      <c r="D3202" s="198"/>
      <c r="E3202" s="198"/>
      <c r="F3202" s="191"/>
      <c r="G3202" s="184"/>
      <c r="H3202" s="285"/>
      <c r="I3202" s="285"/>
      <c r="J3202" s="208"/>
      <c r="K3202" s="209"/>
      <c r="N3202" s="28">
        <f t="shared" si="409"/>
        <v>0</v>
      </c>
    </row>
    <row r="3203" spans="1:14" ht="12.75" hidden="1" outlineLevel="2">
      <c r="A3203" s="420">
        <f>IF(C3203='Tong hop'!$B$6,1,0)</f>
        <v>0</v>
      </c>
      <c r="B3203" s="183"/>
      <c r="C3203" s="428"/>
      <c r="D3203" s="198"/>
      <c r="E3203" s="191" t="s">
        <v>1211</v>
      </c>
      <c r="F3203" s="191">
        <v>12</v>
      </c>
      <c r="G3203" s="184"/>
      <c r="H3203" s="285"/>
      <c r="I3203" s="285"/>
      <c r="J3203" s="208"/>
      <c r="K3203" s="209"/>
      <c r="N3203" s="28">
        <f t="shared" si="409"/>
        <v>0</v>
      </c>
    </row>
    <row r="3204" spans="1:14" ht="12.75" hidden="1" outlineLevel="2">
      <c r="A3204" s="420">
        <f>IF(C3204='Tong hop'!$B$6,1,0)</f>
        <v>0</v>
      </c>
      <c r="B3204" s="183"/>
      <c r="C3204" s="428"/>
      <c r="D3204" s="198"/>
      <c r="E3204" s="191" t="s">
        <v>764</v>
      </c>
      <c r="F3204" s="191">
        <v>10</v>
      </c>
      <c r="G3204" s="184"/>
      <c r="H3204" s="285"/>
      <c r="I3204" s="285"/>
      <c r="J3204" s="208"/>
      <c r="K3204" s="209"/>
      <c r="N3204" s="28">
        <f t="shared" si="409"/>
        <v>0</v>
      </c>
    </row>
    <row r="3205" spans="1:14" ht="12.75" hidden="1" outlineLevel="2">
      <c r="A3205" s="420">
        <f>IF(C3205='Tong hop'!$B$6,1,0)</f>
        <v>0</v>
      </c>
      <c r="B3205" s="183"/>
      <c r="C3205" s="428"/>
      <c r="D3205" s="198"/>
      <c r="E3205" s="191" t="s">
        <v>1213</v>
      </c>
      <c r="F3205" s="191">
        <v>12</v>
      </c>
      <c r="G3205" s="184"/>
      <c r="H3205" s="285"/>
      <c r="I3205" s="285"/>
      <c r="J3205" s="208"/>
      <c r="K3205" s="209"/>
      <c r="N3205" s="28">
        <f t="shared" si="409"/>
        <v>0</v>
      </c>
    </row>
    <row r="3206" spans="1:14" ht="12.75" hidden="1" outlineLevel="2">
      <c r="A3206" s="420">
        <f>IF(C3206='Tong hop'!$B$6,1,0)</f>
        <v>0</v>
      </c>
      <c r="B3206" s="183"/>
      <c r="C3206" s="428"/>
      <c r="D3206" s="198"/>
      <c r="E3206" s="198"/>
      <c r="F3206" s="191"/>
      <c r="G3206" s="184"/>
      <c r="H3206" s="285"/>
      <c r="I3206" s="285"/>
      <c r="J3206" s="208"/>
      <c r="K3206" s="209"/>
      <c r="N3206" s="28">
        <f t="shared" si="409"/>
        <v>0</v>
      </c>
    </row>
    <row r="3207" spans="1:14" ht="12.75" hidden="1" outlineLevel="2">
      <c r="A3207" s="420">
        <f>IF(C3207='Tong hop'!$B$6,1,0)</f>
        <v>0</v>
      </c>
      <c r="B3207" s="183"/>
      <c r="C3207" s="428"/>
      <c r="D3207" s="198"/>
      <c r="E3207" s="191" t="s">
        <v>1211</v>
      </c>
      <c r="F3207" s="191">
        <v>12</v>
      </c>
      <c r="G3207" s="184"/>
      <c r="H3207" s="285"/>
      <c r="I3207" s="285"/>
      <c r="J3207" s="208"/>
      <c r="K3207" s="209"/>
      <c r="N3207" s="28">
        <f t="shared" si="409"/>
        <v>0</v>
      </c>
    </row>
    <row r="3208" spans="1:14" ht="12.75" hidden="1" outlineLevel="2">
      <c r="A3208" s="420">
        <f>IF(C3208='Tong hop'!$B$6,1,0)</f>
        <v>0</v>
      </c>
      <c r="B3208" s="183"/>
      <c r="C3208" s="428"/>
      <c r="D3208" s="198"/>
      <c r="E3208" s="191" t="s">
        <v>764</v>
      </c>
      <c r="F3208" s="191">
        <v>10</v>
      </c>
      <c r="G3208" s="184"/>
      <c r="H3208" s="285"/>
      <c r="I3208" s="285"/>
      <c r="J3208" s="208"/>
      <c r="K3208" s="209"/>
      <c r="N3208" s="28">
        <f t="shared" si="409"/>
        <v>0</v>
      </c>
    </row>
    <row r="3209" spans="1:14" ht="12.75" hidden="1" outlineLevel="2">
      <c r="A3209" s="420">
        <f>IF(C3209='Tong hop'!$B$6,1,0)</f>
        <v>0</v>
      </c>
      <c r="B3209" s="183"/>
      <c r="C3209" s="428"/>
      <c r="D3209" s="198"/>
      <c r="E3209" s="191" t="s">
        <v>1213</v>
      </c>
      <c r="F3209" s="191">
        <v>12</v>
      </c>
      <c r="G3209" s="184"/>
      <c r="H3209" s="285"/>
      <c r="I3209" s="285"/>
      <c r="J3209" s="208"/>
      <c r="K3209" s="209"/>
      <c r="N3209" s="28">
        <f t="shared" si="409"/>
        <v>0</v>
      </c>
    </row>
    <row r="3210" spans="1:14" ht="12.75" hidden="1" outlineLevel="2">
      <c r="A3210" s="420">
        <f>IF(C3210='Tong hop'!$B$6,1,0)</f>
        <v>0</v>
      </c>
      <c r="B3210" s="183"/>
      <c r="C3210" s="428"/>
      <c r="D3210" s="198"/>
      <c r="E3210" s="198"/>
      <c r="F3210" s="191"/>
      <c r="G3210" s="184"/>
      <c r="H3210" s="285"/>
      <c r="I3210" s="285"/>
      <c r="J3210" s="208"/>
      <c r="K3210" s="209"/>
      <c r="N3210" s="28">
        <f t="shared" si="409"/>
        <v>0</v>
      </c>
    </row>
    <row r="3211" spans="1:14" ht="12.75" hidden="1" outlineLevel="2">
      <c r="A3211" s="420">
        <f>IF(C3211='Tong hop'!$B$6,1,0)</f>
        <v>0</v>
      </c>
      <c r="B3211" s="183"/>
      <c r="C3211" s="428"/>
      <c r="D3211" s="198"/>
      <c r="E3211" s="191" t="s">
        <v>1211</v>
      </c>
      <c r="F3211" s="191">
        <v>12</v>
      </c>
      <c r="G3211" s="184"/>
      <c r="H3211" s="285"/>
      <c r="I3211" s="285"/>
      <c r="J3211" s="208"/>
      <c r="K3211" s="209"/>
      <c r="N3211" s="28">
        <f t="shared" si="409"/>
        <v>0</v>
      </c>
    </row>
    <row r="3212" spans="1:14" ht="12.75" hidden="1" outlineLevel="2">
      <c r="A3212" s="420">
        <f>IF(C3212='Tong hop'!$B$6,1,0)</f>
        <v>0</v>
      </c>
      <c r="B3212" s="183"/>
      <c r="C3212" s="428"/>
      <c r="D3212" s="198"/>
      <c r="E3212" s="191" t="s">
        <v>1210</v>
      </c>
      <c r="F3212" s="191">
        <v>16</v>
      </c>
      <c r="G3212" s="184"/>
      <c r="H3212" s="285"/>
      <c r="I3212" s="285"/>
      <c r="J3212" s="208"/>
      <c r="K3212" s="209"/>
      <c r="N3212" s="28">
        <f t="shared" si="409"/>
        <v>0</v>
      </c>
    </row>
    <row r="3213" spans="1:14" ht="12.75" hidden="1" outlineLevel="2">
      <c r="A3213" s="420">
        <f>IF(C3213='Tong hop'!$B$6,1,0)</f>
        <v>0</v>
      </c>
      <c r="B3213" s="183"/>
      <c r="C3213" s="428"/>
      <c r="D3213" s="198"/>
      <c r="E3213" s="191" t="s">
        <v>1214</v>
      </c>
      <c r="F3213" s="191">
        <v>16</v>
      </c>
      <c r="G3213" s="184"/>
      <c r="H3213" s="285"/>
      <c r="I3213" s="285"/>
      <c r="J3213" s="208"/>
      <c r="K3213" s="209"/>
      <c r="N3213" s="28">
        <f t="shared" si="409"/>
        <v>0</v>
      </c>
    </row>
    <row r="3214" spans="1:14" ht="12.75" hidden="1" outlineLevel="2">
      <c r="A3214" s="420">
        <f>IF(C3214='Tong hop'!$B$6,1,0)</f>
        <v>0</v>
      </c>
      <c r="B3214" s="183"/>
      <c r="C3214" s="428"/>
      <c r="D3214" s="198"/>
      <c r="E3214" s="198"/>
      <c r="F3214" s="191"/>
      <c r="G3214" s="184"/>
      <c r="H3214" s="285"/>
      <c r="I3214" s="285"/>
      <c r="J3214" s="208"/>
      <c r="K3214" s="209"/>
      <c r="N3214" s="28">
        <f t="shared" si="409"/>
        <v>0</v>
      </c>
    </row>
    <row r="3215" spans="1:14" ht="12.75" hidden="1" outlineLevel="2">
      <c r="A3215" s="420">
        <f>IF(C3215='Tong hop'!$B$6,1,0)</f>
        <v>0</v>
      </c>
      <c r="B3215" s="183"/>
      <c r="C3215" s="428"/>
      <c r="D3215" s="198"/>
      <c r="E3215" s="191" t="s">
        <v>764</v>
      </c>
      <c r="F3215" s="191">
        <v>10</v>
      </c>
      <c r="G3215" s="184"/>
      <c r="H3215" s="285"/>
      <c r="I3215" s="285"/>
      <c r="J3215" s="208"/>
      <c r="K3215" s="209"/>
      <c r="N3215" s="28">
        <f t="shared" si="409"/>
        <v>0</v>
      </c>
    </row>
    <row r="3216" spans="1:14" ht="12.75" hidden="1" outlineLevel="2">
      <c r="A3216" s="420">
        <f>IF(C3216='Tong hop'!$B$6,1,0)</f>
        <v>0</v>
      </c>
      <c r="B3216" s="183"/>
      <c r="C3216" s="428"/>
      <c r="D3216" s="198"/>
      <c r="E3216" s="191" t="s">
        <v>1210</v>
      </c>
      <c r="F3216" s="191">
        <v>16</v>
      </c>
      <c r="G3216" s="184"/>
      <c r="H3216" s="285"/>
      <c r="I3216" s="285"/>
      <c r="J3216" s="208"/>
      <c r="K3216" s="209"/>
      <c r="N3216" s="28">
        <f t="shared" si="409"/>
        <v>0</v>
      </c>
    </row>
    <row r="3217" spans="1:14" ht="12.75" hidden="1" outlineLevel="2">
      <c r="A3217" s="420">
        <f>IF(C3217='Tong hop'!$B$6,1,0)</f>
        <v>0</v>
      </c>
      <c r="B3217" s="183"/>
      <c r="C3217" s="428"/>
      <c r="D3217" s="198"/>
      <c r="E3217" s="191" t="s">
        <v>1214</v>
      </c>
      <c r="F3217" s="191">
        <v>16</v>
      </c>
      <c r="G3217" s="184"/>
      <c r="H3217" s="285"/>
      <c r="I3217" s="285"/>
      <c r="J3217" s="208"/>
      <c r="K3217" s="209"/>
      <c r="N3217" s="28">
        <f t="shared" si="409"/>
        <v>0</v>
      </c>
    </row>
    <row r="3218" spans="1:14" ht="12.75" hidden="1" outlineLevel="2">
      <c r="A3218" s="420">
        <f>IF(C3218='Tong hop'!$B$6,1,0)</f>
        <v>0</v>
      </c>
      <c r="B3218" s="183"/>
      <c r="C3218" s="428"/>
      <c r="D3218" s="198"/>
      <c r="E3218" s="198"/>
      <c r="F3218" s="191"/>
      <c r="G3218" s="184"/>
      <c r="H3218" s="285"/>
      <c r="I3218" s="285"/>
      <c r="J3218" s="208"/>
      <c r="K3218" s="209"/>
      <c r="N3218" s="28">
        <f t="shared" si="409"/>
        <v>0</v>
      </c>
    </row>
    <row r="3219" spans="1:14" ht="12.75" hidden="1" outlineLevel="2">
      <c r="A3219" s="420">
        <f>IF(C3219='Tong hop'!$B$6,1,0)</f>
        <v>0</v>
      </c>
      <c r="B3219" s="183"/>
      <c r="C3219" s="428"/>
      <c r="D3219" s="198"/>
      <c r="E3219" s="191" t="s">
        <v>1211</v>
      </c>
      <c r="F3219" s="191">
        <v>12</v>
      </c>
      <c r="G3219" s="184"/>
      <c r="H3219" s="285"/>
      <c r="I3219" s="285"/>
      <c r="J3219" s="208"/>
      <c r="K3219" s="209"/>
      <c r="N3219" s="28">
        <f t="shared" si="409"/>
        <v>0</v>
      </c>
    </row>
    <row r="3220" spans="1:14" ht="12.75" hidden="1" outlineLevel="2">
      <c r="A3220" s="420">
        <f>IF(C3220='Tong hop'!$B$6,1,0)</f>
        <v>0</v>
      </c>
      <c r="B3220" s="183"/>
      <c r="C3220" s="428"/>
      <c r="D3220" s="198"/>
      <c r="E3220" s="191" t="s">
        <v>1210</v>
      </c>
      <c r="F3220" s="191">
        <v>16</v>
      </c>
      <c r="G3220" s="184"/>
      <c r="H3220" s="285"/>
      <c r="I3220" s="285"/>
      <c r="J3220" s="208"/>
      <c r="K3220" s="209"/>
      <c r="N3220" s="28">
        <f t="shared" si="409"/>
        <v>0</v>
      </c>
    </row>
    <row r="3221" spans="1:14" ht="12.75" hidden="1" outlineLevel="2">
      <c r="A3221" s="420">
        <f>IF(C3221='Tong hop'!$B$6,1,0)</f>
        <v>0</v>
      </c>
      <c r="B3221" s="183"/>
      <c r="C3221" s="428"/>
      <c r="D3221" s="198"/>
      <c r="E3221" s="191" t="s">
        <v>1214</v>
      </c>
      <c r="F3221" s="191">
        <v>16</v>
      </c>
      <c r="G3221" s="184"/>
      <c r="H3221" s="285"/>
      <c r="I3221" s="285"/>
      <c r="J3221" s="208"/>
      <c r="K3221" s="209"/>
      <c r="N3221" s="28">
        <f t="shared" si="409"/>
        <v>0</v>
      </c>
    </row>
    <row r="3222" spans="1:14" ht="12.75" hidden="1" outlineLevel="2">
      <c r="A3222" s="420">
        <f>IF(C3222='Tong hop'!$B$6,1,0)</f>
        <v>0</v>
      </c>
      <c r="B3222" s="183"/>
      <c r="C3222" s="428"/>
      <c r="D3222" s="198"/>
      <c r="E3222" s="191" t="s">
        <v>1213</v>
      </c>
      <c r="F3222" s="191">
        <v>12</v>
      </c>
      <c r="G3222" s="184"/>
      <c r="H3222" s="285"/>
      <c r="I3222" s="285"/>
      <c r="J3222" s="208"/>
      <c r="K3222" s="209"/>
      <c r="N3222" s="28">
        <f t="shared" si="409"/>
        <v>0</v>
      </c>
    </row>
    <row r="3223" spans="1:14" ht="12.75" hidden="1" outlineLevel="2">
      <c r="A3223" s="420">
        <f>IF(C3223='Tong hop'!$B$6,1,0)</f>
        <v>0</v>
      </c>
      <c r="B3223" s="183"/>
      <c r="C3223" s="428"/>
      <c r="D3223" s="198"/>
      <c r="E3223" s="198"/>
      <c r="F3223" s="191"/>
      <c r="G3223" s="184"/>
      <c r="H3223" s="285"/>
      <c r="I3223" s="285"/>
      <c r="J3223" s="208"/>
      <c r="K3223" s="209"/>
      <c r="N3223" s="28">
        <f t="shared" si="409"/>
        <v>0</v>
      </c>
    </row>
    <row r="3224" spans="1:14" ht="12.75" hidden="1" outlineLevel="2">
      <c r="A3224" s="420">
        <f>IF(C3224='Tong hop'!$B$6,1,0)</f>
        <v>0</v>
      </c>
      <c r="B3224" s="183"/>
      <c r="C3224" s="428"/>
      <c r="D3224" s="198"/>
      <c r="E3224" s="191" t="s">
        <v>764</v>
      </c>
      <c r="F3224" s="191">
        <v>10</v>
      </c>
      <c r="G3224" s="184"/>
      <c r="H3224" s="285"/>
      <c r="I3224" s="285"/>
      <c r="J3224" s="208"/>
      <c r="K3224" s="209"/>
      <c r="N3224" s="28">
        <f t="shared" si="409"/>
        <v>0</v>
      </c>
    </row>
    <row r="3225" spans="1:14" ht="12.75" hidden="1" outlineLevel="2">
      <c r="A3225" s="420">
        <f>IF(C3225='Tong hop'!$B$6,1,0)</f>
        <v>0</v>
      </c>
      <c r="B3225" s="183"/>
      <c r="C3225" s="428"/>
      <c r="D3225" s="198"/>
      <c r="E3225" s="191" t="s">
        <v>1210</v>
      </c>
      <c r="F3225" s="191">
        <v>16</v>
      </c>
      <c r="G3225" s="184"/>
      <c r="H3225" s="285"/>
      <c r="I3225" s="285"/>
      <c r="J3225" s="208"/>
      <c r="K3225" s="209"/>
      <c r="N3225" s="28">
        <f t="shared" si="409"/>
        <v>0</v>
      </c>
    </row>
    <row r="3226" spans="1:14" ht="12.75" hidden="1" outlineLevel="2">
      <c r="A3226" s="420">
        <f>IF(C3226='Tong hop'!$B$6,1,0)</f>
        <v>0</v>
      </c>
      <c r="B3226" s="183"/>
      <c r="C3226" s="428"/>
      <c r="D3226" s="198"/>
      <c r="E3226" s="191" t="s">
        <v>1214</v>
      </c>
      <c r="F3226" s="191">
        <v>16</v>
      </c>
      <c r="G3226" s="184"/>
      <c r="H3226" s="285"/>
      <c r="I3226" s="285"/>
      <c r="J3226" s="208"/>
      <c r="K3226" s="209"/>
      <c r="N3226" s="28">
        <f t="shared" si="409"/>
        <v>0</v>
      </c>
    </row>
    <row r="3227" spans="1:14" ht="12.75" hidden="1" outlineLevel="2">
      <c r="A3227" s="420">
        <f>IF(C3227='Tong hop'!$B$6,1,0)</f>
        <v>0</v>
      </c>
      <c r="B3227" s="183"/>
      <c r="C3227" s="428"/>
      <c r="D3227" s="198"/>
      <c r="E3227" s="198"/>
      <c r="F3227" s="191"/>
      <c r="G3227" s="184"/>
      <c r="H3227" s="285"/>
      <c r="I3227" s="285"/>
      <c r="J3227" s="208"/>
      <c r="K3227" s="209"/>
      <c r="N3227" s="28">
        <f t="shared" si="409"/>
        <v>0</v>
      </c>
    </row>
    <row r="3228" spans="1:14" ht="12.75" hidden="1" outlineLevel="2">
      <c r="A3228" s="420">
        <f>IF(C3228='Tong hop'!$B$6,1,0)</f>
        <v>0</v>
      </c>
      <c r="B3228" s="183"/>
      <c r="C3228" s="428"/>
      <c r="D3228" s="198"/>
      <c r="E3228" s="191" t="s">
        <v>1211</v>
      </c>
      <c r="F3228" s="191">
        <v>12</v>
      </c>
      <c r="G3228" s="184"/>
      <c r="H3228" s="285"/>
      <c r="I3228" s="285"/>
      <c r="J3228" s="208"/>
      <c r="K3228" s="209"/>
      <c r="N3228" s="28">
        <f t="shared" si="409"/>
        <v>0</v>
      </c>
    </row>
    <row r="3229" spans="1:14" ht="12.75" hidden="1" outlineLevel="2">
      <c r="A3229" s="420">
        <f>IF(C3229='Tong hop'!$B$6,1,0)</f>
        <v>0</v>
      </c>
      <c r="B3229" s="183"/>
      <c r="C3229" s="428"/>
      <c r="D3229" s="198"/>
      <c r="E3229" s="191" t="s">
        <v>1210</v>
      </c>
      <c r="F3229" s="191">
        <v>16</v>
      </c>
      <c r="G3229" s="184"/>
      <c r="H3229" s="285"/>
      <c r="I3229" s="285"/>
      <c r="J3229" s="208"/>
      <c r="K3229" s="209"/>
      <c r="N3229" s="28">
        <f t="shared" si="409"/>
        <v>0</v>
      </c>
    </row>
    <row r="3230" spans="1:14" ht="12.75" hidden="1" outlineLevel="2">
      <c r="A3230" s="420">
        <f>IF(C3230='Tong hop'!$B$6,1,0)</f>
        <v>0</v>
      </c>
      <c r="B3230" s="183"/>
      <c r="C3230" s="428"/>
      <c r="D3230" s="198"/>
      <c r="E3230" s="191" t="s">
        <v>1214</v>
      </c>
      <c r="F3230" s="191">
        <v>16</v>
      </c>
      <c r="G3230" s="184"/>
      <c r="H3230" s="285"/>
      <c r="I3230" s="285"/>
      <c r="J3230" s="208"/>
      <c r="K3230" s="209"/>
      <c r="N3230" s="28">
        <f t="shared" si="409"/>
        <v>0</v>
      </c>
    </row>
    <row r="3231" spans="1:14" ht="12.75" hidden="1" outlineLevel="2">
      <c r="A3231" s="420">
        <f>IF(C3231='Tong hop'!$B$6,1,0)</f>
        <v>0</v>
      </c>
      <c r="B3231" s="183"/>
      <c r="C3231" s="428"/>
      <c r="D3231" s="198"/>
      <c r="E3231" s="191" t="s">
        <v>1213</v>
      </c>
      <c r="F3231" s="191">
        <v>12</v>
      </c>
      <c r="G3231" s="184"/>
      <c r="H3231" s="285"/>
      <c r="I3231" s="285"/>
      <c r="J3231" s="208"/>
      <c r="K3231" s="209"/>
      <c r="N3231" s="28">
        <f t="shared" si="409"/>
        <v>0</v>
      </c>
    </row>
    <row r="3232" spans="1:14" ht="12.75" hidden="1" outlineLevel="2">
      <c r="A3232" s="420">
        <f>IF(C3232='Tong hop'!$B$6,1,0)</f>
        <v>0</v>
      </c>
      <c r="B3232" s="183"/>
      <c r="C3232" s="428"/>
      <c r="D3232" s="198"/>
      <c r="E3232" s="198"/>
      <c r="F3232" s="191"/>
      <c r="G3232" s="184"/>
      <c r="H3232" s="285"/>
      <c r="I3232" s="285"/>
      <c r="J3232" s="208"/>
      <c r="K3232" s="209"/>
      <c r="N3232" s="28">
        <f t="shared" si="409"/>
        <v>0</v>
      </c>
    </row>
    <row r="3233" spans="1:14" ht="12.75" hidden="1" outlineLevel="2">
      <c r="A3233" s="420">
        <f>IF(C3233='Tong hop'!$B$6,1,0)</f>
        <v>0</v>
      </c>
      <c r="B3233" s="183"/>
      <c r="C3233" s="428"/>
      <c r="D3233" s="198"/>
      <c r="E3233" s="191" t="s">
        <v>764</v>
      </c>
      <c r="F3233" s="191">
        <v>10</v>
      </c>
      <c r="G3233" s="184"/>
      <c r="H3233" s="285"/>
      <c r="I3233" s="285"/>
      <c r="J3233" s="208"/>
      <c r="K3233" s="209"/>
      <c r="N3233" s="28">
        <f t="shared" si="409"/>
        <v>0</v>
      </c>
    </row>
    <row r="3234" spans="1:14" ht="12.75" hidden="1" outlineLevel="2">
      <c r="A3234" s="420">
        <f>IF(C3234='Tong hop'!$B$6,1,0)</f>
        <v>0</v>
      </c>
      <c r="B3234" s="183"/>
      <c r="C3234" s="428"/>
      <c r="D3234" s="198"/>
      <c r="E3234" s="191" t="s">
        <v>1210</v>
      </c>
      <c r="F3234" s="191">
        <v>16</v>
      </c>
      <c r="G3234" s="184"/>
      <c r="H3234" s="285"/>
      <c r="I3234" s="285"/>
      <c r="J3234" s="208"/>
      <c r="K3234" s="209"/>
      <c r="N3234" s="28">
        <f t="shared" si="409"/>
        <v>0</v>
      </c>
    </row>
    <row r="3235" spans="1:14" ht="12.75" hidden="1" outlineLevel="2">
      <c r="A3235" s="420">
        <f>IF(C3235='Tong hop'!$B$6,1,0)</f>
        <v>0</v>
      </c>
      <c r="B3235" s="183"/>
      <c r="C3235" s="428"/>
      <c r="D3235" s="198"/>
      <c r="E3235" s="191" t="s">
        <v>1214</v>
      </c>
      <c r="F3235" s="191">
        <v>16</v>
      </c>
      <c r="G3235" s="184"/>
      <c r="H3235" s="285"/>
      <c r="I3235" s="285"/>
      <c r="J3235" s="208"/>
      <c r="K3235" s="209"/>
      <c r="N3235" s="28">
        <f t="shared" si="409"/>
        <v>0</v>
      </c>
    </row>
    <row r="3236" spans="1:14" ht="12.75" hidden="1" outlineLevel="2">
      <c r="A3236" s="420">
        <f>IF(C3236='Tong hop'!$B$6,1,0)</f>
        <v>0</v>
      </c>
      <c r="B3236" s="183"/>
      <c r="C3236" s="428"/>
      <c r="D3236" s="198"/>
      <c r="E3236" s="198"/>
      <c r="F3236" s="191"/>
      <c r="G3236" s="184"/>
      <c r="H3236" s="285"/>
      <c r="I3236" s="285"/>
      <c r="J3236" s="208"/>
      <c r="K3236" s="209"/>
      <c r="N3236" s="28">
        <f t="shared" si="409"/>
        <v>0</v>
      </c>
    </row>
    <row r="3237" spans="1:14" ht="12.75" hidden="1" outlineLevel="2">
      <c r="A3237" s="420">
        <f>IF(C3237='Tong hop'!$B$6,1,0)</f>
        <v>0</v>
      </c>
      <c r="B3237" s="183"/>
      <c r="C3237" s="428"/>
      <c r="D3237" s="198"/>
      <c r="E3237" s="191" t="s">
        <v>764</v>
      </c>
      <c r="F3237" s="191">
        <v>10</v>
      </c>
      <c r="G3237" s="184"/>
      <c r="H3237" s="285"/>
      <c r="I3237" s="285"/>
      <c r="J3237" s="208"/>
      <c r="K3237" s="209"/>
      <c r="N3237" s="28">
        <f t="shared" si="409"/>
        <v>0</v>
      </c>
    </row>
    <row r="3238" spans="1:14" ht="12.75" hidden="1" outlineLevel="2">
      <c r="A3238" s="420">
        <f>IF(C3238='Tong hop'!$B$6,1,0)</f>
        <v>0</v>
      </c>
      <c r="B3238" s="183"/>
      <c r="C3238" s="428"/>
      <c r="D3238" s="198"/>
      <c r="E3238" s="191" t="s">
        <v>1210</v>
      </c>
      <c r="F3238" s="191">
        <v>16</v>
      </c>
      <c r="G3238" s="184"/>
      <c r="H3238" s="285"/>
      <c r="I3238" s="285"/>
      <c r="J3238" s="208"/>
      <c r="K3238" s="209"/>
      <c r="N3238" s="28">
        <f t="shared" si="409"/>
        <v>0</v>
      </c>
    </row>
    <row r="3239" spans="1:14" ht="12.75" hidden="1" outlineLevel="2">
      <c r="A3239" s="420">
        <f>IF(C3239='Tong hop'!$B$6,1,0)</f>
        <v>0</v>
      </c>
      <c r="B3239" s="183"/>
      <c r="C3239" s="428"/>
      <c r="D3239" s="198"/>
      <c r="E3239" s="191" t="s">
        <v>1214</v>
      </c>
      <c r="F3239" s="191">
        <v>16</v>
      </c>
      <c r="G3239" s="184"/>
      <c r="H3239" s="285"/>
      <c r="I3239" s="285"/>
      <c r="J3239" s="208"/>
      <c r="K3239" s="209"/>
      <c r="N3239" s="28">
        <f t="shared" si="409"/>
        <v>0</v>
      </c>
    </row>
    <row r="3240" spans="1:14" ht="12.75" hidden="1" outlineLevel="2">
      <c r="A3240" s="420">
        <f>IF(C3240='Tong hop'!$B$6,1,0)</f>
        <v>0</v>
      </c>
      <c r="B3240" s="183"/>
      <c r="C3240" s="428"/>
      <c r="D3240" s="198"/>
      <c r="E3240" s="191"/>
      <c r="F3240" s="191"/>
      <c r="G3240" s="184"/>
      <c r="H3240" s="285"/>
      <c r="I3240" s="285"/>
      <c r="J3240" s="208"/>
      <c r="K3240" s="209"/>
      <c r="N3240" s="28">
        <f t="shared" si="409"/>
        <v>0</v>
      </c>
    </row>
    <row r="3241" spans="1:14" ht="12.75" hidden="1" outlineLevel="2">
      <c r="A3241" s="420">
        <f>IF(C3241='Tong hop'!$B$6,1,0)</f>
        <v>0</v>
      </c>
      <c r="B3241" s="183"/>
      <c r="C3241" s="428"/>
      <c r="D3241" s="198"/>
      <c r="E3241" s="191"/>
      <c r="F3241" s="191"/>
      <c r="G3241" s="184"/>
      <c r="H3241" s="285"/>
      <c r="I3241" s="285"/>
      <c r="J3241" s="208"/>
      <c r="K3241" s="209"/>
      <c r="N3241" s="28">
        <f t="shared" si="409"/>
        <v>0</v>
      </c>
    </row>
    <row r="3242" spans="1:14" ht="12.75" hidden="1" outlineLevel="2">
      <c r="A3242" s="420">
        <f>IF(C3242='Tong hop'!$B$6,1,0)</f>
        <v>0</v>
      </c>
      <c r="B3242" s="183"/>
      <c r="C3242" s="428"/>
      <c r="D3242" s="198"/>
      <c r="E3242" s="191"/>
      <c r="F3242" s="191"/>
      <c r="G3242" s="184"/>
      <c r="H3242" s="285"/>
      <c r="I3242" s="285"/>
      <c r="J3242" s="208"/>
      <c r="K3242" s="209"/>
      <c r="N3242" s="28">
        <f t="shared" si="409"/>
        <v>0</v>
      </c>
    </row>
    <row r="3243" spans="1:14" ht="12.75" hidden="1" outlineLevel="2">
      <c r="A3243" s="420">
        <f>IF(C3243='Tong hop'!$B$6,1,0)</f>
        <v>0</v>
      </c>
      <c r="B3243" s="183"/>
      <c r="C3243" s="428"/>
      <c r="D3243" s="191" t="s">
        <v>1215</v>
      </c>
      <c r="E3243" s="191" t="s">
        <v>1216</v>
      </c>
      <c r="F3243" s="191">
        <v>1</v>
      </c>
      <c r="G3243" s="184"/>
      <c r="H3243" s="285"/>
      <c r="I3243" s="285"/>
      <c r="J3243" s="208"/>
      <c r="K3243" s="209"/>
      <c r="N3243" s="28">
        <f t="shared" si="409"/>
        <v>0</v>
      </c>
    </row>
    <row r="3244" spans="1:14" ht="12.75" hidden="1" outlineLevel="2">
      <c r="A3244" s="420">
        <f>IF(C3244='Tong hop'!$B$6,1,0)</f>
        <v>0</v>
      </c>
      <c r="B3244" s="183"/>
      <c r="C3244" s="428"/>
      <c r="D3244" s="191"/>
      <c r="E3244" s="191"/>
      <c r="F3244" s="191"/>
      <c r="G3244" s="184"/>
      <c r="H3244" s="285"/>
      <c r="I3244" s="285"/>
      <c r="J3244" s="208"/>
      <c r="K3244" s="209"/>
      <c r="N3244" s="28">
        <f t="shared" si="409"/>
        <v>0</v>
      </c>
    </row>
    <row r="3245" spans="1:14" ht="12.75" hidden="1" outlineLevel="2">
      <c r="A3245" s="420">
        <f>IF(C3245='Tong hop'!$B$6,1,0)</f>
        <v>0</v>
      </c>
      <c r="B3245" s="183"/>
      <c r="C3245" s="428"/>
      <c r="D3245" s="191"/>
      <c r="E3245" s="191"/>
      <c r="F3245" s="191"/>
      <c r="G3245" s="184"/>
      <c r="H3245" s="285"/>
      <c r="I3245" s="285"/>
      <c r="J3245" s="208"/>
      <c r="K3245" s="209"/>
      <c r="N3245" s="28">
        <f t="shared" ref="N3245:N3308" si="410">I3245-M3245</f>
        <v>0</v>
      </c>
    </row>
    <row r="3246" spans="1:14" ht="12.75" hidden="1" outlineLevel="2">
      <c r="A3246" s="420">
        <f>IF(C3246='Tong hop'!$B$6,1,0)</f>
        <v>0</v>
      </c>
      <c r="B3246" s="183"/>
      <c r="C3246" s="428"/>
      <c r="D3246" s="191"/>
      <c r="E3246" s="191"/>
      <c r="F3246" s="191"/>
      <c r="G3246" s="184"/>
      <c r="H3246" s="285"/>
      <c r="I3246" s="285"/>
      <c r="J3246" s="208"/>
      <c r="K3246" s="209"/>
      <c r="N3246" s="28">
        <f t="shared" si="410"/>
        <v>0</v>
      </c>
    </row>
    <row r="3247" spans="1:14" ht="12.75" hidden="1" outlineLevel="2">
      <c r="A3247" s="420">
        <f>IF(C3247='Tong hop'!$B$6,1,0)</f>
        <v>0</v>
      </c>
      <c r="B3247" s="183"/>
      <c r="C3247" s="428"/>
      <c r="D3247" s="198" t="s">
        <v>1217</v>
      </c>
      <c r="E3247" s="191"/>
      <c r="F3247" s="191"/>
      <c r="G3247" s="184"/>
      <c r="H3247" s="285"/>
      <c r="I3247" s="285"/>
      <c r="J3247" s="208"/>
      <c r="K3247" s="209"/>
      <c r="N3247" s="28">
        <f t="shared" si="410"/>
        <v>0</v>
      </c>
    </row>
    <row r="3248" spans="1:14" ht="12.75" hidden="1" outlineLevel="2">
      <c r="A3248" s="420">
        <f>IF(C3248='Tong hop'!$B$6,1,0)</f>
        <v>0</v>
      </c>
      <c r="B3248" s="183"/>
      <c r="C3248" s="428"/>
      <c r="D3248" s="191"/>
      <c r="E3248" s="191" t="s">
        <v>1218</v>
      </c>
      <c r="F3248" s="191">
        <v>10</v>
      </c>
      <c r="G3248" s="184"/>
      <c r="H3248" s="285"/>
      <c r="I3248" s="285"/>
      <c r="J3248" s="208"/>
      <c r="K3248" s="209"/>
      <c r="N3248" s="28">
        <f t="shared" si="410"/>
        <v>0</v>
      </c>
    </row>
    <row r="3249" spans="1:14" ht="12.75" hidden="1" outlineLevel="2">
      <c r="A3249" s="420">
        <f>IF(C3249='Tong hop'!$B$6,1,0)</f>
        <v>0</v>
      </c>
      <c r="B3249" s="183"/>
      <c r="C3249" s="428"/>
      <c r="D3249" s="191"/>
      <c r="E3249" s="191"/>
      <c r="F3249" s="191">
        <v>10</v>
      </c>
      <c r="G3249" s="184"/>
      <c r="H3249" s="285"/>
      <c r="I3249" s="285"/>
      <c r="J3249" s="208"/>
      <c r="K3249" s="209"/>
      <c r="N3249" s="28">
        <f t="shared" si="410"/>
        <v>0</v>
      </c>
    </row>
    <row r="3250" spans="1:14" ht="12.75" hidden="1" outlineLevel="2">
      <c r="A3250" s="420">
        <f>IF(C3250='Tong hop'!$B$6,1,0)</f>
        <v>0</v>
      </c>
      <c r="B3250" s="183"/>
      <c r="C3250" s="428"/>
      <c r="D3250" s="191"/>
      <c r="E3250" s="191" t="s">
        <v>1219</v>
      </c>
      <c r="F3250" s="191">
        <v>10</v>
      </c>
      <c r="G3250" s="184"/>
      <c r="H3250" s="285"/>
      <c r="I3250" s="285"/>
      <c r="J3250" s="208"/>
      <c r="K3250" s="209"/>
      <c r="N3250" s="28">
        <f t="shared" si="410"/>
        <v>0</v>
      </c>
    </row>
    <row r="3251" spans="1:14" ht="12.75" hidden="1" outlineLevel="2">
      <c r="A3251" s="420">
        <f>IF(C3251='Tong hop'!$B$6,1,0)</f>
        <v>0</v>
      </c>
      <c r="B3251" s="183"/>
      <c r="C3251" s="428"/>
      <c r="D3251" s="191"/>
      <c r="E3251" s="191"/>
      <c r="F3251" s="191">
        <v>10</v>
      </c>
      <c r="G3251" s="184"/>
      <c r="H3251" s="285"/>
      <c r="I3251" s="285"/>
      <c r="J3251" s="208"/>
      <c r="K3251" s="209"/>
      <c r="N3251" s="28">
        <f t="shared" si="410"/>
        <v>0</v>
      </c>
    </row>
    <row r="3252" spans="1:14" ht="12.75" hidden="1" outlineLevel="2">
      <c r="A3252" s="420">
        <f>IF(C3252='Tong hop'!$B$6,1,0)</f>
        <v>0</v>
      </c>
      <c r="B3252" s="183"/>
      <c r="C3252" s="428"/>
      <c r="D3252" s="191"/>
      <c r="E3252" s="191"/>
      <c r="F3252" s="191">
        <v>10</v>
      </c>
      <c r="G3252" s="184"/>
      <c r="H3252" s="285"/>
      <c r="I3252" s="285"/>
      <c r="J3252" s="208"/>
      <c r="K3252" s="209"/>
      <c r="N3252" s="28">
        <f t="shared" si="410"/>
        <v>0</v>
      </c>
    </row>
    <row r="3253" spans="1:14" ht="12.75" hidden="1" outlineLevel="2">
      <c r="A3253" s="420">
        <f>IF(C3253='Tong hop'!$B$6,1,0)</f>
        <v>0</v>
      </c>
      <c r="B3253" s="183"/>
      <c r="C3253" s="428"/>
      <c r="D3253" s="191"/>
      <c r="E3253" s="191"/>
      <c r="F3253" s="191"/>
      <c r="G3253" s="184"/>
      <c r="H3253" s="285"/>
      <c r="I3253" s="285"/>
      <c r="J3253" s="208"/>
      <c r="K3253" s="209"/>
      <c r="N3253" s="28">
        <f t="shared" si="410"/>
        <v>0</v>
      </c>
    </row>
    <row r="3254" spans="1:14" ht="12.75" hidden="1" outlineLevel="2">
      <c r="A3254" s="420">
        <f>IF(C3254='Tong hop'!$B$6,1,0)</f>
        <v>0</v>
      </c>
      <c r="B3254" s="183"/>
      <c r="C3254" s="428"/>
      <c r="D3254" s="198" t="s">
        <v>386</v>
      </c>
      <c r="E3254" s="191"/>
      <c r="F3254" s="191"/>
      <c r="G3254" s="184"/>
      <c r="H3254" s="285"/>
      <c r="I3254" s="285"/>
      <c r="J3254" s="208"/>
      <c r="K3254" s="209"/>
      <c r="N3254" s="28">
        <f t="shared" si="410"/>
        <v>0</v>
      </c>
    </row>
    <row r="3255" spans="1:14" ht="12.75" hidden="1" outlineLevel="2">
      <c r="A3255" s="420">
        <f>IF(C3255='Tong hop'!$B$6,1,0)</f>
        <v>0</v>
      </c>
      <c r="B3255" s="183"/>
      <c r="C3255" s="428"/>
      <c r="D3255" s="191"/>
      <c r="E3255" s="12" t="s">
        <v>1220</v>
      </c>
      <c r="F3255" s="191"/>
      <c r="G3255" s="184"/>
      <c r="H3255" s="285"/>
      <c r="I3255" s="285"/>
      <c r="J3255" s="208"/>
      <c r="K3255" s="209"/>
      <c r="N3255" s="28">
        <f t="shared" si="410"/>
        <v>0</v>
      </c>
    </row>
    <row r="3256" spans="1:14" ht="12.75" hidden="1" outlineLevel="2">
      <c r="A3256" s="420">
        <f>IF(C3256='Tong hop'!$B$6,1,0)</f>
        <v>0</v>
      </c>
      <c r="B3256" s="183"/>
      <c r="C3256" s="428"/>
      <c r="D3256" s="191"/>
      <c r="E3256" s="12" t="s">
        <v>388</v>
      </c>
      <c r="F3256" s="530">
        <v>12</v>
      </c>
      <c r="G3256" s="184"/>
      <c r="H3256" s="285"/>
      <c r="I3256" s="285"/>
      <c r="J3256" s="208"/>
      <c r="K3256" s="209"/>
      <c r="N3256" s="28">
        <f t="shared" si="410"/>
        <v>0</v>
      </c>
    </row>
    <row r="3257" spans="1:14" ht="12.75" hidden="1" outlineLevel="2">
      <c r="A3257" s="420">
        <f>IF(C3257='Tong hop'!$B$6,1,0)</f>
        <v>0</v>
      </c>
      <c r="B3257" s="183"/>
      <c r="C3257" s="428"/>
      <c r="D3257" s="191"/>
      <c r="E3257" s="12" t="s">
        <v>388</v>
      </c>
      <c r="F3257" s="530">
        <v>12</v>
      </c>
      <c r="G3257" s="184"/>
      <c r="H3257" s="285"/>
      <c r="I3257" s="285"/>
      <c r="J3257" s="208"/>
      <c r="K3257" s="209"/>
      <c r="N3257" s="28">
        <f t="shared" si="410"/>
        <v>0</v>
      </c>
    </row>
    <row r="3258" spans="1:14" ht="12.75" hidden="1" outlineLevel="2">
      <c r="A3258" s="420">
        <f>IF(C3258='Tong hop'!$B$6,1,0)</f>
        <v>0</v>
      </c>
      <c r="B3258" s="183"/>
      <c r="C3258" s="428"/>
      <c r="D3258" s="191"/>
      <c r="E3258" s="12" t="s">
        <v>1221</v>
      </c>
      <c r="F3258" s="530"/>
      <c r="G3258" s="184"/>
      <c r="H3258" s="285"/>
      <c r="I3258" s="285"/>
      <c r="J3258" s="208"/>
      <c r="K3258" s="209"/>
      <c r="N3258" s="28">
        <f t="shared" si="410"/>
        <v>0</v>
      </c>
    </row>
    <row r="3259" spans="1:14" ht="12.75" hidden="1" outlineLevel="2">
      <c r="A3259" s="420">
        <f>IF(C3259='Tong hop'!$B$6,1,0)</f>
        <v>0</v>
      </c>
      <c r="B3259" s="183"/>
      <c r="C3259" s="428"/>
      <c r="D3259" s="191"/>
      <c r="E3259" s="12" t="s">
        <v>388</v>
      </c>
      <c r="F3259" s="530">
        <v>12</v>
      </c>
      <c r="G3259" s="184"/>
      <c r="H3259" s="285"/>
      <c r="I3259" s="285"/>
      <c r="J3259" s="208"/>
      <c r="K3259" s="209"/>
      <c r="N3259" s="28">
        <f t="shared" si="410"/>
        <v>0</v>
      </c>
    </row>
    <row r="3260" spans="1:14" ht="12.75" hidden="1" outlineLevel="2">
      <c r="A3260" s="420">
        <f>IF(C3260='Tong hop'!$B$6,1,0)</f>
        <v>0</v>
      </c>
      <c r="B3260" s="183"/>
      <c r="C3260" s="428"/>
      <c r="D3260" s="191"/>
      <c r="E3260" s="12" t="s">
        <v>388</v>
      </c>
      <c r="F3260" s="530">
        <v>12</v>
      </c>
      <c r="G3260" s="184"/>
      <c r="H3260" s="285"/>
      <c r="I3260" s="285"/>
      <c r="J3260" s="208"/>
      <c r="K3260" s="209"/>
      <c r="N3260" s="28">
        <f t="shared" si="410"/>
        <v>0</v>
      </c>
    </row>
    <row r="3261" spans="1:14" ht="12.75" hidden="1" outlineLevel="2">
      <c r="A3261" s="420">
        <f>IF(C3261='Tong hop'!$B$6,1,0)</f>
        <v>0</v>
      </c>
      <c r="B3261" s="183"/>
      <c r="C3261" s="428"/>
      <c r="D3261" s="191"/>
      <c r="E3261" s="12" t="s">
        <v>1222</v>
      </c>
      <c r="F3261" s="530"/>
      <c r="G3261" s="184"/>
      <c r="H3261" s="285"/>
      <c r="I3261" s="285"/>
      <c r="J3261" s="208"/>
      <c r="K3261" s="209"/>
      <c r="N3261" s="28">
        <f t="shared" si="410"/>
        <v>0</v>
      </c>
    </row>
    <row r="3262" spans="1:14" ht="12.75" hidden="1" outlineLevel="2">
      <c r="A3262" s="420">
        <f>IF(C3262='Tong hop'!$B$6,1,0)</f>
        <v>0</v>
      </c>
      <c r="B3262" s="183"/>
      <c r="C3262" s="428"/>
      <c r="D3262" s="191"/>
      <c r="E3262" s="12" t="s">
        <v>388</v>
      </c>
      <c r="F3262" s="530">
        <v>12</v>
      </c>
      <c r="G3262" s="184"/>
      <c r="H3262" s="285"/>
      <c r="I3262" s="285"/>
      <c r="J3262" s="208"/>
      <c r="K3262" s="209"/>
      <c r="N3262" s="28">
        <f t="shared" si="410"/>
        <v>0</v>
      </c>
    </row>
    <row r="3263" spans="1:14" ht="12.75" hidden="1" outlineLevel="2">
      <c r="A3263" s="420">
        <f>IF(C3263='Tong hop'!$B$6,1,0)</f>
        <v>0</v>
      </c>
      <c r="B3263" s="183"/>
      <c r="C3263" s="428"/>
      <c r="D3263" s="191"/>
      <c r="E3263" s="12" t="s">
        <v>391</v>
      </c>
      <c r="F3263" s="530">
        <v>14</v>
      </c>
      <c r="G3263" s="184"/>
      <c r="H3263" s="285"/>
      <c r="I3263" s="285"/>
      <c r="J3263" s="208"/>
      <c r="K3263" s="209"/>
      <c r="N3263" s="28">
        <f t="shared" si="410"/>
        <v>0</v>
      </c>
    </row>
    <row r="3264" spans="1:14" ht="12.75" hidden="1" outlineLevel="2">
      <c r="A3264" s="420">
        <f>IF(C3264='Tong hop'!$B$6,1,0)</f>
        <v>0</v>
      </c>
      <c r="B3264" s="183"/>
      <c r="C3264" s="428"/>
      <c r="D3264" s="191"/>
      <c r="E3264" s="12" t="s">
        <v>388</v>
      </c>
      <c r="F3264" s="530">
        <v>12</v>
      </c>
      <c r="G3264" s="184"/>
      <c r="H3264" s="285"/>
      <c r="I3264" s="285"/>
      <c r="J3264" s="208"/>
      <c r="K3264" s="209"/>
      <c r="N3264" s="28">
        <f t="shared" si="410"/>
        <v>0</v>
      </c>
    </row>
    <row r="3265" spans="1:14" ht="12.75" hidden="1" outlineLevel="2">
      <c r="A3265" s="420">
        <f>IF(C3265='Tong hop'!$B$6,1,0)</f>
        <v>0</v>
      </c>
      <c r="B3265" s="183"/>
      <c r="C3265" s="428"/>
      <c r="D3265" s="191"/>
      <c r="E3265" s="12"/>
      <c r="F3265" s="530"/>
      <c r="G3265" s="184"/>
      <c r="H3265" s="285"/>
      <c r="I3265" s="285"/>
      <c r="J3265" s="208"/>
      <c r="K3265" s="209"/>
      <c r="N3265" s="28">
        <f t="shared" si="410"/>
        <v>0</v>
      </c>
    </row>
    <row r="3266" spans="1:14" ht="12.75" hidden="1" outlineLevel="2">
      <c r="A3266" s="420">
        <f>IF(C3266='Tong hop'!$B$6,1,0)</f>
        <v>0</v>
      </c>
      <c r="B3266" s="183"/>
      <c r="C3266" s="428"/>
      <c r="D3266" s="198" t="s">
        <v>1223</v>
      </c>
      <c r="E3266" s="531"/>
      <c r="F3266" s="532"/>
      <c r="G3266" s="184"/>
      <c r="H3266" s="285"/>
      <c r="I3266" s="285"/>
      <c r="J3266" s="208"/>
      <c r="K3266" s="209"/>
      <c r="N3266" s="28">
        <f t="shared" si="410"/>
        <v>0</v>
      </c>
    </row>
    <row r="3267" spans="1:14" ht="12.75" hidden="1" outlineLevel="2">
      <c r="A3267" s="420">
        <f>IF(C3267='Tong hop'!$B$6,1,0)</f>
        <v>0</v>
      </c>
      <c r="B3267" s="183"/>
      <c r="C3267" s="428"/>
      <c r="D3267" s="191" t="str">
        <f t="shared" ref="D3267:F3268" si="411">D1398</f>
        <v xml:space="preserve">Dầm </v>
      </c>
      <c r="E3267" s="191">
        <f t="shared" si="411"/>
        <v>0</v>
      </c>
      <c r="F3267" s="191">
        <f t="shared" si="411"/>
        <v>0</v>
      </c>
      <c r="G3267" s="184"/>
      <c r="H3267" s="285"/>
      <c r="I3267" s="285"/>
      <c r="J3267" s="208"/>
      <c r="K3267" s="209"/>
      <c r="N3267" s="28">
        <f t="shared" si="410"/>
        <v>0</v>
      </c>
    </row>
    <row r="3268" spans="1:14" ht="12.75" hidden="1" outlineLevel="2">
      <c r="A3268" s="420">
        <f>IF(C3268='Tong hop'!$B$6,1,0)</f>
        <v>0</v>
      </c>
      <c r="B3268" s="183"/>
      <c r="C3268" s="428"/>
      <c r="D3268" s="198" t="str">
        <f t="shared" si="411"/>
        <v>MB1</v>
      </c>
      <c r="E3268" s="198" t="str">
        <f t="shared" si="411"/>
        <v>400x600</v>
      </c>
      <c r="F3268" s="198" t="str">
        <f t="shared" si="411"/>
        <v>L=20</v>
      </c>
      <c r="G3268" s="184"/>
      <c r="H3268" s="285"/>
      <c r="I3268" s="285"/>
      <c r="J3268" s="208"/>
      <c r="K3268" s="209"/>
      <c r="N3268" s="28">
        <f t="shared" si="410"/>
        <v>0</v>
      </c>
    </row>
    <row r="3269" spans="1:14" ht="12.75" hidden="1" outlineLevel="2">
      <c r="A3269" s="420">
        <f>IF(C3269='Tong hop'!$B$6,1,0)</f>
        <v>0</v>
      </c>
      <c r="B3269" s="183"/>
      <c r="C3269" s="428"/>
      <c r="D3269" s="198">
        <f>D1400</f>
        <v>0</v>
      </c>
      <c r="E3269" s="198">
        <f>E1400</f>
        <v>0</v>
      </c>
      <c r="F3269" s="198">
        <f>F1400</f>
        <v>0</v>
      </c>
      <c r="G3269" s="184"/>
      <c r="H3269" s="285"/>
      <c r="I3269" s="285"/>
      <c r="J3269" s="208"/>
      <c r="K3269" s="209"/>
      <c r="N3269" s="28">
        <f t="shared" si="410"/>
        <v>0</v>
      </c>
    </row>
    <row r="3270" spans="1:14" s="26" customFormat="1" ht="12.75" hidden="1" outlineLevel="2">
      <c r="A3270" s="420">
        <f>IF(C3270='Tong hop'!$B$6,1,0)</f>
        <v>0</v>
      </c>
      <c r="B3270" s="202"/>
      <c r="C3270" s="191"/>
      <c r="D3270" s="191" t="s">
        <v>226</v>
      </c>
      <c r="E3270" s="191" t="s">
        <v>103</v>
      </c>
      <c r="F3270" s="191">
        <v>20</v>
      </c>
      <c r="G3270" s="203"/>
      <c r="H3270" s="285"/>
      <c r="I3270" s="285"/>
      <c r="J3270" s="262"/>
      <c r="K3270" s="263"/>
      <c r="N3270" s="28">
        <f t="shared" si="410"/>
        <v>0</v>
      </c>
    </row>
    <row r="3271" spans="1:14" s="26" customFormat="1" ht="12.75" hidden="1" outlineLevel="2">
      <c r="A3271" s="420">
        <f>IF(C3271='Tong hop'!$B$6,1,0)</f>
        <v>0</v>
      </c>
      <c r="B3271" s="202"/>
      <c r="C3271" s="191"/>
      <c r="D3271" s="191" t="s">
        <v>782</v>
      </c>
      <c r="E3271" s="191" t="s">
        <v>363</v>
      </c>
      <c r="F3271" s="191">
        <v>20</v>
      </c>
      <c r="G3271" s="203"/>
      <c r="H3271" s="285"/>
      <c r="I3271" s="285"/>
      <c r="J3271" s="262"/>
      <c r="K3271" s="263"/>
      <c r="N3271" s="28">
        <f t="shared" si="410"/>
        <v>0</v>
      </c>
    </row>
    <row r="3272" spans="1:14" s="26" customFormat="1" ht="12.75" hidden="1" outlineLevel="2">
      <c r="A3272" s="420">
        <f>IF(C3272='Tong hop'!$B$6,1,0)</f>
        <v>0</v>
      </c>
      <c r="B3272" s="202"/>
      <c r="C3272" s="191"/>
      <c r="D3272" s="191" t="s">
        <v>782</v>
      </c>
      <c r="E3272" s="191" t="s">
        <v>363</v>
      </c>
      <c r="F3272" s="191">
        <v>20</v>
      </c>
      <c r="G3272" s="203"/>
      <c r="H3272" s="285"/>
      <c r="I3272" s="285"/>
      <c r="J3272" s="262"/>
      <c r="K3272" s="263"/>
      <c r="N3272" s="28">
        <f t="shared" si="410"/>
        <v>0</v>
      </c>
    </row>
    <row r="3273" spans="1:14" s="26" customFormat="1" ht="12.75" hidden="1" outlineLevel="2">
      <c r="A3273" s="420">
        <f>IF(C3273='Tong hop'!$B$6,1,0)</f>
        <v>0</v>
      </c>
      <c r="B3273" s="202"/>
      <c r="C3273" s="191"/>
      <c r="D3273" s="191" t="s">
        <v>231</v>
      </c>
      <c r="E3273" s="191" t="s">
        <v>363</v>
      </c>
      <c r="F3273" s="191">
        <v>20</v>
      </c>
      <c r="G3273" s="203"/>
      <c r="H3273" s="285"/>
      <c r="I3273" s="285"/>
      <c r="J3273" s="262"/>
      <c r="K3273" s="263"/>
      <c r="N3273" s="28">
        <f t="shared" si="410"/>
        <v>0</v>
      </c>
    </row>
    <row r="3274" spans="1:14" s="26" customFormat="1" ht="12.75" hidden="1" outlineLevel="2">
      <c r="A3274" s="420">
        <f>IF(C3274='Tong hop'!$B$6,1,0)</f>
        <v>0</v>
      </c>
      <c r="B3274" s="202"/>
      <c r="C3274" s="191"/>
      <c r="D3274" s="191" t="s">
        <v>81</v>
      </c>
      <c r="E3274" s="191" t="s">
        <v>361</v>
      </c>
      <c r="F3274" s="191">
        <v>10</v>
      </c>
      <c r="G3274" s="203"/>
      <c r="H3274" s="285"/>
      <c r="I3274" s="285"/>
      <c r="J3274" s="262"/>
      <c r="K3274" s="263"/>
      <c r="N3274" s="28">
        <f t="shared" si="410"/>
        <v>0</v>
      </c>
    </row>
    <row r="3275" spans="1:14" s="26" customFormat="1" ht="12.75" hidden="1" outlineLevel="2">
      <c r="A3275" s="420">
        <f>IF(C3275='Tong hop'!$B$6,1,0)</f>
        <v>0</v>
      </c>
      <c r="B3275" s="202"/>
      <c r="C3275" s="191"/>
      <c r="D3275" s="191" t="s">
        <v>785</v>
      </c>
      <c r="E3275" s="191" t="s">
        <v>361</v>
      </c>
      <c r="F3275" s="191">
        <v>10</v>
      </c>
      <c r="G3275" s="203"/>
      <c r="H3275" s="285"/>
      <c r="I3275" s="285"/>
      <c r="J3275" s="262"/>
      <c r="K3275" s="263"/>
      <c r="N3275" s="28">
        <f t="shared" si="410"/>
        <v>0</v>
      </c>
    </row>
    <row r="3276" spans="1:14" ht="12.75" hidden="1" outlineLevel="2">
      <c r="A3276" s="420">
        <f>IF(C3276='Tong hop'!$B$6,1,0)</f>
        <v>0</v>
      </c>
      <c r="B3276" s="183"/>
      <c r="C3276" s="428"/>
      <c r="D3276" s="198" t="str">
        <f t="shared" ref="D3276:F3276" si="412">D1402</f>
        <v>MB2</v>
      </c>
      <c r="E3276" s="198" t="str">
        <f t="shared" si="412"/>
        <v>400x600</v>
      </c>
      <c r="F3276" s="198" t="str">
        <f t="shared" si="412"/>
        <v>L=20</v>
      </c>
      <c r="G3276" s="184"/>
      <c r="H3276" s="285"/>
      <c r="I3276" s="285"/>
      <c r="J3276" s="208"/>
      <c r="K3276" s="209"/>
      <c r="N3276" s="28">
        <f t="shared" si="410"/>
        <v>0</v>
      </c>
    </row>
    <row r="3277" spans="1:14" ht="12.75" hidden="1" outlineLevel="2">
      <c r="A3277" s="420">
        <f>IF(C3277='Tong hop'!$B$6,1,0)</f>
        <v>0</v>
      </c>
      <c r="B3277" s="183"/>
      <c r="C3277" s="428"/>
      <c r="D3277" s="198">
        <f>D1403</f>
        <v>0</v>
      </c>
      <c r="E3277" s="198">
        <f>E1403</f>
        <v>0</v>
      </c>
      <c r="F3277" s="198">
        <f>F1403</f>
        <v>0</v>
      </c>
      <c r="G3277" s="184"/>
      <c r="H3277" s="285"/>
      <c r="I3277" s="285"/>
      <c r="J3277" s="208"/>
      <c r="K3277" s="209"/>
      <c r="N3277" s="28">
        <f t="shared" si="410"/>
        <v>0</v>
      </c>
    </row>
    <row r="3278" spans="1:14" s="26" customFormat="1" ht="12.75" hidden="1" outlineLevel="2">
      <c r="A3278" s="420">
        <f>IF(C3278='Tong hop'!$B$6,1,0)</f>
        <v>0</v>
      </c>
      <c r="B3278" s="202"/>
      <c r="C3278" s="191"/>
      <c r="D3278" s="191" t="s">
        <v>226</v>
      </c>
      <c r="E3278" s="191" t="s">
        <v>103</v>
      </c>
      <c r="F3278" s="191">
        <v>20</v>
      </c>
      <c r="G3278" s="203"/>
      <c r="H3278" s="285"/>
      <c r="I3278" s="285"/>
      <c r="J3278" s="262"/>
      <c r="K3278" s="263"/>
      <c r="N3278" s="28">
        <f t="shared" si="410"/>
        <v>0</v>
      </c>
    </row>
    <row r="3279" spans="1:14" s="26" customFormat="1" ht="12.75" hidden="1" outlineLevel="2">
      <c r="A3279" s="420">
        <f>IF(C3279='Tong hop'!$B$6,1,0)</f>
        <v>0</v>
      </c>
      <c r="B3279" s="202"/>
      <c r="C3279" s="191"/>
      <c r="D3279" s="191" t="s">
        <v>782</v>
      </c>
      <c r="E3279" s="191" t="s">
        <v>363</v>
      </c>
      <c r="F3279" s="191">
        <v>20</v>
      </c>
      <c r="G3279" s="203"/>
      <c r="H3279" s="285"/>
      <c r="I3279" s="285"/>
      <c r="J3279" s="262"/>
      <c r="K3279" s="263"/>
      <c r="N3279" s="28">
        <f t="shared" si="410"/>
        <v>0</v>
      </c>
    </row>
    <row r="3280" spans="1:14" s="26" customFormat="1" ht="12.75" hidden="1" outlineLevel="2">
      <c r="A3280" s="420">
        <f>IF(C3280='Tong hop'!$B$6,1,0)</f>
        <v>0</v>
      </c>
      <c r="B3280" s="202"/>
      <c r="C3280" s="191"/>
      <c r="D3280" s="191" t="s">
        <v>782</v>
      </c>
      <c r="E3280" s="191" t="s">
        <v>363</v>
      </c>
      <c r="F3280" s="191">
        <v>20</v>
      </c>
      <c r="G3280" s="203"/>
      <c r="H3280" s="285"/>
      <c r="I3280" s="285"/>
      <c r="J3280" s="262"/>
      <c r="K3280" s="263"/>
      <c r="N3280" s="28">
        <f t="shared" si="410"/>
        <v>0</v>
      </c>
    </row>
    <row r="3281" spans="1:14" s="26" customFormat="1" ht="12.75" hidden="1" outlineLevel="2">
      <c r="A3281" s="420">
        <f>IF(C3281='Tong hop'!$B$6,1,0)</f>
        <v>0</v>
      </c>
      <c r="B3281" s="202"/>
      <c r="C3281" s="191"/>
      <c r="D3281" s="191" t="s">
        <v>231</v>
      </c>
      <c r="E3281" s="191" t="s">
        <v>363</v>
      </c>
      <c r="F3281" s="191">
        <v>20</v>
      </c>
      <c r="G3281" s="203"/>
      <c r="H3281" s="285"/>
      <c r="I3281" s="285"/>
      <c r="J3281" s="262"/>
      <c r="K3281" s="263"/>
      <c r="N3281" s="28">
        <f t="shared" si="410"/>
        <v>0</v>
      </c>
    </row>
    <row r="3282" spans="1:14" s="26" customFormat="1" ht="12.75" hidden="1" outlineLevel="2">
      <c r="A3282" s="420">
        <f>IF(C3282='Tong hop'!$B$6,1,0)</f>
        <v>0</v>
      </c>
      <c r="B3282" s="202"/>
      <c r="C3282" s="191"/>
      <c r="D3282" s="191" t="s">
        <v>81</v>
      </c>
      <c r="E3282" s="191" t="s">
        <v>361</v>
      </c>
      <c r="F3282" s="191">
        <v>10</v>
      </c>
      <c r="G3282" s="203"/>
      <c r="H3282" s="285"/>
      <c r="I3282" s="285"/>
      <c r="J3282" s="262"/>
      <c r="K3282" s="263"/>
      <c r="N3282" s="28">
        <f t="shared" si="410"/>
        <v>0</v>
      </c>
    </row>
    <row r="3283" spans="1:14" s="26" customFormat="1" ht="12.75" hidden="1" outlineLevel="2">
      <c r="A3283" s="420">
        <f>IF(C3283='Tong hop'!$B$6,1,0)</f>
        <v>0</v>
      </c>
      <c r="B3283" s="202"/>
      <c r="C3283" s="191"/>
      <c r="D3283" s="191" t="s">
        <v>785</v>
      </c>
      <c r="E3283" s="191" t="s">
        <v>361</v>
      </c>
      <c r="F3283" s="191">
        <v>10</v>
      </c>
      <c r="G3283" s="203"/>
      <c r="H3283" s="285"/>
      <c r="I3283" s="285"/>
      <c r="J3283" s="262"/>
      <c r="K3283" s="263"/>
      <c r="N3283" s="28">
        <f t="shared" si="410"/>
        <v>0</v>
      </c>
    </row>
    <row r="3284" spans="1:14" ht="12.75" hidden="1" outlineLevel="2">
      <c r="A3284" s="420">
        <f>IF(C3284='Tong hop'!$B$6,1,0)</f>
        <v>0</v>
      </c>
      <c r="B3284" s="183"/>
      <c r="C3284" s="428"/>
      <c r="D3284" s="198" t="str">
        <f t="shared" ref="D3284:F3284" si="413">D1404</f>
        <v>MB3</v>
      </c>
      <c r="E3284" s="198" t="str">
        <f t="shared" si="413"/>
        <v>400x600</v>
      </c>
      <c r="F3284" s="198" t="str">
        <f t="shared" si="413"/>
        <v>L=60</v>
      </c>
      <c r="G3284" s="184"/>
      <c r="H3284" s="285"/>
      <c r="I3284" s="285"/>
      <c r="J3284" s="208"/>
      <c r="K3284" s="209"/>
      <c r="N3284" s="28">
        <f t="shared" si="410"/>
        <v>0</v>
      </c>
    </row>
    <row r="3285" spans="1:14" ht="12.75" hidden="1" outlineLevel="2">
      <c r="A3285" s="420">
        <f>IF(C3285='Tong hop'!$B$6,1,0)</f>
        <v>0</v>
      </c>
      <c r="B3285" s="183"/>
      <c r="C3285" s="428"/>
      <c r="D3285" s="198">
        <f>D1405</f>
        <v>0</v>
      </c>
      <c r="E3285" s="198">
        <f>E1405</f>
        <v>0</v>
      </c>
      <c r="F3285" s="198">
        <f>F1405</f>
        <v>0</v>
      </c>
      <c r="G3285" s="184"/>
      <c r="H3285" s="285"/>
      <c r="I3285" s="285"/>
      <c r="J3285" s="208"/>
      <c r="K3285" s="209"/>
      <c r="N3285" s="28">
        <f t="shared" si="410"/>
        <v>0</v>
      </c>
    </row>
    <row r="3286" spans="1:14" s="26" customFormat="1" ht="12.75" hidden="1" outlineLevel="2">
      <c r="A3286" s="420">
        <f>IF(C3286='Tong hop'!$B$6,1,0)</f>
        <v>0</v>
      </c>
      <c r="B3286" s="202"/>
      <c r="C3286" s="191"/>
      <c r="D3286" s="191" t="s">
        <v>226</v>
      </c>
      <c r="E3286" s="191" t="s">
        <v>103</v>
      </c>
      <c r="F3286" s="191">
        <v>20</v>
      </c>
      <c r="G3286" s="203"/>
      <c r="H3286" s="285"/>
      <c r="I3286" s="285"/>
      <c r="J3286" s="262"/>
      <c r="K3286" s="263"/>
      <c r="N3286" s="28">
        <f t="shared" si="410"/>
        <v>0</v>
      </c>
    </row>
    <row r="3287" spans="1:14" s="26" customFormat="1" ht="12.75" hidden="1" outlineLevel="2">
      <c r="A3287" s="420">
        <f>IF(C3287='Tong hop'!$B$6,1,0)</f>
        <v>0</v>
      </c>
      <c r="B3287" s="202"/>
      <c r="C3287" s="191"/>
      <c r="D3287" s="191" t="s">
        <v>1224</v>
      </c>
      <c r="E3287" s="191" t="s">
        <v>363</v>
      </c>
      <c r="F3287" s="191">
        <v>20</v>
      </c>
      <c r="G3287" s="203"/>
      <c r="H3287" s="285"/>
      <c r="I3287" s="285"/>
      <c r="J3287" s="262"/>
      <c r="K3287" s="263"/>
      <c r="N3287" s="28">
        <f t="shared" si="410"/>
        <v>0</v>
      </c>
    </row>
    <row r="3288" spans="1:14" s="26" customFormat="1" ht="12.75" hidden="1" outlineLevel="2">
      <c r="A3288" s="420">
        <f>IF(C3288='Tong hop'!$B$6,1,0)</f>
        <v>0</v>
      </c>
      <c r="B3288" s="202"/>
      <c r="C3288" s="191"/>
      <c r="D3288" s="191" t="s">
        <v>1224</v>
      </c>
      <c r="E3288" s="191" t="s">
        <v>363</v>
      </c>
      <c r="F3288" s="191">
        <v>20</v>
      </c>
      <c r="G3288" s="203"/>
      <c r="H3288" s="285"/>
      <c r="I3288" s="285"/>
      <c r="J3288" s="262"/>
      <c r="K3288" s="263"/>
      <c r="N3288" s="28">
        <f t="shared" si="410"/>
        <v>0</v>
      </c>
    </row>
    <row r="3289" spans="1:14" s="26" customFormat="1" ht="12.75" hidden="1" outlineLevel="2">
      <c r="A3289" s="420">
        <f>IF(C3289='Tong hop'!$B$6,1,0)</f>
        <v>0</v>
      </c>
      <c r="B3289" s="202"/>
      <c r="C3289" s="191"/>
      <c r="D3289" s="191" t="s">
        <v>359</v>
      </c>
      <c r="E3289" s="191" t="s">
        <v>363</v>
      </c>
      <c r="F3289" s="191">
        <v>20</v>
      </c>
      <c r="G3289" s="203"/>
      <c r="H3289" s="285"/>
      <c r="I3289" s="285"/>
      <c r="J3289" s="262"/>
      <c r="K3289" s="263"/>
      <c r="N3289" s="28">
        <f t="shared" si="410"/>
        <v>0</v>
      </c>
    </row>
    <row r="3290" spans="1:14" s="26" customFormat="1" ht="12.75" hidden="1" outlineLevel="2">
      <c r="A3290" s="420">
        <f>IF(C3290='Tong hop'!$B$6,1,0)</f>
        <v>0</v>
      </c>
      <c r="B3290" s="202"/>
      <c r="C3290" s="191"/>
      <c r="D3290" s="191" t="s">
        <v>1225</v>
      </c>
      <c r="E3290" s="191" t="s">
        <v>363</v>
      </c>
      <c r="F3290" s="191">
        <v>20</v>
      </c>
      <c r="G3290" s="203"/>
      <c r="H3290" s="285"/>
      <c r="I3290" s="285"/>
      <c r="J3290" s="262"/>
      <c r="K3290" s="263"/>
      <c r="N3290" s="28">
        <f t="shared" si="410"/>
        <v>0</v>
      </c>
    </row>
    <row r="3291" spans="1:14" s="26" customFormat="1" ht="12.75" hidden="1" outlineLevel="2">
      <c r="A3291" s="420">
        <f>IF(C3291='Tong hop'!$B$6,1,0)</f>
        <v>0</v>
      </c>
      <c r="B3291" s="202"/>
      <c r="C3291" s="191"/>
      <c r="D3291" s="191" t="s">
        <v>1226</v>
      </c>
      <c r="E3291" s="191" t="s">
        <v>363</v>
      </c>
      <c r="F3291" s="191">
        <v>20</v>
      </c>
      <c r="G3291" s="203"/>
      <c r="H3291" s="285"/>
      <c r="I3291" s="285"/>
      <c r="J3291" s="262"/>
      <c r="K3291" s="263"/>
      <c r="N3291" s="28">
        <f t="shared" si="410"/>
        <v>0</v>
      </c>
    </row>
    <row r="3292" spans="1:14" s="26" customFormat="1" ht="12.75" hidden="1" outlineLevel="2">
      <c r="A3292" s="420">
        <f>IF(C3292='Tong hop'!$B$6,1,0)</f>
        <v>0</v>
      </c>
      <c r="B3292" s="202"/>
      <c r="C3292" s="191"/>
      <c r="D3292" s="191" t="s">
        <v>81</v>
      </c>
      <c r="E3292" s="191" t="s">
        <v>361</v>
      </c>
      <c r="F3292" s="191">
        <v>10</v>
      </c>
      <c r="G3292" s="203"/>
      <c r="H3292" s="285"/>
      <c r="I3292" s="285"/>
      <c r="J3292" s="262"/>
      <c r="K3292" s="263"/>
      <c r="N3292" s="28">
        <f t="shared" si="410"/>
        <v>0</v>
      </c>
    </row>
    <row r="3293" spans="1:14" s="26" customFormat="1" ht="12.75" hidden="1" outlineLevel="2">
      <c r="A3293" s="420">
        <f>IF(C3293='Tong hop'!$B$6,1,0)</f>
        <v>0</v>
      </c>
      <c r="B3293" s="202"/>
      <c r="C3293" s="191"/>
      <c r="D3293" s="191" t="s">
        <v>785</v>
      </c>
      <c r="E3293" s="191" t="s">
        <v>361</v>
      </c>
      <c r="F3293" s="191">
        <v>10</v>
      </c>
      <c r="G3293" s="203"/>
      <c r="H3293" s="285"/>
      <c r="I3293" s="285"/>
      <c r="J3293" s="262"/>
      <c r="K3293" s="263"/>
      <c r="N3293" s="28">
        <f t="shared" si="410"/>
        <v>0</v>
      </c>
    </row>
    <row r="3294" spans="1:14" ht="12.75" hidden="1" outlineLevel="2">
      <c r="A3294" s="420">
        <f>IF(C3294='Tong hop'!$B$6,1,0)</f>
        <v>0</v>
      </c>
      <c r="B3294" s="183"/>
      <c r="C3294" s="428"/>
      <c r="D3294" s="198" t="str">
        <f t="shared" ref="D3294:F3294" si="414">D1406</f>
        <v>MB4</v>
      </c>
      <c r="E3294" s="198" t="str">
        <f t="shared" si="414"/>
        <v>400x600</v>
      </c>
      <c r="F3294" s="198">
        <f t="shared" si="414"/>
        <v>0</v>
      </c>
      <c r="G3294" s="184"/>
      <c r="H3294" s="285"/>
      <c r="I3294" s="285"/>
      <c r="J3294" s="208"/>
      <c r="K3294" s="209"/>
      <c r="N3294" s="28">
        <f t="shared" si="410"/>
        <v>0</v>
      </c>
    </row>
    <row r="3295" spans="1:14" ht="12.75" hidden="1" outlineLevel="2">
      <c r="A3295" s="420">
        <f>IF(C3295='Tong hop'!$B$6,1,0)</f>
        <v>0</v>
      </c>
      <c r="B3295" s="183"/>
      <c r="C3295" s="428"/>
      <c r="D3295" s="198">
        <f>D1407</f>
        <v>0</v>
      </c>
      <c r="E3295" s="198">
        <f>E1407</f>
        <v>0</v>
      </c>
      <c r="F3295" s="198" t="str">
        <f>F1407</f>
        <v>L=60</v>
      </c>
      <c r="G3295" s="184"/>
      <c r="H3295" s="285"/>
      <c r="I3295" s="285"/>
      <c r="J3295" s="208"/>
      <c r="K3295" s="209"/>
      <c r="N3295" s="28">
        <f t="shared" si="410"/>
        <v>0</v>
      </c>
    </row>
    <row r="3296" spans="1:14" s="26" customFormat="1" ht="12.75" hidden="1" outlineLevel="2">
      <c r="A3296" s="420">
        <f>IF(C3296='Tong hop'!$B$6,1,0)</f>
        <v>0</v>
      </c>
      <c r="B3296" s="202"/>
      <c r="C3296" s="191"/>
      <c r="D3296" s="191" t="s">
        <v>226</v>
      </c>
      <c r="E3296" s="191" t="s">
        <v>103</v>
      </c>
      <c r="F3296" s="191">
        <v>20</v>
      </c>
      <c r="G3296" s="203"/>
      <c r="H3296" s="285"/>
      <c r="I3296" s="285"/>
      <c r="J3296" s="262"/>
      <c r="K3296" s="263"/>
      <c r="N3296" s="28">
        <f t="shared" si="410"/>
        <v>0</v>
      </c>
    </row>
    <row r="3297" spans="1:14" s="26" customFormat="1" ht="12.75" hidden="1" outlineLevel="2">
      <c r="A3297" s="420">
        <f>IF(C3297='Tong hop'!$B$6,1,0)</f>
        <v>0</v>
      </c>
      <c r="B3297" s="202"/>
      <c r="C3297" s="191"/>
      <c r="D3297" s="191" t="s">
        <v>1224</v>
      </c>
      <c r="E3297" s="191" t="s">
        <v>363</v>
      </c>
      <c r="F3297" s="191">
        <v>20</v>
      </c>
      <c r="G3297" s="203"/>
      <c r="H3297" s="285"/>
      <c r="I3297" s="285"/>
      <c r="J3297" s="262"/>
      <c r="K3297" s="263"/>
      <c r="N3297" s="28">
        <f t="shared" si="410"/>
        <v>0</v>
      </c>
    </row>
    <row r="3298" spans="1:14" s="26" customFormat="1" ht="12.75" hidden="1" outlineLevel="2">
      <c r="A3298" s="420">
        <f>IF(C3298='Tong hop'!$B$6,1,0)</f>
        <v>0</v>
      </c>
      <c r="B3298" s="202"/>
      <c r="C3298" s="191"/>
      <c r="D3298" s="191" t="s">
        <v>1224</v>
      </c>
      <c r="E3298" s="191" t="s">
        <v>363</v>
      </c>
      <c r="F3298" s="191">
        <v>20</v>
      </c>
      <c r="G3298" s="203"/>
      <c r="H3298" s="285"/>
      <c r="I3298" s="285"/>
      <c r="J3298" s="262"/>
      <c r="K3298" s="263"/>
      <c r="N3298" s="28">
        <f t="shared" si="410"/>
        <v>0</v>
      </c>
    </row>
    <row r="3299" spans="1:14" s="26" customFormat="1" ht="12.75" hidden="1" outlineLevel="2">
      <c r="A3299" s="420">
        <f>IF(C3299='Tong hop'!$B$6,1,0)</f>
        <v>0</v>
      </c>
      <c r="B3299" s="202"/>
      <c r="C3299" s="191"/>
      <c r="D3299" s="191" t="s">
        <v>359</v>
      </c>
      <c r="E3299" s="191" t="s">
        <v>363</v>
      </c>
      <c r="F3299" s="191">
        <v>20</v>
      </c>
      <c r="G3299" s="203"/>
      <c r="H3299" s="285"/>
      <c r="I3299" s="285"/>
      <c r="J3299" s="262"/>
      <c r="K3299" s="263"/>
      <c r="N3299" s="28">
        <f t="shared" si="410"/>
        <v>0</v>
      </c>
    </row>
    <row r="3300" spans="1:14" s="26" customFormat="1" ht="12.75" hidden="1" outlineLevel="2">
      <c r="A3300" s="420">
        <f>IF(C3300='Tong hop'!$B$6,1,0)</f>
        <v>0</v>
      </c>
      <c r="B3300" s="202"/>
      <c r="C3300" s="191"/>
      <c r="D3300" s="191" t="s">
        <v>359</v>
      </c>
      <c r="E3300" s="191" t="s">
        <v>363</v>
      </c>
      <c r="F3300" s="191">
        <v>20</v>
      </c>
      <c r="G3300" s="203"/>
      <c r="H3300" s="285"/>
      <c r="I3300" s="285"/>
      <c r="J3300" s="262"/>
      <c r="K3300" s="263"/>
      <c r="N3300" s="28">
        <f t="shared" si="410"/>
        <v>0</v>
      </c>
    </row>
    <row r="3301" spans="1:14" s="26" customFormat="1" ht="12.75" hidden="1" outlineLevel="2">
      <c r="A3301" s="420">
        <f>IF(C3301='Tong hop'!$B$6,1,0)</f>
        <v>0</v>
      </c>
      <c r="B3301" s="202"/>
      <c r="C3301" s="191"/>
      <c r="D3301" s="191" t="s">
        <v>1225</v>
      </c>
      <c r="E3301" s="191" t="s">
        <v>363</v>
      </c>
      <c r="F3301" s="191">
        <v>20</v>
      </c>
      <c r="G3301" s="203"/>
      <c r="H3301" s="285"/>
      <c r="I3301" s="285"/>
      <c r="J3301" s="262"/>
      <c r="K3301" s="263"/>
      <c r="N3301" s="28">
        <f t="shared" si="410"/>
        <v>0</v>
      </c>
    </row>
    <row r="3302" spans="1:14" s="26" customFormat="1" ht="12.75" hidden="1" outlineLevel="2">
      <c r="A3302" s="420">
        <f>IF(C3302='Tong hop'!$B$6,1,0)</f>
        <v>0</v>
      </c>
      <c r="B3302" s="202"/>
      <c r="C3302" s="191"/>
      <c r="D3302" s="191" t="s">
        <v>1226</v>
      </c>
      <c r="E3302" s="191" t="s">
        <v>363</v>
      </c>
      <c r="F3302" s="191">
        <v>20</v>
      </c>
      <c r="G3302" s="203"/>
      <c r="H3302" s="285"/>
      <c r="I3302" s="285"/>
      <c r="J3302" s="262"/>
      <c r="K3302" s="263"/>
      <c r="N3302" s="28">
        <f t="shared" si="410"/>
        <v>0</v>
      </c>
    </row>
    <row r="3303" spans="1:14" s="26" customFormat="1" ht="12.75" hidden="1" outlineLevel="2">
      <c r="A3303" s="420">
        <f>IF(C3303='Tong hop'!$B$6,1,0)</f>
        <v>0</v>
      </c>
      <c r="B3303" s="202"/>
      <c r="C3303" s="191"/>
      <c r="D3303" s="191" t="s">
        <v>81</v>
      </c>
      <c r="E3303" s="191" t="s">
        <v>361</v>
      </c>
      <c r="F3303" s="191">
        <v>10</v>
      </c>
      <c r="G3303" s="203"/>
      <c r="H3303" s="285"/>
      <c r="I3303" s="285"/>
      <c r="J3303" s="262"/>
      <c r="K3303" s="263"/>
      <c r="N3303" s="28">
        <f t="shared" si="410"/>
        <v>0</v>
      </c>
    </row>
    <row r="3304" spans="1:14" s="26" customFormat="1" ht="12.75" hidden="1" outlineLevel="2">
      <c r="A3304" s="420">
        <f>IF(C3304='Tong hop'!$B$6,1,0)</f>
        <v>0</v>
      </c>
      <c r="B3304" s="202"/>
      <c r="C3304" s="191"/>
      <c r="D3304" s="191" t="s">
        <v>785</v>
      </c>
      <c r="E3304" s="191" t="s">
        <v>361</v>
      </c>
      <c r="F3304" s="191">
        <v>10</v>
      </c>
      <c r="G3304" s="203"/>
      <c r="H3304" s="285"/>
      <c r="I3304" s="285"/>
      <c r="J3304" s="262"/>
      <c r="K3304" s="263"/>
      <c r="N3304" s="28">
        <f t="shared" si="410"/>
        <v>0</v>
      </c>
    </row>
    <row r="3305" spans="1:14" ht="12.75" hidden="1" outlineLevel="2">
      <c r="A3305" s="420">
        <f>IF(C3305='Tong hop'!$B$6,1,0)</f>
        <v>0</v>
      </c>
      <c r="B3305" s="183"/>
      <c r="C3305" s="428"/>
      <c r="D3305" s="198">
        <f>D1408</f>
        <v>0</v>
      </c>
      <c r="E3305" s="198">
        <f>E1408</f>
        <v>0</v>
      </c>
      <c r="F3305" s="198" t="str">
        <f>F1408</f>
        <v>L=57.5</v>
      </c>
      <c r="G3305" s="184"/>
      <c r="H3305" s="285"/>
      <c r="I3305" s="285"/>
      <c r="J3305" s="208"/>
      <c r="K3305" s="209"/>
      <c r="N3305" s="28">
        <f t="shared" si="410"/>
        <v>0</v>
      </c>
    </row>
    <row r="3306" spans="1:14" s="26" customFormat="1" ht="12.75" hidden="1" outlineLevel="2">
      <c r="A3306" s="420">
        <f>IF(C3306='Tong hop'!$B$6,1,0)</f>
        <v>0</v>
      </c>
      <c r="B3306" s="202"/>
      <c r="C3306" s="191"/>
      <c r="D3306" s="191" t="s">
        <v>226</v>
      </c>
      <c r="E3306" s="191" t="s">
        <v>103</v>
      </c>
      <c r="F3306" s="191">
        <v>20</v>
      </c>
      <c r="G3306" s="203"/>
      <c r="H3306" s="285"/>
      <c r="I3306" s="285"/>
      <c r="J3306" s="262"/>
      <c r="K3306" s="263"/>
      <c r="N3306" s="28">
        <f t="shared" si="410"/>
        <v>0</v>
      </c>
    </row>
    <row r="3307" spans="1:14" s="26" customFormat="1" ht="12.75" hidden="1" outlineLevel="2">
      <c r="A3307" s="420">
        <f>IF(C3307='Tong hop'!$B$6,1,0)</f>
        <v>0</v>
      </c>
      <c r="B3307" s="202"/>
      <c r="C3307" s="191"/>
      <c r="D3307" s="191" t="s">
        <v>1224</v>
      </c>
      <c r="E3307" s="191" t="s">
        <v>363</v>
      </c>
      <c r="F3307" s="191">
        <v>20</v>
      </c>
      <c r="G3307" s="203"/>
      <c r="H3307" s="285"/>
      <c r="I3307" s="285"/>
      <c r="J3307" s="262"/>
      <c r="K3307" s="263"/>
      <c r="N3307" s="28">
        <f t="shared" si="410"/>
        <v>0</v>
      </c>
    </row>
    <row r="3308" spans="1:14" s="26" customFormat="1" ht="12.75" hidden="1" outlineLevel="2">
      <c r="A3308" s="420">
        <f>IF(C3308='Tong hop'!$B$6,1,0)</f>
        <v>0</v>
      </c>
      <c r="B3308" s="202"/>
      <c r="C3308" s="191"/>
      <c r="D3308" s="191" t="s">
        <v>1224</v>
      </c>
      <c r="E3308" s="191" t="s">
        <v>363</v>
      </c>
      <c r="F3308" s="191">
        <v>20</v>
      </c>
      <c r="G3308" s="203"/>
      <c r="H3308" s="285"/>
      <c r="I3308" s="285"/>
      <c r="J3308" s="262"/>
      <c r="K3308" s="263"/>
      <c r="N3308" s="28">
        <f t="shared" si="410"/>
        <v>0</v>
      </c>
    </row>
    <row r="3309" spans="1:14" s="26" customFormat="1" ht="12.75" hidden="1" outlineLevel="2">
      <c r="A3309" s="420">
        <f>IF(C3309='Tong hop'!$B$6,1,0)</f>
        <v>0</v>
      </c>
      <c r="B3309" s="202"/>
      <c r="C3309" s="191"/>
      <c r="D3309" s="191" t="s">
        <v>359</v>
      </c>
      <c r="E3309" s="191" t="s">
        <v>363</v>
      </c>
      <c r="F3309" s="191">
        <v>20</v>
      </c>
      <c r="G3309" s="203"/>
      <c r="H3309" s="285"/>
      <c r="I3309" s="285"/>
      <c r="J3309" s="262"/>
      <c r="K3309" s="263"/>
      <c r="N3309" s="28">
        <f t="shared" ref="N3309:N3372" si="415">I3309-M3309</f>
        <v>0</v>
      </c>
    </row>
    <row r="3310" spans="1:14" s="26" customFormat="1" ht="12.75" hidden="1" outlineLevel="2">
      <c r="A3310" s="420">
        <f>IF(C3310='Tong hop'!$B$6,1,0)</f>
        <v>0</v>
      </c>
      <c r="B3310" s="202"/>
      <c r="C3310" s="191"/>
      <c r="D3310" s="191" t="s">
        <v>1226</v>
      </c>
      <c r="E3310" s="191" t="s">
        <v>363</v>
      </c>
      <c r="F3310" s="191">
        <v>20</v>
      </c>
      <c r="G3310" s="203"/>
      <c r="H3310" s="285"/>
      <c r="I3310" s="285"/>
      <c r="J3310" s="262"/>
      <c r="K3310" s="263"/>
      <c r="N3310" s="28">
        <f t="shared" si="415"/>
        <v>0</v>
      </c>
    </row>
    <row r="3311" spans="1:14" s="26" customFormat="1" ht="12.75" hidden="1" outlineLevel="2">
      <c r="A3311" s="420">
        <f>IF(C3311='Tong hop'!$B$6,1,0)</f>
        <v>0</v>
      </c>
      <c r="B3311" s="202"/>
      <c r="C3311" s="191"/>
      <c r="D3311" s="191" t="s">
        <v>81</v>
      </c>
      <c r="E3311" s="191" t="s">
        <v>361</v>
      </c>
      <c r="F3311" s="191">
        <v>10</v>
      </c>
      <c r="G3311" s="203"/>
      <c r="H3311" s="285"/>
      <c r="I3311" s="285"/>
      <c r="J3311" s="262"/>
      <c r="K3311" s="263"/>
      <c r="N3311" s="28">
        <f t="shared" si="415"/>
        <v>0</v>
      </c>
    </row>
    <row r="3312" spans="1:14" s="26" customFormat="1" ht="12.75" hidden="1" outlineLevel="2">
      <c r="A3312" s="420">
        <f>IF(C3312='Tong hop'!$B$6,1,0)</f>
        <v>0</v>
      </c>
      <c r="B3312" s="202"/>
      <c r="C3312" s="191"/>
      <c r="D3312" s="191" t="s">
        <v>785</v>
      </c>
      <c r="E3312" s="191" t="s">
        <v>361</v>
      </c>
      <c r="F3312" s="191">
        <v>10</v>
      </c>
      <c r="G3312" s="203"/>
      <c r="H3312" s="285"/>
      <c r="I3312" s="285"/>
      <c r="J3312" s="262"/>
      <c r="K3312" s="263"/>
      <c r="N3312" s="28">
        <f t="shared" si="415"/>
        <v>0</v>
      </c>
    </row>
    <row r="3313" spans="1:14" ht="12.75" hidden="1" outlineLevel="2">
      <c r="A3313" s="420">
        <f>IF(C3313='Tong hop'!$B$6,1,0)</f>
        <v>0</v>
      </c>
      <c r="B3313" s="183"/>
      <c r="C3313" s="428"/>
      <c r="D3313" s="198" t="str">
        <f t="shared" ref="D3313:F3313" si="416">D1409</f>
        <v>MB5</v>
      </c>
      <c r="E3313" s="198" t="str">
        <f t="shared" si="416"/>
        <v>400x600</v>
      </c>
      <c r="F3313" s="198" t="str">
        <f t="shared" si="416"/>
        <v>L=20</v>
      </c>
      <c r="G3313" s="184"/>
      <c r="H3313" s="285"/>
      <c r="I3313" s="285"/>
      <c r="J3313" s="208"/>
      <c r="K3313" s="209"/>
      <c r="N3313" s="28">
        <f t="shared" si="415"/>
        <v>0</v>
      </c>
    </row>
    <row r="3314" spans="1:14" ht="12.75" hidden="1" outlineLevel="2">
      <c r="A3314" s="420">
        <f>IF(C3314='Tong hop'!$B$6,1,0)</f>
        <v>0</v>
      </c>
      <c r="B3314" s="183"/>
      <c r="C3314" s="428"/>
      <c r="D3314" s="198">
        <f>D1410</f>
        <v>0</v>
      </c>
      <c r="E3314" s="198">
        <f>E1410</f>
        <v>0</v>
      </c>
      <c r="F3314" s="198">
        <f>F1410</f>
        <v>0</v>
      </c>
      <c r="G3314" s="184"/>
      <c r="H3314" s="285"/>
      <c r="I3314" s="285"/>
      <c r="J3314" s="208"/>
      <c r="K3314" s="209"/>
      <c r="N3314" s="28">
        <f t="shared" si="415"/>
        <v>0</v>
      </c>
    </row>
    <row r="3315" spans="1:14" s="26" customFormat="1" ht="11.25" hidden="1" customHeight="1" outlineLevel="2">
      <c r="A3315" s="420">
        <f>IF(C3315='Tong hop'!$B$6,1,0)</f>
        <v>0</v>
      </c>
      <c r="B3315" s="202"/>
      <c r="C3315" s="191"/>
      <c r="D3315" s="191" t="s">
        <v>226</v>
      </c>
      <c r="E3315" s="191" t="s">
        <v>103</v>
      </c>
      <c r="F3315" s="191">
        <v>20</v>
      </c>
      <c r="G3315" s="203"/>
      <c r="H3315" s="285"/>
      <c r="I3315" s="285"/>
      <c r="J3315" s="262"/>
      <c r="K3315" s="263"/>
      <c r="N3315" s="28">
        <f t="shared" si="415"/>
        <v>0</v>
      </c>
    </row>
    <row r="3316" spans="1:14" s="26" customFormat="1" ht="12.75" hidden="1" outlineLevel="2">
      <c r="A3316" s="420">
        <f>IF(C3316='Tong hop'!$B$6,1,0)</f>
        <v>0</v>
      </c>
      <c r="B3316" s="202"/>
      <c r="C3316" s="191"/>
      <c r="D3316" s="191" t="s">
        <v>782</v>
      </c>
      <c r="E3316" s="191" t="s">
        <v>363</v>
      </c>
      <c r="F3316" s="191">
        <v>20</v>
      </c>
      <c r="G3316" s="203"/>
      <c r="H3316" s="285"/>
      <c r="I3316" s="285"/>
      <c r="J3316" s="262"/>
      <c r="K3316" s="263"/>
      <c r="N3316" s="28">
        <f t="shared" si="415"/>
        <v>0</v>
      </c>
    </row>
    <row r="3317" spans="1:14" s="26" customFormat="1" ht="12.75" hidden="1" outlineLevel="2">
      <c r="A3317" s="420">
        <f>IF(C3317='Tong hop'!$B$6,1,0)</f>
        <v>0</v>
      </c>
      <c r="B3317" s="202"/>
      <c r="C3317" s="191"/>
      <c r="D3317" s="191" t="s">
        <v>782</v>
      </c>
      <c r="E3317" s="191" t="s">
        <v>363</v>
      </c>
      <c r="F3317" s="191">
        <v>20</v>
      </c>
      <c r="G3317" s="203"/>
      <c r="H3317" s="285"/>
      <c r="I3317" s="285"/>
      <c r="J3317" s="262"/>
      <c r="K3317" s="263"/>
      <c r="N3317" s="28">
        <f t="shared" si="415"/>
        <v>0</v>
      </c>
    </row>
    <row r="3318" spans="1:14" s="26" customFormat="1" ht="12.75" hidden="1" outlineLevel="2">
      <c r="A3318" s="420">
        <f>IF(C3318='Tong hop'!$B$6,1,0)</f>
        <v>0</v>
      </c>
      <c r="B3318" s="202"/>
      <c r="C3318" s="191"/>
      <c r="D3318" s="191" t="s">
        <v>231</v>
      </c>
      <c r="E3318" s="191" t="s">
        <v>363</v>
      </c>
      <c r="F3318" s="191">
        <v>20</v>
      </c>
      <c r="G3318" s="203"/>
      <c r="H3318" s="285"/>
      <c r="I3318" s="285"/>
      <c r="J3318" s="262"/>
      <c r="K3318" s="263"/>
      <c r="N3318" s="28">
        <f t="shared" si="415"/>
        <v>0</v>
      </c>
    </row>
    <row r="3319" spans="1:14" s="26" customFormat="1" ht="12.75" hidden="1" outlineLevel="2">
      <c r="A3319" s="420">
        <f>IF(C3319='Tong hop'!$B$6,1,0)</f>
        <v>0</v>
      </c>
      <c r="B3319" s="202"/>
      <c r="C3319" s="191"/>
      <c r="D3319" s="191" t="s">
        <v>81</v>
      </c>
      <c r="E3319" s="191" t="s">
        <v>361</v>
      </c>
      <c r="F3319" s="191">
        <v>10</v>
      </c>
      <c r="G3319" s="203"/>
      <c r="H3319" s="285"/>
      <c r="I3319" s="285"/>
      <c r="J3319" s="262"/>
      <c r="K3319" s="263"/>
      <c r="N3319" s="28">
        <f t="shared" si="415"/>
        <v>0</v>
      </c>
    </row>
    <row r="3320" spans="1:14" s="26" customFormat="1" ht="12.75" hidden="1" outlineLevel="2">
      <c r="A3320" s="420">
        <f>IF(C3320='Tong hop'!$B$6,1,0)</f>
        <v>0</v>
      </c>
      <c r="B3320" s="202"/>
      <c r="C3320" s="191"/>
      <c r="D3320" s="191" t="s">
        <v>785</v>
      </c>
      <c r="E3320" s="191" t="s">
        <v>361</v>
      </c>
      <c r="F3320" s="191">
        <v>10</v>
      </c>
      <c r="G3320" s="203"/>
      <c r="H3320" s="285"/>
      <c r="I3320" s="285"/>
      <c r="J3320" s="262"/>
      <c r="K3320" s="263"/>
      <c r="N3320" s="28">
        <f t="shared" si="415"/>
        <v>0</v>
      </c>
    </row>
    <row r="3321" spans="1:14" ht="12.75" hidden="1" outlineLevel="2">
      <c r="A3321" s="420">
        <f>IF(C3321='Tong hop'!$B$6,1,0)</f>
        <v>0</v>
      </c>
      <c r="B3321" s="183"/>
      <c r="C3321" s="428"/>
      <c r="D3321" s="198" t="str">
        <f t="shared" ref="D3321:F3321" si="417">D1411</f>
        <v>MB6</v>
      </c>
      <c r="E3321" s="198" t="str">
        <f t="shared" si="417"/>
        <v>200x600</v>
      </c>
      <c r="F3321" s="198">
        <f t="shared" si="417"/>
        <v>0</v>
      </c>
      <c r="G3321" s="184"/>
      <c r="H3321" s="285"/>
      <c r="I3321" s="285"/>
      <c r="J3321" s="208"/>
      <c r="K3321" s="209"/>
      <c r="N3321" s="28">
        <f t="shared" si="415"/>
        <v>0</v>
      </c>
    </row>
    <row r="3322" spans="1:14" ht="12.75" hidden="1" outlineLevel="2">
      <c r="A3322" s="420">
        <f>IF(C3322='Tong hop'!$B$6,1,0)</f>
        <v>0</v>
      </c>
      <c r="B3322" s="183"/>
      <c r="C3322" s="428"/>
      <c r="D3322" s="198">
        <f>D1412</f>
        <v>0</v>
      </c>
      <c r="E3322" s="198">
        <f>E1412</f>
        <v>0</v>
      </c>
      <c r="F3322" s="198" t="str">
        <f>F1412</f>
        <v>L=11.4</v>
      </c>
      <c r="G3322" s="184"/>
      <c r="H3322" s="285"/>
      <c r="I3322" s="285"/>
      <c r="J3322" s="208"/>
      <c r="K3322" s="209"/>
      <c r="N3322" s="28">
        <f t="shared" si="415"/>
        <v>0</v>
      </c>
    </row>
    <row r="3323" spans="1:14" s="26" customFormat="1" ht="12.75" hidden="1" outlineLevel="2">
      <c r="A3323" s="420">
        <f>IF(C3323='Tong hop'!$B$6,1,0)</f>
        <v>0</v>
      </c>
      <c r="B3323" s="202"/>
      <c r="C3323" s="191"/>
      <c r="D3323" s="191" t="s">
        <v>226</v>
      </c>
      <c r="E3323" s="191" t="s">
        <v>363</v>
      </c>
      <c r="F3323" s="191">
        <v>20</v>
      </c>
      <c r="G3323" s="203"/>
      <c r="H3323" s="285"/>
      <c r="I3323" s="285"/>
      <c r="J3323" s="262"/>
      <c r="K3323" s="263"/>
      <c r="N3323" s="28">
        <f t="shared" si="415"/>
        <v>0</v>
      </c>
    </row>
    <row r="3324" spans="1:14" s="26" customFormat="1" ht="12.75" hidden="1" outlineLevel="2">
      <c r="A3324" s="420">
        <f>IF(C3324='Tong hop'!$B$6,1,0)</f>
        <v>0</v>
      </c>
      <c r="B3324" s="202"/>
      <c r="C3324" s="191"/>
      <c r="D3324" s="191" t="s">
        <v>226</v>
      </c>
      <c r="E3324" s="191" t="s">
        <v>363</v>
      </c>
      <c r="F3324" s="191">
        <v>20</v>
      </c>
      <c r="G3324" s="203"/>
      <c r="H3324" s="285"/>
      <c r="I3324" s="285"/>
      <c r="J3324" s="262"/>
      <c r="K3324" s="263"/>
      <c r="N3324" s="28">
        <f t="shared" si="415"/>
        <v>0</v>
      </c>
    </row>
    <row r="3325" spans="1:14" s="26" customFormat="1" ht="12.75" hidden="1" outlineLevel="2">
      <c r="A3325" s="420">
        <f>IF(C3325='Tong hop'!$B$6,1,0)</f>
        <v>0</v>
      </c>
      <c r="B3325" s="202"/>
      <c r="C3325" s="191"/>
      <c r="D3325" s="191" t="s">
        <v>782</v>
      </c>
      <c r="E3325" s="191" t="s">
        <v>363</v>
      </c>
      <c r="F3325" s="191">
        <v>20</v>
      </c>
      <c r="G3325" s="203"/>
      <c r="H3325" s="285"/>
      <c r="I3325" s="285"/>
      <c r="J3325" s="262"/>
      <c r="K3325" s="263"/>
      <c r="N3325" s="28">
        <f t="shared" si="415"/>
        <v>0</v>
      </c>
    </row>
    <row r="3326" spans="1:14" s="26" customFormat="1" ht="12.75" hidden="1" outlineLevel="2">
      <c r="A3326" s="420">
        <f>IF(C3326='Tong hop'!$B$6,1,0)</f>
        <v>0</v>
      </c>
      <c r="B3326" s="202"/>
      <c r="C3326" s="191"/>
      <c r="D3326" s="191" t="s">
        <v>782</v>
      </c>
      <c r="E3326" s="191" t="s">
        <v>363</v>
      </c>
      <c r="F3326" s="191">
        <v>20</v>
      </c>
      <c r="G3326" s="203"/>
      <c r="H3326" s="285"/>
      <c r="I3326" s="285"/>
      <c r="J3326" s="262"/>
      <c r="K3326" s="263"/>
      <c r="N3326" s="28">
        <f t="shared" si="415"/>
        <v>0</v>
      </c>
    </row>
    <row r="3327" spans="1:14" s="26" customFormat="1" ht="12.75" hidden="1" outlineLevel="2">
      <c r="A3327" s="420">
        <f>IF(C3327='Tong hop'!$B$6,1,0)</f>
        <v>0</v>
      </c>
      <c r="B3327" s="202"/>
      <c r="C3327" s="191"/>
      <c r="D3327" s="191" t="s">
        <v>231</v>
      </c>
      <c r="E3327" s="191" t="s">
        <v>363</v>
      </c>
      <c r="F3327" s="191">
        <v>20</v>
      </c>
      <c r="G3327" s="203"/>
      <c r="H3327" s="285"/>
      <c r="I3327" s="285"/>
      <c r="J3327" s="262"/>
      <c r="K3327" s="263"/>
      <c r="N3327" s="28">
        <f t="shared" si="415"/>
        <v>0</v>
      </c>
    </row>
    <row r="3328" spans="1:14" s="26" customFormat="1" ht="12.75" hidden="1" outlineLevel="2">
      <c r="A3328" s="420">
        <f>IF(C3328='Tong hop'!$B$6,1,0)</f>
        <v>0</v>
      </c>
      <c r="B3328" s="202"/>
      <c r="C3328" s="191"/>
      <c r="D3328" s="191" t="s">
        <v>81</v>
      </c>
      <c r="E3328" s="191" t="s">
        <v>361</v>
      </c>
      <c r="F3328" s="191">
        <v>10</v>
      </c>
      <c r="G3328" s="203"/>
      <c r="H3328" s="285"/>
      <c r="I3328" s="285"/>
      <c r="J3328" s="262"/>
      <c r="K3328" s="263"/>
      <c r="N3328" s="28">
        <f t="shared" si="415"/>
        <v>0</v>
      </c>
    </row>
    <row r="3329" spans="1:14" s="26" customFormat="1" ht="12.75" hidden="1" outlineLevel="2">
      <c r="A3329" s="420">
        <f>IF(C3329='Tong hop'!$B$6,1,0)</f>
        <v>0</v>
      </c>
      <c r="B3329" s="202"/>
      <c r="C3329" s="191"/>
      <c r="D3329" s="191" t="s">
        <v>785</v>
      </c>
      <c r="E3329" s="191" t="s">
        <v>361</v>
      </c>
      <c r="F3329" s="191">
        <v>10</v>
      </c>
      <c r="G3329" s="203"/>
      <c r="H3329" s="285"/>
      <c r="I3329" s="285"/>
      <c r="J3329" s="262"/>
      <c r="K3329" s="263"/>
      <c r="N3329" s="28">
        <f t="shared" si="415"/>
        <v>0</v>
      </c>
    </row>
    <row r="3330" spans="1:14" ht="12.75" hidden="1" outlineLevel="2">
      <c r="A3330" s="420">
        <f>IF(C3330='Tong hop'!$B$6,1,0)</f>
        <v>0</v>
      </c>
      <c r="B3330" s="183"/>
      <c r="C3330" s="428"/>
      <c r="D3330" s="198">
        <f>D1413</f>
        <v>0</v>
      </c>
      <c r="E3330" s="198">
        <f>E1413</f>
        <v>0</v>
      </c>
      <c r="F3330" s="198" t="str">
        <f>F1413</f>
        <v>L=11.1</v>
      </c>
      <c r="G3330" s="184"/>
      <c r="H3330" s="285"/>
      <c r="I3330" s="285"/>
      <c r="J3330" s="208"/>
      <c r="K3330" s="209"/>
      <c r="N3330" s="28">
        <f t="shared" si="415"/>
        <v>0</v>
      </c>
    </row>
    <row r="3331" spans="1:14" s="26" customFormat="1" ht="12.75" hidden="1" outlineLevel="2">
      <c r="A3331" s="420">
        <f>IF(C3331='Tong hop'!$B$6,1,0)</f>
        <v>0</v>
      </c>
      <c r="B3331" s="202"/>
      <c r="C3331" s="191"/>
      <c r="D3331" s="191" t="s">
        <v>226</v>
      </c>
      <c r="E3331" s="191" t="s">
        <v>363</v>
      </c>
      <c r="F3331" s="191">
        <v>20</v>
      </c>
      <c r="G3331" s="203"/>
      <c r="H3331" s="285"/>
      <c r="I3331" s="285"/>
      <c r="J3331" s="262"/>
      <c r="K3331" s="263"/>
      <c r="N3331" s="28">
        <f t="shared" si="415"/>
        <v>0</v>
      </c>
    </row>
    <row r="3332" spans="1:14" s="26" customFormat="1" ht="12.75" hidden="1" outlineLevel="2">
      <c r="A3332" s="420">
        <f>IF(C3332='Tong hop'!$B$6,1,0)</f>
        <v>0</v>
      </c>
      <c r="B3332" s="202"/>
      <c r="C3332" s="191"/>
      <c r="D3332" s="191" t="s">
        <v>226</v>
      </c>
      <c r="E3332" s="191" t="s">
        <v>363</v>
      </c>
      <c r="F3332" s="191">
        <v>20</v>
      </c>
      <c r="G3332" s="203"/>
      <c r="H3332" s="285"/>
      <c r="I3332" s="285"/>
      <c r="J3332" s="262"/>
      <c r="K3332" s="263"/>
      <c r="N3332" s="28">
        <f t="shared" si="415"/>
        <v>0</v>
      </c>
    </row>
    <row r="3333" spans="1:14" s="26" customFormat="1" ht="12.75" hidden="1" outlineLevel="2">
      <c r="A3333" s="420">
        <f>IF(C3333='Tong hop'!$B$6,1,0)</f>
        <v>0</v>
      </c>
      <c r="B3333" s="202"/>
      <c r="C3333" s="191"/>
      <c r="D3333" s="191" t="s">
        <v>782</v>
      </c>
      <c r="E3333" s="191" t="s">
        <v>363</v>
      </c>
      <c r="F3333" s="191">
        <v>20</v>
      </c>
      <c r="G3333" s="203"/>
      <c r="H3333" s="285"/>
      <c r="I3333" s="285"/>
      <c r="J3333" s="262"/>
      <c r="K3333" s="263"/>
      <c r="N3333" s="28">
        <f t="shared" si="415"/>
        <v>0</v>
      </c>
    </row>
    <row r="3334" spans="1:14" s="26" customFormat="1" ht="12.75" hidden="1" outlineLevel="2">
      <c r="A3334" s="420">
        <f>IF(C3334='Tong hop'!$B$6,1,0)</f>
        <v>0</v>
      </c>
      <c r="B3334" s="202"/>
      <c r="C3334" s="191"/>
      <c r="D3334" s="191" t="s">
        <v>782</v>
      </c>
      <c r="E3334" s="191" t="s">
        <v>363</v>
      </c>
      <c r="F3334" s="191">
        <v>20</v>
      </c>
      <c r="G3334" s="203"/>
      <c r="H3334" s="285"/>
      <c r="I3334" s="285"/>
      <c r="J3334" s="262"/>
      <c r="K3334" s="263"/>
      <c r="N3334" s="28">
        <f t="shared" si="415"/>
        <v>0</v>
      </c>
    </row>
    <row r="3335" spans="1:14" s="26" customFormat="1" ht="12.75" hidden="1" outlineLevel="2">
      <c r="A3335" s="420">
        <f>IF(C3335='Tong hop'!$B$6,1,0)</f>
        <v>0</v>
      </c>
      <c r="B3335" s="202"/>
      <c r="C3335" s="191"/>
      <c r="D3335" s="191" t="s">
        <v>231</v>
      </c>
      <c r="E3335" s="191" t="s">
        <v>363</v>
      </c>
      <c r="F3335" s="191">
        <v>20</v>
      </c>
      <c r="G3335" s="203"/>
      <c r="H3335" s="285"/>
      <c r="I3335" s="285"/>
      <c r="J3335" s="262"/>
      <c r="K3335" s="263"/>
      <c r="N3335" s="28">
        <f t="shared" si="415"/>
        <v>0</v>
      </c>
    </row>
    <row r="3336" spans="1:14" s="26" customFormat="1" ht="12.75" hidden="1" outlineLevel="2">
      <c r="A3336" s="420">
        <f>IF(C3336='Tong hop'!$B$6,1,0)</f>
        <v>0</v>
      </c>
      <c r="B3336" s="202"/>
      <c r="C3336" s="191"/>
      <c r="D3336" s="191" t="s">
        <v>81</v>
      </c>
      <c r="E3336" s="191" t="s">
        <v>361</v>
      </c>
      <c r="F3336" s="191">
        <v>10</v>
      </c>
      <c r="G3336" s="203"/>
      <c r="H3336" s="285"/>
      <c r="I3336" s="285"/>
      <c r="J3336" s="262"/>
      <c r="K3336" s="263"/>
      <c r="N3336" s="28">
        <f t="shared" si="415"/>
        <v>0</v>
      </c>
    </row>
    <row r="3337" spans="1:14" s="26" customFormat="1" ht="12.75" hidden="1" outlineLevel="2">
      <c r="A3337" s="420">
        <f>IF(C3337='Tong hop'!$B$6,1,0)</f>
        <v>0</v>
      </c>
      <c r="B3337" s="202"/>
      <c r="C3337" s="191"/>
      <c r="D3337" s="191" t="s">
        <v>785</v>
      </c>
      <c r="E3337" s="191" t="s">
        <v>361</v>
      </c>
      <c r="F3337" s="191">
        <v>10</v>
      </c>
      <c r="G3337" s="203"/>
      <c r="H3337" s="285"/>
      <c r="I3337" s="285"/>
      <c r="J3337" s="262"/>
      <c r="K3337" s="263"/>
      <c r="N3337" s="28">
        <f t="shared" si="415"/>
        <v>0</v>
      </c>
    </row>
    <row r="3338" spans="1:14" ht="12.75" hidden="1" outlineLevel="2">
      <c r="A3338" s="420">
        <f>IF(C3338='Tong hop'!$B$6,1,0)</f>
        <v>0</v>
      </c>
      <c r="B3338" s="183"/>
      <c r="C3338" s="428"/>
      <c r="D3338" s="198" t="str">
        <f>D1414</f>
        <v>MB7</v>
      </c>
      <c r="E3338" s="198" t="str">
        <f>E1414</f>
        <v>680x600</v>
      </c>
      <c r="F3338" s="198" t="str">
        <f>F1414</f>
        <v>L=7.7</v>
      </c>
      <c r="G3338" s="184"/>
      <c r="H3338" s="285"/>
      <c r="I3338" s="285"/>
      <c r="J3338" s="208"/>
      <c r="K3338" s="209"/>
      <c r="N3338" s="28">
        <f t="shared" si="415"/>
        <v>0</v>
      </c>
    </row>
    <row r="3339" spans="1:14" s="26" customFormat="1" ht="12.75" hidden="1" outlineLevel="2">
      <c r="A3339" s="420">
        <f>IF(C3339='Tong hop'!$B$6,1,0)</f>
        <v>0</v>
      </c>
      <c r="B3339" s="202"/>
      <c r="C3339" s="191"/>
      <c r="D3339" s="191" t="s">
        <v>226</v>
      </c>
      <c r="E3339" s="191" t="s">
        <v>372</v>
      </c>
      <c r="F3339" s="191">
        <v>20</v>
      </c>
      <c r="G3339" s="203"/>
      <c r="H3339" s="285"/>
      <c r="I3339" s="285"/>
      <c r="J3339" s="262"/>
      <c r="K3339" s="263"/>
      <c r="N3339" s="28">
        <f t="shared" si="415"/>
        <v>0</v>
      </c>
    </row>
    <row r="3340" spans="1:14" s="26" customFormat="1" ht="12.75" hidden="1" outlineLevel="2">
      <c r="A3340" s="420">
        <f>IF(C3340='Tong hop'!$B$6,1,0)</f>
        <v>0</v>
      </c>
      <c r="B3340" s="202"/>
      <c r="C3340" s="191"/>
      <c r="D3340" s="191" t="s">
        <v>226</v>
      </c>
      <c r="E3340" s="191" t="s">
        <v>372</v>
      </c>
      <c r="F3340" s="191">
        <v>20</v>
      </c>
      <c r="G3340" s="203"/>
      <c r="H3340" s="285"/>
      <c r="I3340" s="285"/>
      <c r="J3340" s="262"/>
      <c r="K3340" s="263"/>
      <c r="N3340" s="28">
        <f t="shared" si="415"/>
        <v>0</v>
      </c>
    </row>
    <row r="3341" spans="1:14" s="26" customFormat="1" ht="12.75" hidden="1" outlineLevel="2">
      <c r="A3341" s="420">
        <f>IF(C3341='Tong hop'!$B$6,1,0)</f>
        <v>0</v>
      </c>
      <c r="B3341" s="202"/>
      <c r="C3341" s="191"/>
      <c r="D3341" s="191" t="s">
        <v>782</v>
      </c>
      <c r="E3341" s="191" t="s">
        <v>363</v>
      </c>
      <c r="F3341" s="191">
        <v>20</v>
      </c>
      <c r="G3341" s="203"/>
      <c r="H3341" s="285"/>
      <c r="I3341" s="285"/>
      <c r="J3341" s="262"/>
      <c r="K3341" s="263"/>
      <c r="N3341" s="28">
        <f t="shared" si="415"/>
        <v>0</v>
      </c>
    </row>
    <row r="3342" spans="1:14" s="26" customFormat="1" ht="12.75" hidden="1" outlineLevel="2">
      <c r="A3342" s="420">
        <f>IF(C3342='Tong hop'!$B$6,1,0)</f>
        <v>0</v>
      </c>
      <c r="B3342" s="202"/>
      <c r="C3342" s="191"/>
      <c r="D3342" s="191" t="s">
        <v>782</v>
      </c>
      <c r="E3342" s="191" t="s">
        <v>363</v>
      </c>
      <c r="F3342" s="191">
        <v>20</v>
      </c>
      <c r="G3342" s="203"/>
      <c r="H3342" s="285"/>
      <c r="I3342" s="285"/>
      <c r="J3342" s="262"/>
      <c r="K3342" s="263"/>
      <c r="N3342" s="28">
        <f t="shared" si="415"/>
        <v>0</v>
      </c>
    </row>
    <row r="3343" spans="1:14" s="26" customFormat="1" ht="12.75" hidden="1" outlineLevel="2">
      <c r="A3343" s="420">
        <f>IF(C3343='Tong hop'!$B$6,1,0)</f>
        <v>0</v>
      </c>
      <c r="B3343" s="202"/>
      <c r="C3343" s="191"/>
      <c r="D3343" s="191" t="s">
        <v>231</v>
      </c>
      <c r="E3343" s="191" t="s">
        <v>363</v>
      </c>
      <c r="F3343" s="191">
        <v>20</v>
      </c>
      <c r="G3343" s="203"/>
      <c r="H3343" s="285"/>
      <c r="I3343" s="285"/>
      <c r="J3343" s="262"/>
      <c r="K3343" s="263"/>
      <c r="N3343" s="28">
        <f t="shared" si="415"/>
        <v>0</v>
      </c>
    </row>
    <row r="3344" spans="1:14" s="26" customFormat="1" ht="12.75" hidden="1" outlineLevel="2">
      <c r="A3344" s="420">
        <f>IF(C3344='Tong hop'!$B$6,1,0)</f>
        <v>0</v>
      </c>
      <c r="B3344" s="202"/>
      <c r="C3344" s="191"/>
      <c r="D3344" s="191" t="s">
        <v>81</v>
      </c>
      <c r="E3344" s="191" t="s">
        <v>361</v>
      </c>
      <c r="F3344" s="191">
        <v>10</v>
      </c>
      <c r="G3344" s="203"/>
      <c r="H3344" s="285"/>
      <c r="I3344" s="285"/>
      <c r="J3344" s="262"/>
      <c r="K3344" s="263"/>
      <c r="N3344" s="28">
        <f t="shared" si="415"/>
        <v>0</v>
      </c>
    </row>
    <row r="3345" spans="1:14" s="26" customFormat="1" ht="12.75" hidden="1" outlineLevel="2">
      <c r="A3345" s="420">
        <f>IF(C3345='Tong hop'!$B$6,1,0)</f>
        <v>0</v>
      </c>
      <c r="B3345" s="202"/>
      <c r="C3345" s="191"/>
      <c r="D3345" s="191" t="s">
        <v>785</v>
      </c>
      <c r="E3345" s="191" t="s">
        <v>361</v>
      </c>
      <c r="F3345" s="191">
        <v>10</v>
      </c>
      <c r="G3345" s="203"/>
      <c r="H3345" s="285"/>
      <c r="I3345" s="285"/>
      <c r="J3345" s="262"/>
      <c r="K3345" s="263"/>
      <c r="N3345" s="28">
        <f t="shared" si="415"/>
        <v>0</v>
      </c>
    </row>
    <row r="3346" spans="1:14" ht="12.75" hidden="1" outlineLevel="2">
      <c r="A3346" s="420">
        <f>IF(C3346='Tong hop'!$B$6,1,0)</f>
        <v>0</v>
      </c>
      <c r="B3346" s="183"/>
      <c r="C3346" s="428"/>
      <c r="D3346" s="198" t="str">
        <f>D1415</f>
        <v>MB8</v>
      </c>
      <c r="E3346" s="198" t="str">
        <f>E1415</f>
        <v>400x800</v>
      </c>
      <c r="F3346" s="198" t="str">
        <f>F1415</f>
        <v>L=12.9</v>
      </c>
      <c r="G3346" s="184"/>
      <c r="H3346" s="285"/>
      <c r="I3346" s="285"/>
      <c r="J3346" s="208"/>
      <c r="K3346" s="209"/>
      <c r="N3346" s="28">
        <f t="shared" si="415"/>
        <v>0</v>
      </c>
    </row>
    <row r="3347" spans="1:14" s="26" customFormat="1" ht="12.75" hidden="1" outlineLevel="2">
      <c r="A3347" s="420">
        <f>IF(C3347='Tong hop'!$B$6,1,0)</f>
        <v>0</v>
      </c>
      <c r="B3347" s="202"/>
      <c r="C3347" s="191"/>
      <c r="D3347" s="191" t="s">
        <v>226</v>
      </c>
      <c r="E3347" s="191" t="s">
        <v>365</v>
      </c>
      <c r="F3347" s="191">
        <v>25</v>
      </c>
      <c r="G3347" s="203"/>
      <c r="H3347" s="285"/>
      <c r="I3347" s="285"/>
      <c r="J3347" s="262"/>
      <c r="K3347" s="263"/>
      <c r="N3347" s="28">
        <f t="shared" si="415"/>
        <v>0</v>
      </c>
    </row>
    <row r="3348" spans="1:14" s="26" customFormat="1" ht="12.75" hidden="1" outlineLevel="2">
      <c r="A3348" s="420">
        <f>IF(C3348='Tong hop'!$B$6,1,0)</f>
        <v>0</v>
      </c>
      <c r="B3348" s="202"/>
      <c r="C3348" s="191"/>
      <c r="D3348" s="191" t="s">
        <v>226</v>
      </c>
      <c r="E3348" s="191" t="s">
        <v>365</v>
      </c>
      <c r="F3348" s="191">
        <v>25</v>
      </c>
      <c r="G3348" s="203"/>
      <c r="H3348" s="285"/>
      <c r="I3348" s="285"/>
      <c r="J3348" s="262"/>
      <c r="K3348" s="263"/>
      <c r="N3348" s="28">
        <f t="shared" si="415"/>
        <v>0</v>
      </c>
    </row>
    <row r="3349" spans="1:14" s="26" customFormat="1" ht="12.75" hidden="1" outlineLevel="2">
      <c r="A3349" s="420">
        <f>IF(C3349='Tong hop'!$B$6,1,0)</f>
        <v>0</v>
      </c>
      <c r="B3349" s="202"/>
      <c r="C3349" s="191"/>
      <c r="D3349" s="191" t="s">
        <v>1224</v>
      </c>
      <c r="E3349" s="191" t="s">
        <v>365</v>
      </c>
      <c r="F3349" s="191">
        <v>25</v>
      </c>
      <c r="G3349" s="203"/>
      <c r="H3349" s="285"/>
      <c r="I3349" s="285"/>
      <c r="J3349" s="262"/>
      <c r="K3349" s="263"/>
      <c r="N3349" s="28">
        <f t="shared" si="415"/>
        <v>0</v>
      </c>
    </row>
    <row r="3350" spans="1:14" s="26" customFormat="1" ht="12.75" hidden="1" outlineLevel="2">
      <c r="A3350" s="420">
        <f>IF(C3350='Tong hop'!$B$6,1,0)</f>
        <v>0</v>
      </c>
      <c r="B3350" s="202"/>
      <c r="C3350" s="191"/>
      <c r="D3350" s="191" t="s">
        <v>1224</v>
      </c>
      <c r="E3350" s="191" t="s">
        <v>365</v>
      </c>
      <c r="F3350" s="191">
        <v>25</v>
      </c>
      <c r="G3350" s="203"/>
      <c r="H3350" s="285"/>
      <c r="I3350" s="285"/>
      <c r="J3350" s="262"/>
      <c r="K3350" s="263"/>
      <c r="N3350" s="28">
        <f t="shared" si="415"/>
        <v>0</v>
      </c>
    </row>
    <row r="3351" spans="1:14" s="26" customFormat="1" ht="12.75" hidden="1" outlineLevel="2">
      <c r="A3351" s="420">
        <f>IF(C3351='Tong hop'!$B$6,1,0)</f>
        <v>0</v>
      </c>
      <c r="B3351" s="202"/>
      <c r="C3351" s="191"/>
      <c r="D3351" s="191" t="s">
        <v>1225</v>
      </c>
      <c r="E3351" s="191" t="s">
        <v>365</v>
      </c>
      <c r="F3351" s="191">
        <v>20</v>
      </c>
      <c r="G3351" s="203"/>
      <c r="H3351" s="285"/>
      <c r="I3351" s="285"/>
      <c r="J3351" s="262"/>
      <c r="K3351" s="263"/>
      <c r="N3351" s="28">
        <f t="shared" si="415"/>
        <v>0</v>
      </c>
    </row>
    <row r="3352" spans="1:14" s="26" customFormat="1" ht="12.75" hidden="1" outlineLevel="2">
      <c r="A3352" s="420">
        <f>IF(C3352='Tong hop'!$B$6,1,0)</f>
        <v>0</v>
      </c>
      <c r="B3352" s="202"/>
      <c r="C3352" s="191"/>
      <c r="D3352" s="191" t="s">
        <v>81</v>
      </c>
      <c r="E3352" s="191" t="s">
        <v>361</v>
      </c>
      <c r="F3352" s="191">
        <v>10</v>
      </c>
      <c r="G3352" s="203"/>
      <c r="H3352" s="285"/>
      <c r="I3352" s="285"/>
      <c r="J3352" s="262"/>
      <c r="K3352" s="263"/>
      <c r="N3352" s="28">
        <f t="shared" si="415"/>
        <v>0</v>
      </c>
    </row>
    <row r="3353" spans="1:14" s="26" customFormat="1" ht="12.75" hidden="1" outlineLevel="2">
      <c r="A3353" s="420">
        <f>IF(C3353='Tong hop'!$B$6,1,0)</f>
        <v>0</v>
      </c>
      <c r="B3353" s="202"/>
      <c r="C3353" s="191"/>
      <c r="D3353" s="191" t="s">
        <v>785</v>
      </c>
      <c r="E3353" s="191" t="s">
        <v>361</v>
      </c>
      <c r="F3353" s="191">
        <v>10</v>
      </c>
      <c r="G3353" s="203"/>
      <c r="H3353" s="285"/>
      <c r="I3353" s="285"/>
      <c r="J3353" s="262"/>
      <c r="K3353" s="263"/>
      <c r="N3353" s="28">
        <f t="shared" si="415"/>
        <v>0</v>
      </c>
    </row>
    <row r="3354" spans="1:14" ht="12.75" hidden="1" outlineLevel="2">
      <c r="A3354" s="420">
        <f>IF(C3354='Tong hop'!$B$6,1,0)</f>
        <v>0</v>
      </c>
      <c r="B3354" s="183"/>
      <c r="C3354" s="428"/>
      <c r="D3354" s="198">
        <f t="shared" ref="D3354:F3354" si="418">D1416</f>
        <v>0</v>
      </c>
      <c r="E3354" s="198">
        <f t="shared" si="418"/>
        <v>0</v>
      </c>
      <c r="F3354" s="198">
        <f t="shared" si="418"/>
        <v>0</v>
      </c>
      <c r="G3354" s="184"/>
      <c r="H3354" s="285"/>
      <c r="I3354" s="285"/>
      <c r="J3354" s="208"/>
      <c r="K3354" s="209"/>
      <c r="N3354" s="28">
        <f t="shared" si="415"/>
        <v>0</v>
      </c>
    </row>
    <row r="3355" spans="1:14" s="26" customFormat="1" ht="12.75" hidden="1" outlineLevel="2">
      <c r="A3355" s="420">
        <f>IF(C3355='Tong hop'!$B$6,1,0)</f>
        <v>0</v>
      </c>
      <c r="B3355" s="202"/>
      <c r="C3355" s="191"/>
      <c r="D3355" s="191" t="s">
        <v>226</v>
      </c>
      <c r="E3355" s="191" t="s">
        <v>363</v>
      </c>
      <c r="F3355" s="191">
        <v>20</v>
      </c>
      <c r="G3355" s="203"/>
      <c r="H3355" s="285"/>
      <c r="I3355" s="285"/>
      <c r="J3355" s="262"/>
      <c r="K3355" s="263"/>
      <c r="N3355" s="28">
        <f t="shared" si="415"/>
        <v>0</v>
      </c>
    </row>
    <row r="3356" spans="1:14" s="26" customFormat="1" ht="12.75" hidden="1" outlineLevel="2">
      <c r="A3356" s="420">
        <f>IF(C3356='Tong hop'!$B$6,1,0)</f>
        <v>0</v>
      </c>
      <c r="B3356" s="202"/>
      <c r="C3356" s="191"/>
      <c r="D3356" s="191" t="s">
        <v>226</v>
      </c>
      <c r="E3356" s="191" t="s">
        <v>363</v>
      </c>
      <c r="F3356" s="191">
        <v>20</v>
      </c>
      <c r="G3356" s="203"/>
      <c r="H3356" s="285"/>
      <c r="I3356" s="285"/>
      <c r="J3356" s="262"/>
      <c r="K3356" s="263"/>
      <c r="N3356" s="28">
        <f t="shared" si="415"/>
        <v>0</v>
      </c>
    </row>
    <row r="3357" spans="1:14" s="26" customFormat="1" ht="12.75" hidden="1" outlineLevel="2">
      <c r="A3357" s="420">
        <f>IF(C3357='Tong hop'!$B$6,1,0)</f>
        <v>0</v>
      </c>
      <c r="B3357" s="202"/>
      <c r="C3357" s="191"/>
      <c r="D3357" s="191" t="s">
        <v>782</v>
      </c>
      <c r="E3357" s="191" t="s">
        <v>363</v>
      </c>
      <c r="F3357" s="191">
        <v>20</v>
      </c>
      <c r="G3357" s="203"/>
      <c r="H3357" s="285"/>
      <c r="I3357" s="285"/>
      <c r="J3357" s="262"/>
      <c r="K3357" s="263"/>
      <c r="N3357" s="28">
        <f t="shared" si="415"/>
        <v>0</v>
      </c>
    </row>
    <row r="3358" spans="1:14" s="26" customFormat="1" ht="12.75" hidden="1" outlineLevel="2">
      <c r="A3358" s="420">
        <f>IF(C3358='Tong hop'!$B$6,1,0)</f>
        <v>0</v>
      </c>
      <c r="B3358" s="202"/>
      <c r="C3358" s="191"/>
      <c r="D3358" s="191" t="s">
        <v>782</v>
      </c>
      <c r="E3358" s="191" t="s">
        <v>363</v>
      </c>
      <c r="F3358" s="191">
        <v>20</v>
      </c>
      <c r="G3358" s="203"/>
      <c r="H3358" s="285"/>
      <c r="I3358" s="285"/>
      <c r="J3358" s="262"/>
      <c r="K3358" s="263"/>
      <c r="N3358" s="28">
        <f t="shared" si="415"/>
        <v>0</v>
      </c>
    </row>
    <row r="3359" spans="1:14" s="26" customFormat="1" ht="12.75" hidden="1" outlineLevel="2">
      <c r="A3359" s="420">
        <f>IF(C3359='Tong hop'!$B$6,1,0)</f>
        <v>0</v>
      </c>
      <c r="B3359" s="202"/>
      <c r="C3359" s="191"/>
      <c r="D3359" s="191" t="s">
        <v>231</v>
      </c>
      <c r="E3359" s="191" t="s">
        <v>363</v>
      </c>
      <c r="F3359" s="191">
        <v>20</v>
      </c>
      <c r="G3359" s="203"/>
      <c r="H3359" s="285"/>
      <c r="I3359" s="285"/>
      <c r="J3359" s="262"/>
      <c r="K3359" s="263"/>
      <c r="N3359" s="28">
        <f t="shared" si="415"/>
        <v>0</v>
      </c>
    </row>
    <row r="3360" spans="1:14" s="26" customFormat="1" ht="12.75" hidden="1" outlineLevel="2">
      <c r="A3360" s="420">
        <f>IF(C3360='Tong hop'!$B$6,1,0)</f>
        <v>0</v>
      </c>
      <c r="B3360" s="202"/>
      <c r="C3360" s="191"/>
      <c r="D3360" s="191" t="s">
        <v>81</v>
      </c>
      <c r="E3360" s="191" t="s">
        <v>361</v>
      </c>
      <c r="F3360" s="191">
        <v>10</v>
      </c>
      <c r="G3360" s="203"/>
      <c r="H3360" s="285"/>
      <c r="I3360" s="285"/>
      <c r="J3360" s="262"/>
      <c r="K3360" s="263"/>
      <c r="N3360" s="28">
        <f t="shared" si="415"/>
        <v>0</v>
      </c>
    </row>
    <row r="3361" spans="1:14" s="26" customFormat="1" ht="12.75" hidden="1" outlineLevel="2">
      <c r="A3361" s="420">
        <f>IF(C3361='Tong hop'!$B$6,1,0)</f>
        <v>0</v>
      </c>
      <c r="B3361" s="202"/>
      <c r="C3361" s="191"/>
      <c r="D3361" s="191" t="s">
        <v>785</v>
      </c>
      <c r="E3361" s="191" t="s">
        <v>361</v>
      </c>
      <c r="F3361" s="191">
        <v>10</v>
      </c>
      <c r="G3361" s="203"/>
      <c r="H3361" s="285"/>
      <c r="I3361" s="285"/>
      <c r="J3361" s="262"/>
      <c r="K3361" s="263"/>
      <c r="N3361" s="28">
        <f t="shared" si="415"/>
        <v>0</v>
      </c>
    </row>
    <row r="3362" spans="1:14" ht="12.75" hidden="1" outlineLevel="2">
      <c r="A3362" s="420">
        <f>IF(C3362='Tong hop'!$B$6,1,0)</f>
        <v>0</v>
      </c>
      <c r="B3362" s="183"/>
      <c r="C3362" s="428"/>
      <c r="D3362" s="198" t="str">
        <f t="shared" ref="D3362:F3362" si="419">D1417</f>
        <v>MB10</v>
      </c>
      <c r="E3362" s="198" t="str">
        <f t="shared" si="419"/>
        <v>200x500</v>
      </c>
      <c r="F3362" s="198" t="str">
        <f t="shared" si="419"/>
        <v>L=5</v>
      </c>
      <c r="G3362" s="184"/>
      <c r="H3362" s="285"/>
      <c r="I3362" s="285"/>
      <c r="J3362" s="208"/>
      <c r="K3362" s="209"/>
      <c r="N3362" s="28">
        <f t="shared" si="415"/>
        <v>0</v>
      </c>
    </row>
    <row r="3363" spans="1:14" s="26" customFormat="1" ht="12.75" hidden="1" outlineLevel="2">
      <c r="A3363" s="420">
        <f>IF(C3363='Tong hop'!$B$6,1,0)</f>
        <v>0</v>
      </c>
      <c r="B3363" s="202"/>
      <c r="C3363" s="191"/>
      <c r="D3363" s="191" t="s">
        <v>226</v>
      </c>
      <c r="E3363" s="191" t="s">
        <v>363</v>
      </c>
      <c r="F3363" s="191">
        <v>20</v>
      </c>
      <c r="G3363" s="203"/>
      <c r="H3363" s="285"/>
      <c r="I3363" s="285"/>
      <c r="J3363" s="262"/>
      <c r="K3363" s="263"/>
      <c r="N3363" s="28">
        <f t="shared" si="415"/>
        <v>0</v>
      </c>
    </row>
    <row r="3364" spans="1:14" s="26" customFormat="1" ht="12.75" hidden="1" outlineLevel="2">
      <c r="A3364" s="420">
        <f>IF(C3364='Tong hop'!$B$6,1,0)</f>
        <v>0</v>
      </c>
      <c r="B3364" s="202"/>
      <c r="C3364" s="191"/>
      <c r="D3364" s="191" t="s">
        <v>226</v>
      </c>
      <c r="E3364" s="191" t="s">
        <v>363</v>
      </c>
      <c r="F3364" s="191">
        <v>20</v>
      </c>
      <c r="G3364" s="203"/>
      <c r="H3364" s="285"/>
      <c r="I3364" s="285"/>
      <c r="J3364" s="262"/>
      <c r="K3364" s="263"/>
      <c r="N3364" s="28">
        <f t="shared" si="415"/>
        <v>0</v>
      </c>
    </row>
    <row r="3365" spans="1:14" s="26" customFormat="1" ht="12.75" hidden="1" outlineLevel="2">
      <c r="A3365" s="420">
        <f>IF(C3365='Tong hop'!$B$6,1,0)</f>
        <v>0</v>
      </c>
      <c r="B3365" s="202"/>
      <c r="C3365" s="191"/>
      <c r="D3365" s="191" t="s">
        <v>782</v>
      </c>
      <c r="E3365" s="191" t="s">
        <v>373</v>
      </c>
      <c r="F3365" s="191">
        <v>0</v>
      </c>
      <c r="G3365" s="203"/>
      <c r="H3365" s="285"/>
      <c r="I3365" s="285"/>
      <c r="J3365" s="262"/>
      <c r="K3365" s="263"/>
      <c r="N3365" s="28">
        <f t="shared" si="415"/>
        <v>0</v>
      </c>
    </row>
    <row r="3366" spans="1:14" s="26" customFormat="1" ht="12.75" hidden="1" outlineLevel="2">
      <c r="A3366" s="420">
        <f>IF(C3366='Tong hop'!$B$6,1,0)</f>
        <v>0</v>
      </c>
      <c r="B3366" s="202"/>
      <c r="C3366" s="191"/>
      <c r="D3366" s="191" t="s">
        <v>782</v>
      </c>
      <c r="E3366" s="191" t="s">
        <v>363</v>
      </c>
      <c r="F3366" s="191">
        <v>0</v>
      </c>
      <c r="G3366" s="203"/>
      <c r="H3366" s="285"/>
      <c r="I3366" s="285"/>
      <c r="J3366" s="262"/>
      <c r="K3366" s="263"/>
      <c r="N3366" s="28">
        <f t="shared" si="415"/>
        <v>0</v>
      </c>
    </row>
    <row r="3367" spans="1:14" s="26" customFormat="1" ht="12.75" hidden="1" outlineLevel="2">
      <c r="A3367" s="420">
        <f>IF(C3367='Tong hop'!$B$6,1,0)</f>
        <v>0</v>
      </c>
      <c r="B3367" s="202"/>
      <c r="C3367" s="191"/>
      <c r="D3367" s="191" t="s">
        <v>231</v>
      </c>
      <c r="E3367" s="191" t="s">
        <v>363</v>
      </c>
      <c r="F3367" s="191">
        <v>0</v>
      </c>
      <c r="G3367" s="203"/>
      <c r="H3367" s="285"/>
      <c r="I3367" s="285"/>
      <c r="J3367" s="262"/>
      <c r="K3367" s="263"/>
      <c r="N3367" s="28">
        <f t="shared" si="415"/>
        <v>0</v>
      </c>
    </row>
    <row r="3368" spans="1:14" s="26" customFormat="1" ht="12.75" hidden="1" outlineLevel="2">
      <c r="A3368" s="420">
        <f>IF(C3368='Tong hop'!$B$6,1,0)</f>
        <v>0</v>
      </c>
      <c r="B3368" s="202"/>
      <c r="C3368" s="191"/>
      <c r="D3368" s="191" t="s">
        <v>81</v>
      </c>
      <c r="E3368" s="191" t="s">
        <v>361</v>
      </c>
      <c r="F3368" s="191">
        <v>10</v>
      </c>
      <c r="G3368" s="203"/>
      <c r="H3368" s="285"/>
      <c r="I3368" s="285"/>
      <c r="J3368" s="262"/>
      <c r="K3368" s="263"/>
      <c r="N3368" s="28">
        <f t="shared" si="415"/>
        <v>0</v>
      </c>
    </row>
    <row r="3369" spans="1:14" s="26" customFormat="1" ht="12.75" hidden="1" outlineLevel="2">
      <c r="A3369" s="420">
        <f>IF(C3369='Tong hop'!$B$6,1,0)</f>
        <v>0</v>
      </c>
      <c r="B3369" s="202"/>
      <c r="C3369" s="191"/>
      <c r="D3369" s="191" t="s">
        <v>785</v>
      </c>
      <c r="E3369" s="191" t="s">
        <v>361</v>
      </c>
      <c r="F3369" s="191">
        <v>10</v>
      </c>
      <c r="G3369" s="203"/>
      <c r="H3369" s="285"/>
      <c r="I3369" s="285"/>
      <c r="J3369" s="262"/>
      <c r="K3369" s="263"/>
      <c r="N3369" s="28">
        <f t="shared" si="415"/>
        <v>0</v>
      </c>
    </row>
    <row r="3370" spans="1:14" ht="12.75" hidden="1" outlineLevel="2">
      <c r="A3370" s="420">
        <f>IF(C3370='Tong hop'!$B$6,1,0)</f>
        <v>0</v>
      </c>
      <c r="B3370" s="183"/>
      <c r="C3370" s="428"/>
      <c r="D3370" s="198" t="str">
        <f t="shared" ref="D3370:F3371" si="420">D1418</f>
        <v>MB11</v>
      </c>
      <c r="E3370" s="198" t="str">
        <f t="shared" si="420"/>
        <v>200x400</v>
      </c>
      <c r="F3370" s="198">
        <f t="shared" si="420"/>
        <v>0</v>
      </c>
      <c r="G3370" s="184"/>
      <c r="H3370" s="285"/>
      <c r="I3370" s="285"/>
      <c r="J3370" s="208"/>
      <c r="K3370" s="209"/>
      <c r="N3370" s="28">
        <f t="shared" si="415"/>
        <v>0</v>
      </c>
    </row>
    <row r="3371" spans="1:14" ht="12.75" hidden="1" outlineLevel="2">
      <c r="A3371" s="420">
        <f>IF(C3371='Tong hop'!$B$6,1,0)</f>
        <v>0</v>
      </c>
      <c r="B3371" s="183"/>
      <c r="C3371" s="428"/>
      <c r="D3371" s="198">
        <f t="shared" si="420"/>
        <v>0</v>
      </c>
      <c r="E3371" s="198">
        <f t="shared" si="420"/>
        <v>0</v>
      </c>
      <c r="F3371" s="198" t="str">
        <f t="shared" si="420"/>
        <v>L=3.4</v>
      </c>
      <c r="G3371" s="184"/>
      <c r="H3371" s="285"/>
      <c r="I3371" s="285"/>
      <c r="J3371" s="208"/>
      <c r="K3371" s="209"/>
      <c r="N3371" s="28">
        <f t="shared" si="415"/>
        <v>0</v>
      </c>
    </row>
    <row r="3372" spans="1:14" s="26" customFormat="1" ht="12.75" hidden="1" outlineLevel="2">
      <c r="A3372" s="420">
        <f>IF(C3372='Tong hop'!$B$6,1,0)</f>
        <v>0</v>
      </c>
      <c r="B3372" s="202"/>
      <c r="C3372" s="191"/>
      <c r="D3372" s="191" t="s">
        <v>226</v>
      </c>
      <c r="E3372" s="191" t="s">
        <v>363</v>
      </c>
      <c r="F3372" s="191">
        <v>20</v>
      </c>
      <c r="G3372" s="203"/>
      <c r="H3372" s="285"/>
      <c r="I3372" s="285"/>
      <c r="J3372" s="262"/>
      <c r="K3372" s="263"/>
      <c r="N3372" s="28">
        <f t="shared" si="415"/>
        <v>0</v>
      </c>
    </row>
    <row r="3373" spans="1:14" s="26" customFormat="1" ht="12.75" hidden="1" outlineLevel="2">
      <c r="A3373" s="420">
        <f>IF(C3373='Tong hop'!$B$6,1,0)</f>
        <v>0</v>
      </c>
      <c r="B3373" s="202"/>
      <c r="C3373" s="191"/>
      <c r="D3373" s="191" t="s">
        <v>226</v>
      </c>
      <c r="E3373" s="191" t="s">
        <v>363</v>
      </c>
      <c r="F3373" s="191">
        <v>20</v>
      </c>
      <c r="G3373" s="203"/>
      <c r="H3373" s="285"/>
      <c r="I3373" s="285"/>
      <c r="J3373" s="262"/>
      <c r="K3373" s="263"/>
      <c r="N3373" s="28">
        <f t="shared" ref="N3373:N3436" si="421">I3373-M3373</f>
        <v>0</v>
      </c>
    </row>
    <row r="3374" spans="1:14" s="26" customFormat="1" ht="12.75" hidden="1" outlineLevel="2">
      <c r="A3374" s="420">
        <f>IF(C3374='Tong hop'!$B$6,1,0)</f>
        <v>0</v>
      </c>
      <c r="B3374" s="202"/>
      <c r="C3374" s="191"/>
      <c r="D3374" s="191" t="s">
        <v>782</v>
      </c>
      <c r="E3374" s="191" t="s">
        <v>373</v>
      </c>
      <c r="F3374" s="191">
        <v>0</v>
      </c>
      <c r="G3374" s="203"/>
      <c r="H3374" s="285"/>
      <c r="I3374" s="285"/>
      <c r="J3374" s="262"/>
      <c r="K3374" s="263"/>
      <c r="N3374" s="28">
        <f t="shared" si="421"/>
        <v>0</v>
      </c>
    </row>
    <row r="3375" spans="1:14" s="26" customFormat="1" ht="12.75" hidden="1" outlineLevel="2">
      <c r="A3375" s="420">
        <f>IF(C3375='Tong hop'!$B$6,1,0)</f>
        <v>0</v>
      </c>
      <c r="B3375" s="202"/>
      <c r="C3375" s="191"/>
      <c r="D3375" s="191" t="s">
        <v>782</v>
      </c>
      <c r="E3375" s="191" t="s">
        <v>363</v>
      </c>
      <c r="F3375" s="191">
        <v>0</v>
      </c>
      <c r="G3375" s="203"/>
      <c r="H3375" s="285"/>
      <c r="I3375" s="285"/>
      <c r="J3375" s="262"/>
      <c r="K3375" s="263"/>
      <c r="N3375" s="28">
        <f t="shared" si="421"/>
        <v>0</v>
      </c>
    </row>
    <row r="3376" spans="1:14" s="26" customFormat="1" ht="12.75" hidden="1" outlineLevel="2">
      <c r="A3376" s="420">
        <f>IF(C3376='Tong hop'!$B$6,1,0)</f>
        <v>0</v>
      </c>
      <c r="B3376" s="202"/>
      <c r="C3376" s="191"/>
      <c r="D3376" s="191" t="s">
        <v>231</v>
      </c>
      <c r="E3376" s="191" t="s">
        <v>363</v>
      </c>
      <c r="F3376" s="191">
        <v>0</v>
      </c>
      <c r="G3376" s="203"/>
      <c r="H3376" s="285"/>
      <c r="I3376" s="285"/>
      <c r="J3376" s="262"/>
      <c r="K3376" s="263"/>
      <c r="N3376" s="28">
        <f t="shared" si="421"/>
        <v>0</v>
      </c>
    </row>
    <row r="3377" spans="1:14" s="26" customFormat="1" ht="12.75" hidden="1" outlineLevel="2">
      <c r="A3377" s="420">
        <f>IF(C3377='Tong hop'!$B$6,1,0)</f>
        <v>0</v>
      </c>
      <c r="B3377" s="202"/>
      <c r="C3377" s="191"/>
      <c r="D3377" s="191" t="s">
        <v>81</v>
      </c>
      <c r="E3377" s="191" t="s">
        <v>361</v>
      </c>
      <c r="F3377" s="191">
        <v>10</v>
      </c>
      <c r="G3377" s="203"/>
      <c r="H3377" s="285"/>
      <c r="I3377" s="285"/>
      <c r="J3377" s="262"/>
      <c r="K3377" s="263"/>
      <c r="N3377" s="28">
        <f t="shared" si="421"/>
        <v>0</v>
      </c>
    </row>
    <row r="3378" spans="1:14" s="26" customFormat="1" ht="12.75" hidden="1" outlineLevel="2">
      <c r="A3378" s="420">
        <f>IF(C3378='Tong hop'!$B$6,1,0)</f>
        <v>0</v>
      </c>
      <c r="B3378" s="202"/>
      <c r="C3378" s="191"/>
      <c r="D3378" s="191" t="s">
        <v>785</v>
      </c>
      <c r="E3378" s="191" t="s">
        <v>361</v>
      </c>
      <c r="F3378" s="191">
        <v>10</v>
      </c>
      <c r="G3378" s="203"/>
      <c r="H3378" s="285"/>
      <c r="I3378" s="285"/>
      <c r="J3378" s="262"/>
      <c r="K3378" s="263"/>
      <c r="N3378" s="28">
        <f t="shared" si="421"/>
        <v>0</v>
      </c>
    </row>
    <row r="3379" spans="1:14" ht="12.75" hidden="1" outlineLevel="2">
      <c r="A3379" s="420">
        <f>IF(C3379='Tong hop'!$B$6,1,0)</f>
        <v>0</v>
      </c>
      <c r="B3379" s="183"/>
      <c r="C3379" s="428"/>
      <c r="D3379" s="198">
        <f t="shared" ref="D3379:F3379" si="422">D1420</f>
        <v>0</v>
      </c>
      <c r="E3379" s="198">
        <f t="shared" si="422"/>
        <v>0</v>
      </c>
      <c r="F3379" s="198" t="str">
        <f t="shared" si="422"/>
        <v>L=5</v>
      </c>
      <c r="G3379" s="184"/>
      <c r="H3379" s="285"/>
      <c r="I3379" s="285"/>
      <c r="J3379" s="208"/>
      <c r="K3379" s="209"/>
      <c r="N3379" s="28">
        <f t="shared" si="421"/>
        <v>0</v>
      </c>
    </row>
    <row r="3380" spans="1:14" s="26" customFormat="1" ht="12.75" hidden="1" outlineLevel="2">
      <c r="A3380" s="420">
        <f>IF(C3380='Tong hop'!$B$6,1,0)</f>
        <v>0</v>
      </c>
      <c r="B3380" s="202"/>
      <c r="C3380" s="191"/>
      <c r="D3380" s="191" t="s">
        <v>226</v>
      </c>
      <c r="E3380" s="191" t="s">
        <v>363</v>
      </c>
      <c r="F3380" s="191">
        <v>20</v>
      </c>
      <c r="G3380" s="203"/>
      <c r="H3380" s="285"/>
      <c r="I3380" s="285"/>
      <c r="J3380" s="262"/>
      <c r="K3380" s="263"/>
      <c r="N3380" s="28">
        <f t="shared" si="421"/>
        <v>0</v>
      </c>
    </row>
    <row r="3381" spans="1:14" s="26" customFormat="1" ht="12.75" hidden="1" outlineLevel="2">
      <c r="A3381" s="420">
        <f>IF(C3381='Tong hop'!$B$6,1,0)</f>
        <v>0</v>
      </c>
      <c r="B3381" s="202"/>
      <c r="C3381" s="191"/>
      <c r="D3381" s="191" t="s">
        <v>226</v>
      </c>
      <c r="E3381" s="191" t="s">
        <v>363</v>
      </c>
      <c r="F3381" s="191">
        <v>20</v>
      </c>
      <c r="G3381" s="203"/>
      <c r="H3381" s="285"/>
      <c r="I3381" s="285"/>
      <c r="J3381" s="262"/>
      <c r="K3381" s="263"/>
      <c r="N3381" s="28">
        <f t="shared" si="421"/>
        <v>0</v>
      </c>
    </row>
    <row r="3382" spans="1:14" s="26" customFormat="1" ht="12.75" hidden="1" outlineLevel="2">
      <c r="A3382" s="420">
        <f>IF(C3382='Tong hop'!$B$6,1,0)</f>
        <v>0</v>
      </c>
      <c r="B3382" s="202"/>
      <c r="C3382" s="191"/>
      <c r="D3382" s="191" t="s">
        <v>782</v>
      </c>
      <c r="E3382" s="191" t="s">
        <v>373</v>
      </c>
      <c r="F3382" s="191">
        <v>0</v>
      </c>
      <c r="G3382" s="203"/>
      <c r="H3382" s="285"/>
      <c r="I3382" s="285"/>
      <c r="J3382" s="262"/>
      <c r="K3382" s="263"/>
      <c r="N3382" s="28">
        <f t="shared" si="421"/>
        <v>0</v>
      </c>
    </row>
    <row r="3383" spans="1:14" s="26" customFormat="1" ht="12.75" hidden="1" outlineLevel="2">
      <c r="A3383" s="420">
        <f>IF(C3383='Tong hop'!$B$6,1,0)</f>
        <v>0</v>
      </c>
      <c r="B3383" s="202"/>
      <c r="C3383" s="191"/>
      <c r="D3383" s="191" t="s">
        <v>782</v>
      </c>
      <c r="E3383" s="191" t="s">
        <v>363</v>
      </c>
      <c r="F3383" s="191">
        <v>0</v>
      </c>
      <c r="G3383" s="203"/>
      <c r="H3383" s="285"/>
      <c r="I3383" s="285"/>
      <c r="J3383" s="262"/>
      <c r="K3383" s="263"/>
      <c r="N3383" s="28">
        <f t="shared" si="421"/>
        <v>0</v>
      </c>
    </row>
    <row r="3384" spans="1:14" s="26" customFormat="1" ht="12.75" hidden="1" outlineLevel="2">
      <c r="A3384" s="420">
        <f>IF(C3384='Tong hop'!$B$6,1,0)</f>
        <v>0</v>
      </c>
      <c r="B3384" s="202"/>
      <c r="C3384" s="191"/>
      <c r="D3384" s="191" t="s">
        <v>231</v>
      </c>
      <c r="E3384" s="191" t="s">
        <v>363</v>
      </c>
      <c r="F3384" s="191">
        <v>0</v>
      </c>
      <c r="G3384" s="203"/>
      <c r="H3384" s="285"/>
      <c r="I3384" s="285"/>
      <c r="J3384" s="262"/>
      <c r="K3384" s="263"/>
      <c r="N3384" s="28">
        <f t="shared" si="421"/>
        <v>0</v>
      </c>
    </row>
    <row r="3385" spans="1:14" s="26" customFormat="1" ht="12.75" hidden="1" outlineLevel="2">
      <c r="A3385" s="420">
        <f>IF(C3385='Tong hop'!$B$6,1,0)</f>
        <v>0</v>
      </c>
      <c r="B3385" s="202"/>
      <c r="C3385" s="191"/>
      <c r="D3385" s="191" t="s">
        <v>81</v>
      </c>
      <c r="E3385" s="191" t="s">
        <v>361</v>
      </c>
      <c r="F3385" s="191">
        <v>10</v>
      </c>
      <c r="G3385" s="203"/>
      <c r="H3385" s="285"/>
      <c r="I3385" s="285"/>
      <c r="J3385" s="262"/>
      <c r="K3385" s="263"/>
      <c r="N3385" s="28">
        <f t="shared" si="421"/>
        <v>0</v>
      </c>
    </row>
    <row r="3386" spans="1:14" s="26" customFormat="1" ht="12.75" hidden="1" outlineLevel="2">
      <c r="A3386" s="420">
        <f>IF(C3386='Tong hop'!$B$6,1,0)</f>
        <v>0</v>
      </c>
      <c r="B3386" s="202"/>
      <c r="C3386" s="191"/>
      <c r="D3386" s="191" t="s">
        <v>785</v>
      </c>
      <c r="E3386" s="191" t="s">
        <v>361</v>
      </c>
      <c r="F3386" s="191">
        <v>10</v>
      </c>
      <c r="G3386" s="203"/>
      <c r="H3386" s="285"/>
      <c r="I3386" s="285"/>
      <c r="J3386" s="262"/>
      <c r="K3386" s="263"/>
      <c r="N3386" s="28">
        <f t="shared" si="421"/>
        <v>0</v>
      </c>
    </row>
    <row r="3387" spans="1:14" ht="12.75" hidden="1" outlineLevel="2">
      <c r="A3387" s="420">
        <f>IF(C3387='Tong hop'!$B$6,1,0)</f>
        <v>0</v>
      </c>
      <c r="B3387" s="183"/>
      <c r="C3387" s="428"/>
      <c r="D3387" s="198" t="str">
        <f t="shared" ref="D3387:F3387" si="423">D1421</f>
        <v>MB12</v>
      </c>
      <c r="E3387" s="198" t="str">
        <f t="shared" si="423"/>
        <v>400x600</v>
      </c>
      <c r="F3387" s="198" t="str">
        <f t="shared" si="423"/>
        <v>L=36</v>
      </c>
      <c r="G3387" s="184"/>
      <c r="H3387" s="285"/>
      <c r="I3387" s="285"/>
      <c r="J3387" s="208"/>
      <c r="K3387" s="209"/>
      <c r="N3387" s="28">
        <f t="shared" si="421"/>
        <v>0</v>
      </c>
    </row>
    <row r="3388" spans="1:14" ht="12.75" hidden="1" outlineLevel="2">
      <c r="A3388" s="420">
        <f>IF(C3388='Tong hop'!$B$6,1,0)</f>
        <v>0</v>
      </c>
      <c r="B3388" s="183"/>
      <c r="C3388" s="428"/>
      <c r="D3388" s="198">
        <f>D1422</f>
        <v>0</v>
      </c>
      <c r="E3388" s="198">
        <f>E1422</f>
        <v>0</v>
      </c>
      <c r="F3388" s="198">
        <f>F1422</f>
        <v>0</v>
      </c>
      <c r="G3388" s="184"/>
      <c r="H3388" s="285"/>
      <c r="I3388" s="285"/>
      <c r="J3388" s="208"/>
      <c r="K3388" s="209"/>
      <c r="N3388" s="28">
        <f t="shared" si="421"/>
        <v>0</v>
      </c>
    </row>
    <row r="3389" spans="1:14" s="26" customFormat="1" ht="12.75" hidden="1" outlineLevel="2">
      <c r="A3389" s="420">
        <f>IF(C3389='Tong hop'!$B$6,1,0)</f>
        <v>0</v>
      </c>
      <c r="B3389" s="202"/>
      <c r="C3389" s="191"/>
      <c r="D3389" s="191" t="s">
        <v>226</v>
      </c>
      <c r="E3389" s="191" t="s">
        <v>103</v>
      </c>
      <c r="F3389" s="191">
        <v>20</v>
      </c>
      <c r="G3389" s="203"/>
      <c r="H3389" s="285"/>
      <c r="I3389" s="285"/>
      <c r="J3389" s="262"/>
      <c r="K3389" s="263"/>
      <c r="N3389" s="28">
        <f t="shared" si="421"/>
        <v>0</v>
      </c>
    </row>
    <row r="3390" spans="1:14" s="26" customFormat="1" ht="12.75" hidden="1" outlineLevel="2">
      <c r="A3390" s="420">
        <f>IF(C3390='Tong hop'!$B$6,1,0)</f>
        <v>0</v>
      </c>
      <c r="B3390" s="202"/>
      <c r="C3390" s="191"/>
      <c r="D3390" s="191" t="s">
        <v>782</v>
      </c>
      <c r="E3390" s="191" t="s">
        <v>373</v>
      </c>
      <c r="F3390" s="191">
        <v>25</v>
      </c>
      <c r="G3390" s="203"/>
      <c r="H3390" s="285"/>
      <c r="I3390" s="285"/>
      <c r="J3390" s="262"/>
      <c r="K3390" s="263"/>
      <c r="N3390" s="28">
        <f t="shared" si="421"/>
        <v>0</v>
      </c>
    </row>
    <row r="3391" spans="1:14" s="26" customFormat="1" ht="12.75" hidden="1" outlineLevel="2">
      <c r="A3391" s="420">
        <f>IF(C3391='Tong hop'!$B$6,1,0)</f>
        <v>0</v>
      </c>
      <c r="B3391" s="202"/>
      <c r="C3391" s="191"/>
      <c r="D3391" s="191"/>
      <c r="E3391" s="191" t="s">
        <v>363</v>
      </c>
      <c r="F3391" s="191">
        <v>20</v>
      </c>
      <c r="G3391" s="203"/>
      <c r="H3391" s="285"/>
      <c r="I3391" s="285"/>
      <c r="J3391" s="262"/>
      <c r="K3391" s="263"/>
      <c r="N3391" s="28">
        <f t="shared" si="421"/>
        <v>0</v>
      </c>
    </row>
    <row r="3392" spans="1:14" s="26" customFormat="1" ht="12.75" hidden="1" outlineLevel="2">
      <c r="A3392" s="420">
        <f>IF(C3392='Tong hop'!$B$6,1,0)</f>
        <v>0</v>
      </c>
      <c r="B3392" s="202"/>
      <c r="C3392" s="191"/>
      <c r="D3392" s="191" t="s">
        <v>782</v>
      </c>
      <c r="E3392" s="191" t="s">
        <v>373</v>
      </c>
      <c r="F3392" s="191">
        <v>25</v>
      </c>
      <c r="G3392" s="203"/>
      <c r="H3392" s="285"/>
      <c r="I3392" s="285"/>
      <c r="J3392" s="262"/>
      <c r="K3392" s="263"/>
      <c r="N3392" s="28">
        <f t="shared" si="421"/>
        <v>0</v>
      </c>
    </row>
    <row r="3393" spans="1:14" s="26" customFormat="1" ht="12.75" hidden="1" outlineLevel="2">
      <c r="A3393" s="420">
        <f>IF(C3393='Tong hop'!$B$6,1,0)</f>
        <v>0</v>
      </c>
      <c r="B3393" s="202"/>
      <c r="C3393" s="191"/>
      <c r="D3393" s="191" t="s">
        <v>231</v>
      </c>
      <c r="E3393" s="191" t="s">
        <v>363</v>
      </c>
      <c r="F3393" s="191">
        <v>20</v>
      </c>
      <c r="G3393" s="203"/>
      <c r="H3393" s="285"/>
      <c r="I3393" s="285"/>
      <c r="J3393" s="262"/>
      <c r="K3393" s="263"/>
      <c r="N3393" s="28">
        <f t="shared" si="421"/>
        <v>0</v>
      </c>
    </row>
    <row r="3394" spans="1:14" s="26" customFormat="1" ht="12.75" hidden="1" outlineLevel="2">
      <c r="A3394" s="420">
        <f>IF(C3394='Tong hop'!$B$6,1,0)</f>
        <v>0</v>
      </c>
      <c r="B3394" s="202"/>
      <c r="C3394" s="191"/>
      <c r="D3394" s="191" t="s">
        <v>81</v>
      </c>
      <c r="E3394" s="191" t="s">
        <v>361</v>
      </c>
      <c r="F3394" s="191">
        <v>10</v>
      </c>
      <c r="G3394" s="203"/>
      <c r="H3394" s="285"/>
      <c r="I3394" s="285"/>
      <c r="J3394" s="262"/>
      <c r="K3394" s="263"/>
      <c r="N3394" s="28">
        <f t="shared" si="421"/>
        <v>0</v>
      </c>
    </row>
    <row r="3395" spans="1:14" s="26" customFormat="1" ht="12.75" hidden="1" outlineLevel="2">
      <c r="A3395" s="420">
        <f>IF(C3395='Tong hop'!$B$6,1,0)</f>
        <v>0</v>
      </c>
      <c r="B3395" s="202"/>
      <c r="C3395" s="191"/>
      <c r="D3395" s="191" t="s">
        <v>785</v>
      </c>
      <c r="E3395" s="191" t="s">
        <v>361</v>
      </c>
      <c r="F3395" s="191">
        <v>10</v>
      </c>
      <c r="G3395" s="203"/>
      <c r="H3395" s="285"/>
      <c r="I3395" s="285"/>
      <c r="J3395" s="262"/>
      <c r="K3395" s="263"/>
      <c r="N3395" s="28">
        <f t="shared" si="421"/>
        <v>0</v>
      </c>
    </row>
    <row r="3396" spans="1:14" ht="12.75" hidden="1" outlineLevel="2">
      <c r="A3396" s="420">
        <f>IF(C3396='Tong hop'!$B$6,1,0)</f>
        <v>0</v>
      </c>
      <c r="B3396" s="183"/>
      <c r="C3396" s="428"/>
      <c r="D3396" s="198" t="str">
        <f>D1423</f>
        <v>MB13</v>
      </c>
      <c r="E3396" s="198" t="str">
        <f>E1423</f>
        <v>400x600</v>
      </c>
      <c r="F3396" s="198" t="str">
        <f>F1423</f>
        <v>L=36.5</v>
      </c>
      <c r="G3396" s="184"/>
      <c r="H3396" s="285"/>
      <c r="I3396" s="285"/>
      <c r="J3396" s="208"/>
      <c r="K3396" s="209"/>
      <c r="N3396" s="28">
        <f t="shared" si="421"/>
        <v>0</v>
      </c>
    </row>
    <row r="3397" spans="1:14" s="26" customFormat="1" ht="12.75" hidden="1" outlineLevel="2">
      <c r="A3397" s="420">
        <f>IF(C3397='Tong hop'!$B$6,1,0)</f>
        <v>0</v>
      </c>
      <c r="B3397" s="202"/>
      <c r="C3397" s="191"/>
      <c r="D3397" s="191" t="s">
        <v>226</v>
      </c>
      <c r="E3397" s="191" t="s">
        <v>103</v>
      </c>
      <c r="F3397" s="191">
        <v>20</v>
      </c>
      <c r="G3397" s="203"/>
      <c r="H3397" s="285"/>
      <c r="I3397" s="285"/>
      <c r="J3397" s="262"/>
      <c r="K3397" s="263"/>
      <c r="N3397" s="28">
        <f t="shared" si="421"/>
        <v>0</v>
      </c>
    </row>
    <row r="3398" spans="1:14" s="26" customFormat="1" ht="12.75" hidden="1" outlineLevel="2">
      <c r="A3398" s="420">
        <f>IF(C3398='Tong hop'!$B$6,1,0)</f>
        <v>0</v>
      </c>
      <c r="B3398" s="202"/>
      <c r="C3398" s="191"/>
      <c r="D3398" s="191" t="s">
        <v>782</v>
      </c>
      <c r="E3398" s="191" t="s">
        <v>373</v>
      </c>
      <c r="F3398" s="191">
        <v>25</v>
      </c>
      <c r="G3398" s="203"/>
      <c r="H3398" s="285"/>
      <c r="I3398" s="285"/>
      <c r="J3398" s="262"/>
      <c r="K3398" s="263"/>
      <c r="N3398" s="28">
        <f t="shared" si="421"/>
        <v>0</v>
      </c>
    </row>
    <row r="3399" spans="1:14" s="26" customFormat="1" ht="12.75" hidden="1" outlineLevel="2">
      <c r="A3399" s="420">
        <f>IF(C3399='Tong hop'!$B$6,1,0)</f>
        <v>0</v>
      </c>
      <c r="B3399" s="202"/>
      <c r="C3399" s="191"/>
      <c r="D3399" s="191"/>
      <c r="E3399" s="191" t="s">
        <v>363</v>
      </c>
      <c r="F3399" s="191">
        <v>20</v>
      </c>
      <c r="G3399" s="203"/>
      <c r="H3399" s="285"/>
      <c r="I3399" s="285"/>
      <c r="J3399" s="262"/>
      <c r="K3399" s="263"/>
      <c r="N3399" s="28">
        <f t="shared" si="421"/>
        <v>0</v>
      </c>
    </row>
    <row r="3400" spans="1:14" s="26" customFormat="1" ht="12.75" hidden="1" outlineLevel="2">
      <c r="A3400" s="420">
        <f>IF(C3400='Tong hop'!$B$6,1,0)</f>
        <v>0</v>
      </c>
      <c r="B3400" s="202"/>
      <c r="C3400" s="191"/>
      <c r="D3400" s="191" t="s">
        <v>782</v>
      </c>
      <c r="E3400" s="191" t="s">
        <v>373</v>
      </c>
      <c r="F3400" s="191">
        <v>25</v>
      </c>
      <c r="G3400" s="203"/>
      <c r="H3400" s="285"/>
      <c r="I3400" s="285"/>
      <c r="J3400" s="262"/>
      <c r="K3400" s="263"/>
      <c r="N3400" s="28">
        <f t="shared" si="421"/>
        <v>0</v>
      </c>
    </row>
    <row r="3401" spans="1:14" s="26" customFormat="1" ht="12.75" hidden="1" outlineLevel="2">
      <c r="A3401" s="420">
        <f>IF(C3401='Tong hop'!$B$6,1,0)</f>
        <v>0</v>
      </c>
      <c r="B3401" s="202"/>
      <c r="C3401" s="191"/>
      <c r="D3401" s="191" t="s">
        <v>231</v>
      </c>
      <c r="E3401" s="191" t="s">
        <v>363</v>
      </c>
      <c r="F3401" s="191">
        <v>20</v>
      </c>
      <c r="G3401" s="203"/>
      <c r="H3401" s="285"/>
      <c r="I3401" s="285"/>
      <c r="J3401" s="262"/>
      <c r="K3401" s="263"/>
      <c r="N3401" s="28">
        <f t="shared" si="421"/>
        <v>0</v>
      </c>
    </row>
    <row r="3402" spans="1:14" s="26" customFormat="1" ht="12.75" hidden="1" outlineLevel="2">
      <c r="A3402" s="420">
        <f>IF(C3402='Tong hop'!$B$6,1,0)</f>
        <v>0</v>
      </c>
      <c r="B3402" s="202"/>
      <c r="C3402" s="191"/>
      <c r="D3402" s="191" t="s">
        <v>81</v>
      </c>
      <c r="E3402" s="191" t="s">
        <v>361</v>
      </c>
      <c r="F3402" s="191">
        <v>10</v>
      </c>
      <c r="G3402" s="203"/>
      <c r="H3402" s="285"/>
      <c r="I3402" s="285"/>
      <c r="J3402" s="262"/>
      <c r="K3402" s="263"/>
      <c r="N3402" s="28">
        <f t="shared" si="421"/>
        <v>0</v>
      </c>
    </row>
    <row r="3403" spans="1:14" s="26" customFormat="1" ht="12.75" hidden="1" outlineLevel="2">
      <c r="A3403" s="420">
        <f>IF(C3403='Tong hop'!$B$6,1,0)</f>
        <v>0</v>
      </c>
      <c r="B3403" s="202"/>
      <c r="C3403" s="191"/>
      <c r="D3403" s="191" t="s">
        <v>785</v>
      </c>
      <c r="E3403" s="191" t="s">
        <v>361</v>
      </c>
      <c r="F3403" s="191">
        <v>10</v>
      </c>
      <c r="G3403" s="203"/>
      <c r="H3403" s="285"/>
      <c r="I3403" s="285"/>
      <c r="J3403" s="262"/>
      <c r="K3403" s="263"/>
      <c r="N3403" s="28">
        <f t="shared" si="421"/>
        <v>0</v>
      </c>
    </row>
    <row r="3404" spans="1:14" ht="12.75" hidden="1" outlineLevel="2">
      <c r="A3404" s="420">
        <f>IF(C3404='Tong hop'!$B$6,1,0)</f>
        <v>0</v>
      </c>
      <c r="B3404" s="183"/>
      <c r="C3404" s="428"/>
      <c r="D3404" s="198" t="str">
        <f>D1424</f>
        <v>MB14</v>
      </c>
      <c r="E3404" s="198" t="str">
        <f>E1424</f>
        <v>400x600</v>
      </c>
      <c r="F3404" s="198" t="str">
        <f>F1424</f>
        <v>L=85</v>
      </c>
      <c r="G3404" s="184"/>
      <c r="H3404" s="285"/>
      <c r="I3404" s="285"/>
      <c r="J3404" s="208"/>
      <c r="K3404" s="209"/>
      <c r="N3404" s="28">
        <f t="shared" si="421"/>
        <v>0</v>
      </c>
    </row>
    <row r="3405" spans="1:14" s="26" customFormat="1" ht="12.75" hidden="1" outlineLevel="2">
      <c r="A3405" s="420">
        <f>IF(C3405='Tong hop'!$B$6,1,0)</f>
        <v>0</v>
      </c>
      <c r="B3405" s="202"/>
      <c r="C3405" s="191"/>
      <c r="D3405" s="191" t="s">
        <v>226</v>
      </c>
      <c r="E3405" s="191" t="s">
        <v>103</v>
      </c>
      <c r="F3405" s="191">
        <v>20</v>
      </c>
      <c r="G3405" s="203"/>
      <c r="H3405" s="285"/>
      <c r="I3405" s="285"/>
      <c r="J3405" s="262"/>
      <c r="K3405" s="263"/>
      <c r="N3405" s="28">
        <f t="shared" si="421"/>
        <v>0</v>
      </c>
    </row>
    <row r="3406" spans="1:14" s="26" customFormat="1" ht="12.75" hidden="1" outlineLevel="2">
      <c r="A3406" s="420">
        <f>IF(C3406='Tong hop'!$B$6,1,0)</f>
        <v>0</v>
      </c>
      <c r="B3406" s="202"/>
      <c r="C3406" s="191"/>
      <c r="D3406" s="191" t="s">
        <v>782</v>
      </c>
      <c r="E3406" s="191" t="s">
        <v>373</v>
      </c>
      <c r="F3406" s="191">
        <v>25</v>
      </c>
      <c r="G3406" s="203"/>
      <c r="H3406" s="285"/>
      <c r="I3406" s="285"/>
      <c r="J3406" s="262"/>
      <c r="K3406" s="263"/>
      <c r="N3406" s="28">
        <f t="shared" si="421"/>
        <v>0</v>
      </c>
    </row>
    <row r="3407" spans="1:14" s="26" customFormat="1" ht="12.75" hidden="1" outlineLevel="2">
      <c r="A3407" s="420">
        <f>IF(C3407='Tong hop'!$B$6,1,0)</f>
        <v>0</v>
      </c>
      <c r="B3407" s="202"/>
      <c r="C3407" s="191"/>
      <c r="D3407" s="191"/>
      <c r="E3407" s="191" t="s">
        <v>363</v>
      </c>
      <c r="F3407" s="191">
        <v>20</v>
      </c>
      <c r="G3407" s="203"/>
      <c r="H3407" s="285"/>
      <c r="I3407" s="285"/>
      <c r="J3407" s="262"/>
      <c r="K3407" s="263"/>
      <c r="N3407" s="28">
        <f t="shared" si="421"/>
        <v>0</v>
      </c>
    </row>
    <row r="3408" spans="1:14" s="26" customFormat="1" ht="12.75" hidden="1" outlineLevel="2">
      <c r="A3408" s="420">
        <f>IF(C3408='Tong hop'!$B$6,1,0)</f>
        <v>0</v>
      </c>
      <c r="B3408" s="202"/>
      <c r="C3408" s="191"/>
      <c r="D3408" s="191" t="s">
        <v>782</v>
      </c>
      <c r="E3408" s="191" t="s">
        <v>373</v>
      </c>
      <c r="F3408" s="191">
        <v>25</v>
      </c>
      <c r="G3408" s="203"/>
      <c r="H3408" s="285"/>
      <c r="I3408" s="285"/>
      <c r="J3408" s="262"/>
      <c r="K3408" s="263"/>
      <c r="N3408" s="28">
        <f t="shared" si="421"/>
        <v>0</v>
      </c>
    </row>
    <row r="3409" spans="1:14" s="26" customFormat="1" ht="12.75" hidden="1" outlineLevel="2">
      <c r="A3409" s="420">
        <f>IF(C3409='Tong hop'!$B$6,1,0)</f>
        <v>0</v>
      </c>
      <c r="B3409" s="202"/>
      <c r="C3409" s="191"/>
      <c r="D3409" s="191" t="s">
        <v>231</v>
      </c>
      <c r="E3409" s="191" t="s">
        <v>363</v>
      </c>
      <c r="F3409" s="191">
        <v>20</v>
      </c>
      <c r="G3409" s="203"/>
      <c r="H3409" s="285"/>
      <c r="I3409" s="285"/>
      <c r="J3409" s="262"/>
      <c r="K3409" s="263"/>
      <c r="N3409" s="28">
        <f t="shared" si="421"/>
        <v>0</v>
      </c>
    </row>
    <row r="3410" spans="1:14" s="26" customFormat="1" ht="12.75" hidden="1" outlineLevel="2">
      <c r="A3410" s="420">
        <f>IF(C3410='Tong hop'!$B$6,1,0)</f>
        <v>0</v>
      </c>
      <c r="B3410" s="202"/>
      <c r="C3410" s="191"/>
      <c r="D3410" s="191" t="s">
        <v>81</v>
      </c>
      <c r="E3410" s="191" t="s">
        <v>361</v>
      </c>
      <c r="F3410" s="191">
        <v>10</v>
      </c>
      <c r="G3410" s="203"/>
      <c r="H3410" s="285"/>
      <c r="I3410" s="285"/>
      <c r="J3410" s="262"/>
      <c r="K3410" s="263"/>
      <c r="N3410" s="28">
        <f t="shared" si="421"/>
        <v>0</v>
      </c>
    </row>
    <row r="3411" spans="1:14" s="26" customFormat="1" ht="12.75" hidden="1" outlineLevel="2">
      <c r="A3411" s="420">
        <f>IF(C3411='Tong hop'!$B$6,1,0)</f>
        <v>0</v>
      </c>
      <c r="B3411" s="202"/>
      <c r="C3411" s="191"/>
      <c r="D3411" s="191" t="s">
        <v>785</v>
      </c>
      <c r="E3411" s="191" t="s">
        <v>361</v>
      </c>
      <c r="F3411" s="191">
        <v>10</v>
      </c>
      <c r="G3411" s="203"/>
      <c r="H3411" s="285"/>
      <c r="I3411" s="285"/>
      <c r="J3411" s="262"/>
      <c r="K3411" s="263"/>
      <c r="N3411" s="28">
        <f t="shared" si="421"/>
        <v>0</v>
      </c>
    </row>
    <row r="3412" spans="1:14" ht="12.75" hidden="1" outlineLevel="2">
      <c r="A3412" s="420">
        <f>IF(C3412='Tong hop'!$B$6,1,0)</f>
        <v>0</v>
      </c>
      <c r="B3412" s="183"/>
      <c r="C3412" s="428"/>
      <c r="D3412" s="198" t="str">
        <f>D1425</f>
        <v>MB15</v>
      </c>
      <c r="E3412" s="198" t="str">
        <f>E1425</f>
        <v>400x600</v>
      </c>
      <c r="F3412" s="198" t="str">
        <f>F1425</f>
        <v>L=12.5</v>
      </c>
      <c r="G3412" s="184"/>
      <c r="H3412" s="285"/>
      <c r="I3412" s="285"/>
      <c r="J3412" s="208"/>
      <c r="K3412" s="209"/>
      <c r="N3412" s="28">
        <f t="shared" si="421"/>
        <v>0</v>
      </c>
    </row>
    <row r="3413" spans="1:14" s="26" customFormat="1" ht="12.75" hidden="1" outlineLevel="2">
      <c r="A3413" s="420">
        <f>IF(C3413='Tong hop'!$B$6,1,0)</f>
        <v>0</v>
      </c>
      <c r="B3413" s="202"/>
      <c r="C3413" s="191"/>
      <c r="D3413" s="191" t="s">
        <v>226</v>
      </c>
      <c r="E3413" s="191" t="s">
        <v>1227</v>
      </c>
      <c r="F3413" s="191">
        <v>25</v>
      </c>
      <c r="G3413" s="203"/>
      <c r="H3413" s="285"/>
      <c r="I3413" s="285"/>
      <c r="J3413" s="262"/>
      <c r="K3413" s="263"/>
      <c r="N3413" s="28">
        <f t="shared" si="421"/>
        <v>0</v>
      </c>
    </row>
    <row r="3414" spans="1:14" s="26" customFormat="1" ht="12.75" hidden="1" outlineLevel="2">
      <c r="A3414" s="420">
        <f>IF(C3414='Tong hop'!$B$6,1,0)</f>
        <v>0</v>
      </c>
      <c r="B3414" s="202"/>
      <c r="C3414" s="191"/>
      <c r="D3414" s="191" t="s">
        <v>226</v>
      </c>
      <c r="E3414" s="191" t="s">
        <v>377</v>
      </c>
      <c r="F3414" s="191">
        <v>20</v>
      </c>
      <c r="G3414" s="203"/>
      <c r="H3414" s="285"/>
      <c r="I3414" s="285"/>
      <c r="J3414" s="262"/>
      <c r="K3414" s="263"/>
      <c r="N3414" s="28">
        <f t="shared" si="421"/>
        <v>0</v>
      </c>
    </row>
    <row r="3415" spans="1:14" s="26" customFormat="1" ht="12.75" hidden="1" outlineLevel="2">
      <c r="A3415" s="420">
        <f>IF(C3415='Tong hop'!$B$6,1,0)</f>
        <v>0</v>
      </c>
      <c r="B3415" s="202"/>
      <c r="C3415" s="191"/>
      <c r="D3415" s="191" t="s">
        <v>1224</v>
      </c>
      <c r="E3415" s="191" t="s">
        <v>370</v>
      </c>
      <c r="F3415" s="191">
        <v>25</v>
      </c>
      <c r="G3415" s="203"/>
      <c r="H3415" s="285"/>
      <c r="I3415" s="285"/>
      <c r="J3415" s="262"/>
      <c r="K3415" s="263"/>
      <c r="N3415" s="28">
        <f t="shared" si="421"/>
        <v>0</v>
      </c>
    </row>
    <row r="3416" spans="1:14" s="26" customFormat="1" ht="12.75" hidden="1" outlineLevel="2">
      <c r="A3416" s="420">
        <f>IF(C3416='Tong hop'!$B$6,1,0)</f>
        <v>0</v>
      </c>
      <c r="B3416" s="202"/>
      <c r="C3416" s="191"/>
      <c r="D3416" s="191" t="s">
        <v>1224</v>
      </c>
      <c r="E3416" s="191" t="s">
        <v>370</v>
      </c>
      <c r="F3416" s="191">
        <v>25</v>
      </c>
      <c r="G3416" s="203"/>
      <c r="H3416" s="285"/>
      <c r="I3416" s="285"/>
      <c r="J3416" s="262"/>
      <c r="K3416" s="263"/>
      <c r="N3416" s="28">
        <f t="shared" si="421"/>
        <v>0</v>
      </c>
    </row>
    <row r="3417" spans="1:14" s="26" customFormat="1" ht="12.75" hidden="1" outlineLevel="2">
      <c r="A3417" s="420">
        <f>IF(C3417='Tong hop'!$B$6,1,0)</f>
        <v>0</v>
      </c>
      <c r="B3417" s="202"/>
      <c r="C3417" s="191"/>
      <c r="D3417" s="191" t="s">
        <v>231</v>
      </c>
      <c r="E3417" s="191" t="s">
        <v>373</v>
      </c>
      <c r="F3417" s="191">
        <v>25</v>
      </c>
      <c r="G3417" s="203"/>
      <c r="H3417" s="285"/>
      <c r="I3417" s="285"/>
      <c r="J3417" s="262"/>
      <c r="K3417" s="263"/>
      <c r="N3417" s="28">
        <f t="shared" si="421"/>
        <v>0</v>
      </c>
    </row>
    <row r="3418" spans="1:14" s="26" customFormat="1" ht="12.75" hidden="1" outlineLevel="2">
      <c r="A3418" s="420">
        <f>IF(C3418='Tong hop'!$B$6,1,0)</f>
        <v>0</v>
      </c>
      <c r="B3418" s="202"/>
      <c r="C3418" s="191"/>
      <c r="D3418" s="191" t="s">
        <v>81</v>
      </c>
      <c r="E3418" s="191" t="s">
        <v>361</v>
      </c>
      <c r="F3418" s="191">
        <v>10</v>
      </c>
      <c r="G3418" s="203"/>
      <c r="H3418" s="285"/>
      <c r="I3418" s="285"/>
      <c r="J3418" s="262"/>
      <c r="K3418" s="263"/>
      <c r="N3418" s="28">
        <f t="shared" si="421"/>
        <v>0</v>
      </c>
    </row>
    <row r="3419" spans="1:14" s="26" customFormat="1" ht="12.75" hidden="1" outlineLevel="2">
      <c r="A3419" s="420">
        <f>IF(C3419='Tong hop'!$B$6,1,0)</f>
        <v>0</v>
      </c>
      <c r="B3419" s="202"/>
      <c r="C3419" s="191"/>
      <c r="D3419" s="191" t="s">
        <v>785</v>
      </c>
      <c r="E3419" s="191" t="s">
        <v>361</v>
      </c>
      <c r="F3419" s="191">
        <v>10</v>
      </c>
      <c r="G3419" s="203"/>
      <c r="H3419" s="285"/>
      <c r="I3419" s="285"/>
      <c r="J3419" s="262"/>
      <c r="K3419" s="263"/>
      <c r="N3419" s="28">
        <f t="shared" si="421"/>
        <v>0</v>
      </c>
    </row>
    <row r="3420" spans="1:14" ht="12.75" hidden="1" outlineLevel="2">
      <c r="A3420" s="420">
        <f>IF(C3420='Tong hop'!$B$6,1,0)</f>
        <v>0</v>
      </c>
      <c r="B3420" s="183"/>
      <c r="C3420" s="428"/>
      <c r="D3420" s="200" t="str">
        <f t="shared" ref="D3420:F3420" si="424">D1426</f>
        <v>MB20</v>
      </c>
      <c r="E3420" s="200" t="str">
        <f t="shared" si="424"/>
        <v>200x500</v>
      </c>
      <c r="F3420" s="200" t="str">
        <f t="shared" si="424"/>
        <v>L=3.5</v>
      </c>
      <c r="G3420" s="184"/>
      <c r="H3420" s="285"/>
      <c r="I3420" s="285"/>
      <c r="J3420" s="208"/>
      <c r="K3420" s="209"/>
      <c r="N3420" s="28">
        <f t="shared" si="421"/>
        <v>0</v>
      </c>
    </row>
    <row r="3421" spans="1:14" s="26" customFormat="1" ht="12.75" hidden="1" outlineLevel="2">
      <c r="A3421" s="420">
        <f>IF(C3421='Tong hop'!$B$6,1,0)</f>
        <v>0</v>
      </c>
      <c r="B3421" s="202"/>
      <c r="C3421" s="191"/>
      <c r="D3421" s="191" t="s">
        <v>226</v>
      </c>
      <c r="E3421" s="191" t="s">
        <v>1227</v>
      </c>
      <c r="F3421" s="191">
        <v>25</v>
      </c>
      <c r="G3421" s="203"/>
      <c r="H3421" s="285"/>
      <c r="I3421" s="285"/>
      <c r="J3421" s="262"/>
      <c r="K3421" s="263"/>
      <c r="N3421" s="28">
        <f t="shared" si="421"/>
        <v>0</v>
      </c>
    </row>
    <row r="3422" spans="1:14" s="26" customFormat="1" ht="12.75" hidden="1" outlineLevel="2">
      <c r="A3422" s="420">
        <f>IF(C3422='Tong hop'!$B$6,1,0)</f>
        <v>0</v>
      </c>
      <c r="B3422" s="202"/>
      <c r="C3422" s="191"/>
      <c r="D3422" s="191" t="s">
        <v>226</v>
      </c>
      <c r="E3422" s="191" t="s">
        <v>377</v>
      </c>
      <c r="F3422" s="191">
        <v>20</v>
      </c>
      <c r="G3422" s="203"/>
      <c r="H3422" s="285"/>
      <c r="I3422" s="285"/>
      <c r="J3422" s="262"/>
      <c r="K3422" s="263"/>
      <c r="N3422" s="28">
        <f t="shared" si="421"/>
        <v>0</v>
      </c>
    </row>
    <row r="3423" spans="1:14" s="26" customFormat="1" ht="12.75" hidden="1" outlineLevel="2">
      <c r="A3423" s="420">
        <f>IF(C3423='Tong hop'!$B$6,1,0)</f>
        <v>0</v>
      </c>
      <c r="B3423" s="202"/>
      <c r="C3423" s="191"/>
      <c r="D3423" s="191" t="s">
        <v>1224</v>
      </c>
      <c r="E3423" s="191" t="s">
        <v>373</v>
      </c>
      <c r="F3423" s="191">
        <v>25</v>
      </c>
      <c r="G3423" s="203"/>
      <c r="H3423" s="285"/>
      <c r="I3423" s="285"/>
      <c r="J3423" s="262"/>
      <c r="K3423" s="263"/>
      <c r="N3423" s="28">
        <f t="shared" si="421"/>
        <v>0</v>
      </c>
    </row>
    <row r="3424" spans="1:14" s="26" customFormat="1" ht="12.75" hidden="1" outlineLevel="2">
      <c r="A3424" s="420">
        <f>IF(C3424='Tong hop'!$B$6,1,0)</f>
        <v>0</v>
      </c>
      <c r="B3424" s="202"/>
      <c r="C3424" s="191"/>
      <c r="D3424" s="191" t="s">
        <v>1224</v>
      </c>
      <c r="E3424" s="191" t="s">
        <v>373</v>
      </c>
      <c r="F3424" s="191">
        <v>25</v>
      </c>
      <c r="G3424" s="203"/>
      <c r="H3424" s="285"/>
      <c r="I3424" s="285"/>
      <c r="J3424" s="262"/>
      <c r="K3424" s="263"/>
      <c r="N3424" s="28">
        <f t="shared" si="421"/>
        <v>0</v>
      </c>
    </row>
    <row r="3425" spans="1:14" s="26" customFormat="1" ht="12.75" hidden="1" outlineLevel="2">
      <c r="A3425" s="420">
        <f>IF(C3425='Tong hop'!$B$6,1,0)</f>
        <v>0</v>
      </c>
      <c r="B3425" s="202"/>
      <c r="C3425" s="191"/>
      <c r="D3425" s="191" t="s">
        <v>231</v>
      </c>
      <c r="E3425" s="191" t="s">
        <v>372</v>
      </c>
      <c r="F3425" s="191">
        <v>20</v>
      </c>
      <c r="G3425" s="203"/>
      <c r="H3425" s="285"/>
      <c r="I3425" s="285"/>
      <c r="J3425" s="262"/>
      <c r="K3425" s="263"/>
      <c r="N3425" s="28">
        <f t="shared" si="421"/>
        <v>0</v>
      </c>
    </row>
    <row r="3426" spans="1:14" s="26" customFormat="1" ht="12.75" hidden="1" outlineLevel="2">
      <c r="A3426" s="420">
        <f>IF(C3426='Tong hop'!$B$6,1,0)</f>
        <v>0</v>
      </c>
      <c r="B3426" s="202"/>
      <c r="C3426" s="191"/>
      <c r="D3426" s="191" t="s">
        <v>81</v>
      </c>
      <c r="E3426" s="191" t="s">
        <v>361</v>
      </c>
      <c r="F3426" s="191">
        <v>10</v>
      </c>
      <c r="G3426" s="203"/>
      <c r="H3426" s="285"/>
      <c r="I3426" s="285"/>
      <c r="J3426" s="262"/>
      <c r="K3426" s="263"/>
      <c r="N3426" s="28">
        <f t="shared" si="421"/>
        <v>0</v>
      </c>
    </row>
    <row r="3427" spans="1:14" s="26" customFormat="1" ht="12.75" hidden="1" outlineLevel="2">
      <c r="A3427" s="420">
        <f>IF(C3427='Tong hop'!$B$6,1,0)</f>
        <v>0</v>
      </c>
      <c r="B3427" s="202"/>
      <c r="C3427" s="191"/>
      <c r="D3427" s="191" t="s">
        <v>785</v>
      </c>
      <c r="E3427" s="191" t="s">
        <v>361</v>
      </c>
      <c r="F3427" s="191">
        <v>10</v>
      </c>
      <c r="G3427" s="203"/>
      <c r="H3427" s="285"/>
      <c r="I3427" s="285"/>
      <c r="J3427" s="262"/>
      <c r="K3427" s="263"/>
      <c r="N3427" s="28">
        <f t="shared" si="421"/>
        <v>0</v>
      </c>
    </row>
    <row r="3428" spans="1:14" ht="12.75" hidden="1" outlineLevel="2">
      <c r="A3428" s="420">
        <f>IF(C3428='Tong hop'!$B$6,1,0)</f>
        <v>0</v>
      </c>
      <c r="B3428" s="183"/>
      <c r="C3428" s="428"/>
      <c r="D3428" s="198" t="str">
        <f t="shared" ref="D3428:F3428" si="425">D1449</f>
        <v>Dầm tại vị trí lỗ thang</v>
      </c>
      <c r="E3428" s="198">
        <f t="shared" si="425"/>
        <v>0</v>
      </c>
      <c r="F3428" s="198">
        <f t="shared" si="425"/>
        <v>0</v>
      </c>
      <c r="G3428" s="184"/>
      <c r="H3428" s="285"/>
      <c r="I3428" s="285"/>
      <c r="J3428" s="208"/>
      <c r="K3428" s="209"/>
      <c r="N3428" s="28">
        <f t="shared" si="421"/>
        <v>0</v>
      </c>
    </row>
    <row r="3429" spans="1:14" ht="12.75" hidden="1" outlineLevel="2">
      <c r="A3429" s="420">
        <f>IF(C3429='Tong hop'!$B$6,1,0)</f>
        <v>0</v>
      </c>
      <c r="B3429" s="183"/>
      <c r="C3429" s="428"/>
      <c r="D3429" s="198" t="str">
        <f>D1450</f>
        <v>MB6</v>
      </c>
      <c r="E3429" s="198" t="str">
        <f>E1450</f>
        <v>400X600</v>
      </c>
      <c r="F3429" s="198" t="str">
        <f>F1450</f>
        <v>L=8</v>
      </c>
      <c r="G3429" s="184"/>
      <c r="H3429" s="285"/>
      <c r="I3429" s="285"/>
      <c r="J3429" s="208"/>
      <c r="K3429" s="209"/>
      <c r="N3429" s="28">
        <f t="shared" si="421"/>
        <v>0</v>
      </c>
    </row>
    <row r="3430" spans="1:14" s="26" customFormat="1" ht="12.75" hidden="1" outlineLevel="2">
      <c r="A3430" s="420">
        <f>IF(C3430='Tong hop'!$B$6,1,0)</f>
        <v>0</v>
      </c>
      <c r="B3430" s="202"/>
      <c r="C3430" s="191"/>
      <c r="D3430" s="191" t="s">
        <v>226</v>
      </c>
      <c r="E3430" s="191" t="s">
        <v>363</v>
      </c>
      <c r="F3430" s="191">
        <v>20</v>
      </c>
      <c r="G3430" s="203"/>
      <c r="H3430" s="285"/>
      <c r="I3430" s="285"/>
      <c r="J3430" s="262"/>
      <c r="K3430" s="263"/>
      <c r="N3430" s="28">
        <f t="shared" si="421"/>
        <v>0</v>
      </c>
    </row>
    <row r="3431" spans="1:14" s="26" customFormat="1" ht="12.75" hidden="1" outlineLevel="2">
      <c r="A3431" s="420">
        <f>IF(C3431='Tong hop'!$B$6,1,0)</f>
        <v>0</v>
      </c>
      <c r="B3431" s="202"/>
      <c r="C3431" s="191"/>
      <c r="D3431" s="191" t="s">
        <v>226</v>
      </c>
      <c r="E3431" s="191" t="s">
        <v>363</v>
      </c>
      <c r="F3431" s="191">
        <v>20</v>
      </c>
      <c r="G3431" s="203"/>
      <c r="H3431" s="285"/>
      <c r="I3431" s="285"/>
      <c r="J3431" s="262"/>
      <c r="K3431" s="263"/>
      <c r="N3431" s="28">
        <f t="shared" si="421"/>
        <v>0</v>
      </c>
    </row>
    <row r="3432" spans="1:14" s="26" customFormat="1" ht="12.75" hidden="1" outlineLevel="2">
      <c r="A3432" s="420">
        <f>IF(C3432='Tong hop'!$B$6,1,0)</f>
        <v>0</v>
      </c>
      <c r="B3432" s="202"/>
      <c r="C3432" s="191"/>
      <c r="D3432" s="191" t="s">
        <v>782</v>
      </c>
      <c r="E3432" s="191" t="s">
        <v>363</v>
      </c>
      <c r="F3432" s="191">
        <v>20</v>
      </c>
      <c r="G3432" s="203"/>
      <c r="H3432" s="285"/>
      <c r="I3432" s="285"/>
      <c r="J3432" s="262"/>
      <c r="K3432" s="263"/>
      <c r="N3432" s="28">
        <f t="shared" si="421"/>
        <v>0</v>
      </c>
    </row>
    <row r="3433" spans="1:14" s="26" customFormat="1" ht="12.75" hidden="1" outlineLevel="2">
      <c r="A3433" s="420">
        <f>IF(C3433='Tong hop'!$B$6,1,0)</f>
        <v>0</v>
      </c>
      <c r="B3433" s="202"/>
      <c r="C3433" s="191"/>
      <c r="D3433" s="191" t="s">
        <v>782</v>
      </c>
      <c r="E3433" s="191" t="s">
        <v>363</v>
      </c>
      <c r="F3433" s="191">
        <v>20</v>
      </c>
      <c r="G3433" s="203"/>
      <c r="H3433" s="285"/>
      <c r="I3433" s="285"/>
      <c r="J3433" s="262"/>
      <c r="K3433" s="263"/>
      <c r="N3433" s="28">
        <f t="shared" si="421"/>
        <v>0</v>
      </c>
    </row>
    <row r="3434" spans="1:14" s="26" customFormat="1" ht="12.75" hidden="1" outlineLevel="2">
      <c r="A3434" s="420">
        <f>IF(C3434='Tong hop'!$B$6,1,0)</f>
        <v>0</v>
      </c>
      <c r="B3434" s="202"/>
      <c r="C3434" s="191"/>
      <c r="D3434" s="191" t="s">
        <v>231</v>
      </c>
      <c r="E3434" s="191" t="s">
        <v>363</v>
      </c>
      <c r="F3434" s="191">
        <v>20</v>
      </c>
      <c r="G3434" s="203"/>
      <c r="H3434" s="285"/>
      <c r="I3434" s="285"/>
      <c r="J3434" s="262"/>
      <c r="K3434" s="263"/>
      <c r="N3434" s="28">
        <f t="shared" si="421"/>
        <v>0</v>
      </c>
    </row>
    <row r="3435" spans="1:14" s="26" customFormat="1" ht="12.75" hidden="1" outlineLevel="2">
      <c r="A3435" s="420">
        <f>IF(C3435='Tong hop'!$B$6,1,0)</f>
        <v>0</v>
      </c>
      <c r="B3435" s="202"/>
      <c r="C3435" s="191"/>
      <c r="D3435" s="191" t="s">
        <v>81</v>
      </c>
      <c r="E3435" s="191" t="s">
        <v>361</v>
      </c>
      <c r="F3435" s="191">
        <v>10</v>
      </c>
      <c r="G3435" s="203"/>
      <c r="H3435" s="285"/>
      <c r="I3435" s="285"/>
      <c r="J3435" s="262"/>
      <c r="K3435" s="263"/>
      <c r="N3435" s="28">
        <f t="shared" si="421"/>
        <v>0</v>
      </c>
    </row>
    <row r="3436" spans="1:14" s="26" customFormat="1" ht="12.75" hidden="1" outlineLevel="2">
      <c r="A3436" s="420">
        <f>IF(C3436='Tong hop'!$B$6,1,0)</f>
        <v>0</v>
      </c>
      <c r="B3436" s="202"/>
      <c r="C3436" s="191"/>
      <c r="D3436" s="191" t="s">
        <v>785</v>
      </c>
      <c r="E3436" s="191" t="s">
        <v>361</v>
      </c>
      <c r="F3436" s="191">
        <v>10</v>
      </c>
      <c r="G3436" s="203"/>
      <c r="H3436" s="285"/>
      <c r="I3436" s="285"/>
      <c r="J3436" s="262"/>
      <c r="K3436" s="263"/>
      <c r="N3436" s="28">
        <f t="shared" si="421"/>
        <v>0</v>
      </c>
    </row>
    <row r="3437" spans="1:14" ht="12.75" hidden="1" outlineLevel="2">
      <c r="A3437" s="420">
        <f>IF(C3437='Tong hop'!$B$6,1,0)</f>
        <v>0</v>
      </c>
      <c r="B3437" s="183"/>
      <c r="C3437" s="428"/>
      <c r="D3437" s="198" t="str">
        <f>D1451</f>
        <v>MB6A</v>
      </c>
      <c r="E3437" s="198" t="str">
        <f>E1451</f>
        <v>400X600</v>
      </c>
      <c r="F3437" s="198" t="str">
        <f>F1451</f>
        <v>L=8</v>
      </c>
      <c r="G3437" s="184"/>
      <c r="H3437" s="285"/>
      <c r="I3437" s="285"/>
      <c r="J3437" s="208"/>
      <c r="K3437" s="209"/>
      <c r="N3437" s="28">
        <f t="shared" ref="N3437:N3500" si="426">I3437-M3437</f>
        <v>0</v>
      </c>
    </row>
    <row r="3438" spans="1:14" s="26" customFormat="1" ht="12.75" hidden="1" outlineLevel="2">
      <c r="A3438" s="420">
        <f>IF(C3438='Tong hop'!$B$6,1,0)</f>
        <v>0</v>
      </c>
      <c r="B3438" s="202"/>
      <c r="C3438" s="191"/>
      <c r="D3438" s="191" t="s">
        <v>226</v>
      </c>
      <c r="E3438" s="191" t="s">
        <v>363</v>
      </c>
      <c r="F3438" s="191">
        <v>20</v>
      </c>
      <c r="G3438" s="203"/>
      <c r="H3438" s="285"/>
      <c r="I3438" s="285"/>
      <c r="J3438" s="262"/>
      <c r="K3438" s="263"/>
      <c r="N3438" s="28">
        <f t="shared" si="426"/>
        <v>0</v>
      </c>
    </row>
    <row r="3439" spans="1:14" s="26" customFormat="1" ht="12.75" hidden="1" outlineLevel="2">
      <c r="A3439" s="420">
        <f>IF(C3439='Tong hop'!$B$6,1,0)</f>
        <v>0</v>
      </c>
      <c r="B3439" s="202"/>
      <c r="C3439" s="191"/>
      <c r="D3439" s="191" t="s">
        <v>226</v>
      </c>
      <c r="E3439" s="191" t="s">
        <v>363</v>
      </c>
      <c r="F3439" s="191">
        <v>20</v>
      </c>
      <c r="G3439" s="203"/>
      <c r="H3439" s="285"/>
      <c r="I3439" s="285"/>
      <c r="J3439" s="262"/>
      <c r="K3439" s="263"/>
      <c r="N3439" s="28">
        <f t="shared" si="426"/>
        <v>0</v>
      </c>
    </row>
    <row r="3440" spans="1:14" s="26" customFormat="1" ht="12.75" hidden="1" outlineLevel="2">
      <c r="A3440" s="420">
        <f>IF(C3440='Tong hop'!$B$6,1,0)</f>
        <v>0</v>
      </c>
      <c r="B3440" s="202"/>
      <c r="C3440" s="191"/>
      <c r="D3440" s="191" t="s">
        <v>782</v>
      </c>
      <c r="E3440" s="191" t="s">
        <v>363</v>
      </c>
      <c r="F3440" s="191">
        <v>20</v>
      </c>
      <c r="G3440" s="203"/>
      <c r="H3440" s="285"/>
      <c r="I3440" s="285"/>
      <c r="J3440" s="262"/>
      <c r="K3440" s="263"/>
      <c r="N3440" s="28">
        <f t="shared" si="426"/>
        <v>0</v>
      </c>
    </row>
    <row r="3441" spans="1:14" s="26" customFormat="1" ht="12.75" hidden="1" outlineLevel="2">
      <c r="A3441" s="420">
        <f>IF(C3441='Tong hop'!$B$6,1,0)</f>
        <v>0</v>
      </c>
      <c r="B3441" s="202"/>
      <c r="C3441" s="191"/>
      <c r="D3441" s="191" t="s">
        <v>782</v>
      </c>
      <c r="E3441" s="191" t="s">
        <v>363</v>
      </c>
      <c r="F3441" s="191">
        <v>20</v>
      </c>
      <c r="G3441" s="203"/>
      <c r="H3441" s="285"/>
      <c r="I3441" s="285"/>
      <c r="J3441" s="262"/>
      <c r="K3441" s="263"/>
      <c r="N3441" s="28">
        <f t="shared" si="426"/>
        <v>0</v>
      </c>
    </row>
    <row r="3442" spans="1:14" s="26" customFormat="1" ht="12.75" hidden="1" outlineLevel="2">
      <c r="A3442" s="420">
        <f>IF(C3442='Tong hop'!$B$6,1,0)</f>
        <v>0</v>
      </c>
      <c r="B3442" s="202"/>
      <c r="C3442" s="191"/>
      <c r="D3442" s="191" t="s">
        <v>231</v>
      </c>
      <c r="E3442" s="191" t="s">
        <v>363</v>
      </c>
      <c r="F3442" s="191">
        <v>20</v>
      </c>
      <c r="G3442" s="203"/>
      <c r="H3442" s="285"/>
      <c r="I3442" s="285"/>
      <c r="J3442" s="262"/>
      <c r="K3442" s="263"/>
      <c r="N3442" s="28">
        <f t="shared" si="426"/>
        <v>0</v>
      </c>
    </row>
    <row r="3443" spans="1:14" s="26" customFormat="1" ht="12.75" hidden="1" outlineLevel="2">
      <c r="A3443" s="420">
        <f>IF(C3443='Tong hop'!$B$6,1,0)</f>
        <v>0</v>
      </c>
      <c r="B3443" s="202"/>
      <c r="C3443" s="191"/>
      <c r="D3443" s="191" t="s">
        <v>81</v>
      </c>
      <c r="E3443" s="191" t="s">
        <v>361</v>
      </c>
      <c r="F3443" s="191">
        <v>10</v>
      </c>
      <c r="G3443" s="203"/>
      <c r="H3443" s="285"/>
      <c r="I3443" s="285"/>
      <c r="J3443" s="262"/>
      <c r="K3443" s="263"/>
      <c r="N3443" s="28">
        <f t="shared" si="426"/>
        <v>0</v>
      </c>
    </row>
    <row r="3444" spans="1:14" s="26" customFormat="1" ht="12.75" hidden="1" outlineLevel="2">
      <c r="A3444" s="420">
        <f>IF(C3444='Tong hop'!$B$6,1,0)</f>
        <v>0</v>
      </c>
      <c r="B3444" s="202"/>
      <c r="C3444" s="191"/>
      <c r="D3444" s="191" t="s">
        <v>785</v>
      </c>
      <c r="E3444" s="191" t="s">
        <v>361</v>
      </c>
      <c r="F3444" s="191">
        <v>10</v>
      </c>
      <c r="G3444" s="203"/>
      <c r="H3444" s="285"/>
      <c r="I3444" s="285"/>
      <c r="J3444" s="262"/>
      <c r="K3444" s="263"/>
      <c r="N3444" s="28">
        <f t="shared" si="426"/>
        <v>0</v>
      </c>
    </row>
    <row r="3445" spans="1:14" ht="12.75" hidden="1" outlineLevel="2">
      <c r="A3445" s="420">
        <f>IF(C3445='Tong hop'!$B$6,1,0)</f>
        <v>0</v>
      </c>
      <c r="B3445" s="183"/>
      <c r="C3445" s="428"/>
      <c r="D3445" s="198" t="str">
        <f>D1452</f>
        <v>MB7</v>
      </c>
      <c r="E3445" s="198" t="str">
        <f>E1452</f>
        <v>680X600</v>
      </c>
      <c r="F3445" s="198" t="str">
        <f>F1452</f>
        <v>L=8</v>
      </c>
      <c r="G3445" s="184"/>
      <c r="H3445" s="285"/>
      <c r="I3445" s="285"/>
      <c r="J3445" s="208"/>
      <c r="K3445" s="209"/>
      <c r="N3445" s="28">
        <f t="shared" si="426"/>
        <v>0</v>
      </c>
    </row>
    <row r="3446" spans="1:14" s="26" customFormat="1" ht="12.75" hidden="1" outlineLevel="2">
      <c r="A3446" s="420">
        <f>IF(C3446='Tong hop'!$B$6,1,0)</f>
        <v>0</v>
      </c>
      <c r="B3446" s="202"/>
      <c r="C3446" s="191"/>
      <c r="D3446" s="191" t="s">
        <v>226</v>
      </c>
      <c r="E3446" s="191" t="s">
        <v>377</v>
      </c>
      <c r="F3446" s="191">
        <v>20</v>
      </c>
      <c r="G3446" s="203"/>
      <c r="H3446" s="285"/>
      <c r="I3446" s="285"/>
      <c r="J3446" s="262"/>
      <c r="K3446" s="263"/>
      <c r="N3446" s="28">
        <f t="shared" si="426"/>
        <v>0</v>
      </c>
    </row>
    <row r="3447" spans="1:14" s="26" customFormat="1" ht="12.75" hidden="1" outlineLevel="2">
      <c r="A3447" s="420">
        <f>IF(C3447='Tong hop'!$B$6,1,0)</f>
        <v>0</v>
      </c>
      <c r="B3447" s="202"/>
      <c r="C3447" s="191"/>
      <c r="D3447" s="191" t="s">
        <v>226</v>
      </c>
      <c r="E3447" s="191" t="s">
        <v>377</v>
      </c>
      <c r="F3447" s="191">
        <v>20</v>
      </c>
      <c r="G3447" s="203"/>
      <c r="H3447" s="285"/>
      <c r="I3447" s="285"/>
      <c r="J3447" s="262"/>
      <c r="K3447" s="263"/>
      <c r="N3447" s="28">
        <f t="shared" si="426"/>
        <v>0</v>
      </c>
    </row>
    <row r="3448" spans="1:14" s="26" customFormat="1" ht="12.75" hidden="1" outlineLevel="2">
      <c r="A3448" s="420">
        <f>IF(C3448='Tong hop'!$B$6,1,0)</f>
        <v>0</v>
      </c>
      <c r="B3448" s="202"/>
      <c r="C3448" s="191"/>
      <c r="D3448" s="191" t="s">
        <v>782</v>
      </c>
      <c r="E3448" s="191" t="s">
        <v>373</v>
      </c>
      <c r="F3448" s="191">
        <v>0</v>
      </c>
      <c r="G3448" s="203"/>
      <c r="H3448" s="285"/>
      <c r="I3448" s="285"/>
      <c r="J3448" s="262"/>
      <c r="K3448" s="263"/>
      <c r="N3448" s="28">
        <f t="shared" si="426"/>
        <v>0</v>
      </c>
    </row>
    <row r="3449" spans="1:14" s="26" customFormat="1" ht="12.75" hidden="1" outlineLevel="2">
      <c r="A3449" s="420">
        <f>IF(C3449='Tong hop'!$B$6,1,0)</f>
        <v>0</v>
      </c>
      <c r="B3449" s="202"/>
      <c r="C3449" s="191"/>
      <c r="D3449" s="191" t="s">
        <v>782</v>
      </c>
      <c r="E3449" s="191" t="s">
        <v>363</v>
      </c>
      <c r="F3449" s="191">
        <v>0</v>
      </c>
      <c r="G3449" s="203"/>
      <c r="H3449" s="285"/>
      <c r="I3449" s="285"/>
      <c r="J3449" s="262"/>
      <c r="K3449" s="263"/>
      <c r="N3449" s="28">
        <f t="shared" si="426"/>
        <v>0</v>
      </c>
    </row>
    <row r="3450" spans="1:14" s="26" customFormat="1" ht="12.75" hidden="1" outlineLevel="2">
      <c r="A3450" s="420">
        <f>IF(C3450='Tong hop'!$B$6,1,0)</f>
        <v>0</v>
      </c>
      <c r="B3450" s="202"/>
      <c r="C3450" s="191"/>
      <c r="D3450" s="191" t="s">
        <v>231</v>
      </c>
      <c r="E3450" s="191" t="s">
        <v>363</v>
      </c>
      <c r="F3450" s="191">
        <v>0</v>
      </c>
      <c r="G3450" s="203"/>
      <c r="H3450" s="285"/>
      <c r="I3450" s="285"/>
      <c r="J3450" s="262"/>
      <c r="K3450" s="263"/>
      <c r="N3450" s="28">
        <f t="shared" si="426"/>
        <v>0</v>
      </c>
    </row>
    <row r="3451" spans="1:14" s="26" customFormat="1" ht="12.75" hidden="1" outlineLevel="2">
      <c r="A3451" s="420">
        <f>IF(C3451='Tong hop'!$B$6,1,0)</f>
        <v>0</v>
      </c>
      <c r="B3451" s="202"/>
      <c r="C3451" s="191"/>
      <c r="D3451" s="191" t="s">
        <v>81</v>
      </c>
      <c r="E3451" s="191" t="s">
        <v>361</v>
      </c>
      <c r="F3451" s="191">
        <v>10</v>
      </c>
      <c r="G3451" s="203"/>
      <c r="H3451" s="285"/>
      <c r="I3451" s="285"/>
      <c r="J3451" s="262"/>
      <c r="K3451" s="263"/>
      <c r="N3451" s="28">
        <f t="shared" si="426"/>
        <v>0</v>
      </c>
    </row>
    <row r="3452" spans="1:14" s="26" customFormat="1" ht="12.75" hidden="1" outlineLevel="2">
      <c r="A3452" s="420">
        <f>IF(C3452='Tong hop'!$B$6,1,0)</f>
        <v>0</v>
      </c>
      <c r="B3452" s="202"/>
      <c r="C3452" s="191"/>
      <c r="D3452" s="191" t="s">
        <v>785</v>
      </c>
      <c r="E3452" s="191" t="s">
        <v>361</v>
      </c>
      <c r="F3452" s="191">
        <v>10</v>
      </c>
      <c r="G3452" s="203"/>
      <c r="H3452" s="285"/>
      <c r="I3452" s="285"/>
      <c r="J3452" s="262"/>
      <c r="K3452" s="263"/>
      <c r="N3452" s="28">
        <f t="shared" si="426"/>
        <v>0</v>
      </c>
    </row>
    <row r="3453" spans="1:14" ht="12.75" hidden="1" outlineLevel="2">
      <c r="A3453" s="420">
        <f>IF(C3453='Tong hop'!$B$6,1,0)</f>
        <v>0</v>
      </c>
      <c r="B3453" s="183"/>
      <c r="C3453" s="428"/>
      <c r="D3453" s="198" t="str">
        <f>D1453</f>
        <v>MB6</v>
      </c>
      <c r="E3453" s="198" t="str">
        <f>E1453</f>
        <v>1100X500</v>
      </c>
      <c r="F3453" s="198" t="str">
        <f>F1453</f>
        <v>L=8</v>
      </c>
      <c r="G3453" s="184"/>
      <c r="H3453" s="285"/>
      <c r="I3453" s="285"/>
      <c r="J3453" s="208"/>
      <c r="K3453" s="209"/>
      <c r="N3453" s="28">
        <f t="shared" si="426"/>
        <v>0</v>
      </c>
    </row>
    <row r="3454" spans="1:14" s="26" customFormat="1" ht="12.75" hidden="1" outlineLevel="2">
      <c r="A3454" s="420">
        <f>IF(C3454='Tong hop'!$B$6,1,0)</f>
        <v>0</v>
      </c>
      <c r="B3454" s="202"/>
      <c r="C3454" s="191"/>
      <c r="D3454" s="191" t="s">
        <v>226</v>
      </c>
      <c r="E3454" s="191" t="s">
        <v>363</v>
      </c>
      <c r="F3454" s="191">
        <v>20</v>
      </c>
      <c r="G3454" s="203"/>
      <c r="H3454" s="285"/>
      <c r="I3454" s="285"/>
      <c r="J3454" s="262"/>
      <c r="K3454" s="263"/>
      <c r="N3454" s="28">
        <f t="shared" si="426"/>
        <v>0</v>
      </c>
    </row>
    <row r="3455" spans="1:14" s="26" customFormat="1" ht="12.75" hidden="1" outlineLevel="2">
      <c r="A3455" s="420">
        <f>IF(C3455='Tong hop'!$B$6,1,0)</f>
        <v>0</v>
      </c>
      <c r="B3455" s="202"/>
      <c r="C3455" s="191"/>
      <c r="D3455" s="191" t="s">
        <v>226</v>
      </c>
      <c r="E3455" s="191" t="s">
        <v>363</v>
      </c>
      <c r="F3455" s="191">
        <v>20</v>
      </c>
      <c r="G3455" s="203"/>
      <c r="H3455" s="285"/>
      <c r="I3455" s="285"/>
      <c r="J3455" s="262"/>
      <c r="K3455" s="263"/>
      <c r="N3455" s="28">
        <f t="shared" si="426"/>
        <v>0</v>
      </c>
    </row>
    <row r="3456" spans="1:14" s="26" customFormat="1" ht="12.75" hidden="1" outlineLevel="2">
      <c r="A3456" s="420">
        <f>IF(C3456='Tong hop'!$B$6,1,0)</f>
        <v>0</v>
      </c>
      <c r="B3456" s="202"/>
      <c r="C3456" s="191"/>
      <c r="D3456" s="191" t="s">
        <v>782</v>
      </c>
      <c r="E3456" s="191" t="s">
        <v>363</v>
      </c>
      <c r="F3456" s="191">
        <v>20</v>
      </c>
      <c r="G3456" s="203"/>
      <c r="H3456" s="285"/>
      <c r="I3456" s="285"/>
      <c r="J3456" s="262"/>
      <c r="K3456" s="263"/>
      <c r="N3456" s="28">
        <f t="shared" si="426"/>
        <v>0</v>
      </c>
    </row>
    <row r="3457" spans="1:14" s="26" customFormat="1" ht="12.75" hidden="1" outlineLevel="2">
      <c r="A3457" s="420">
        <f>IF(C3457='Tong hop'!$B$6,1,0)</f>
        <v>0</v>
      </c>
      <c r="B3457" s="202"/>
      <c r="C3457" s="191"/>
      <c r="D3457" s="191" t="s">
        <v>782</v>
      </c>
      <c r="E3457" s="191" t="s">
        <v>363</v>
      </c>
      <c r="F3457" s="191">
        <v>20</v>
      </c>
      <c r="G3457" s="203"/>
      <c r="H3457" s="285"/>
      <c r="I3457" s="285"/>
      <c r="J3457" s="262"/>
      <c r="K3457" s="263"/>
      <c r="N3457" s="28">
        <f t="shared" si="426"/>
        <v>0</v>
      </c>
    </row>
    <row r="3458" spans="1:14" s="26" customFormat="1" ht="12.75" hidden="1" outlineLevel="2">
      <c r="A3458" s="420">
        <f>IF(C3458='Tong hop'!$B$6,1,0)</f>
        <v>0</v>
      </c>
      <c r="B3458" s="202"/>
      <c r="C3458" s="191"/>
      <c r="D3458" s="191" t="s">
        <v>231</v>
      </c>
      <c r="E3458" s="191" t="s">
        <v>363</v>
      </c>
      <c r="F3458" s="191">
        <v>20</v>
      </c>
      <c r="G3458" s="203"/>
      <c r="H3458" s="285"/>
      <c r="I3458" s="285"/>
      <c r="J3458" s="262"/>
      <c r="K3458" s="263"/>
      <c r="N3458" s="28">
        <f t="shared" si="426"/>
        <v>0</v>
      </c>
    </row>
    <row r="3459" spans="1:14" s="26" customFormat="1" ht="12.75" hidden="1" outlineLevel="2">
      <c r="A3459" s="420">
        <f>IF(C3459='Tong hop'!$B$6,1,0)</f>
        <v>0</v>
      </c>
      <c r="B3459" s="202"/>
      <c r="C3459" s="191"/>
      <c r="D3459" s="191" t="s">
        <v>81</v>
      </c>
      <c r="E3459" s="191" t="s">
        <v>361</v>
      </c>
      <c r="F3459" s="191">
        <v>10</v>
      </c>
      <c r="G3459" s="203"/>
      <c r="H3459" s="285"/>
      <c r="I3459" s="285"/>
      <c r="J3459" s="262"/>
      <c r="K3459" s="263"/>
      <c r="N3459" s="28">
        <f t="shared" si="426"/>
        <v>0</v>
      </c>
    </row>
    <row r="3460" spans="1:14" s="26" customFormat="1" ht="12.75" hidden="1" outlineLevel="2">
      <c r="A3460" s="420">
        <f>IF(C3460='Tong hop'!$B$6,1,0)</f>
        <v>0</v>
      </c>
      <c r="B3460" s="202"/>
      <c r="C3460" s="191"/>
      <c r="D3460" s="191" t="s">
        <v>785</v>
      </c>
      <c r="E3460" s="191" t="s">
        <v>361</v>
      </c>
      <c r="F3460" s="191">
        <v>10</v>
      </c>
      <c r="G3460" s="203"/>
      <c r="H3460" s="285"/>
      <c r="I3460" s="285"/>
      <c r="J3460" s="262"/>
      <c r="K3460" s="263"/>
      <c r="N3460" s="28">
        <f t="shared" si="426"/>
        <v>0</v>
      </c>
    </row>
    <row r="3461" spans="1:14" s="26" customFormat="1" ht="12.75" hidden="1" outlineLevel="2">
      <c r="A3461" s="420">
        <f>IF(C3461='Tong hop'!$B$6,1,0)</f>
        <v>0</v>
      </c>
      <c r="B3461" s="202"/>
      <c r="C3461" s="191"/>
      <c r="D3461" s="198" t="str">
        <f>D1454</f>
        <v>MB9</v>
      </c>
      <c r="E3461" s="198" t="str">
        <f>E1454</f>
        <v>1000X600</v>
      </c>
      <c r="F3461" s="198" t="str">
        <f>F1454</f>
        <v>L=12</v>
      </c>
      <c r="G3461" s="203"/>
      <c r="H3461" s="285"/>
      <c r="I3461" s="285"/>
      <c r="J3461" s="262"/>
      <c r="K3461" s="263"/>
      <c r="N3461" s="28">
        <f t="shared" si="426"/>
        <v>0</v>
      </c>
    </row>
    <row r="3462" spans="1:14" s="26" customFormat="1" ht="12.75" hidden="1" outlineLevel="2">
      <c r="A3462" s="420">
        <f>IF(C3462='Tong hop'!$B$6,1,0)</f>
        <v>0</v>
      </c>
      <c r="B3462" s="202"/>
      <c r="C3462" s="191"/>
      <c r="D3462" s="191" t="s">
        <v>226</v>
      </c>
      <c r="E3462" s="191" t="s">
        <v>363</v>
      </c>
      <c r="F3462" s="191">
        <v>20</v>
      </c>
      <c r="G3462" s="203"/>
      <c r="H3462" s="285"/>
      <c r="I3462" s="285"/>
      <c r="J3462" s="262"/>
      <c r="K3462" s="263"/>
      <c r="N3462" s="28">
        <f t="shared" si="426"/>
        <v>0</v>
      </c>
    </row>
    <row r="3463" spans="1:14" s="26" customFormat="1" ht="12.75" hidden="1" outlineLevel="2">
      <c r="A3463" s="420">
        <f>IF(C3463='Tong hop'!$B$6,1,0)</f>
        <v>0</v>
      </c>
      <c r="B3463" s="202"/>
      <c r="C3463" s="191"/>
      <c r="D3463" s="191" t="s">
        <v>226</v>
      </c>
      <c r="E3463" s="191" t="s">
        <v>363</v>
      </c>
      <c r="F3463" s="191">
        <v>20</v>
      </c>
      <c r="G3463" s="203"/>
      <c r="H3463" s="285"/>
      <c r="I3463" s="285"/>
      <c r="J3463" s="262"/>
      <c r="K3463" s="263"/>
      <c r="N3463" s="28">
        <f t="shared" si="426"/>
        <v>0</v>
      </c>
    </row>
    <row r="3464" spans="1:14" s="26" customFormat="1" ht="12.75" hidden="1" outlineLevel="2">
      <c r="A3464" s="420">
        <f>IF(C3464='Tong hop'!$B$6,1,0)</f>
        <v>0</v>
      </c>
      <c r="B3464" s="202"/>
      <c r="C3464" s="191"/>
      <c r="D3464" s="191" t="s">
        <v>782</v>
      </c>
      <c r="E3464" s="191" t="s">
        <v>363</v>
      </c>
      <c r="F3464" s="191">
        <v>20</v>
      </c>
      <c r="G3464" s="203"/>
      <c r="H3464" s="285"/>
      <c r="I3464" s="285"/>
      <c r="J3464" s="262"/>
      <c r="K3464" s="263"/>
      <c r="N3464" s="28">
        <f t="shared" si="426"/>
        <v>0</v>
      </c>
    </row>
    <row r="3465" spans="1:14" s="26" customFormat="1" ht="12.75" hidden="1" outlineLevel="2">
      <c r="A3465" s="420">
        <f>IF(C3465='Tong hop'!$B$6,1,0)</f>
        <v>0</v>
      </c>
      <c r="B3465" s="202"/>
      <c r="C3465" s="191"/>
      <c r="D3465" s="191" t="s">
        <v>782</v>
      </c>
      <c r="E3465" s="191" t="s">
        <v>363</v>
      </c>
      <c r="F3465" s="191">
        <v>20</v>
      </c>
      <c r="G3465" s="203"/>
      <c r="H3465" s="285"/>
      <c r="I3465" s="285"/>
      <c r="J3465" s="262"/>
      <c r="K3465" s="263"/>
      <c r="N3465" s="28">
        <f t="shared" si="426"/>
        <v>0</v>
      </c>
    </row>
    <row r="3466" spans="1:14" s="26" customFormat="1" ht="12.75" hidden="1" outlineLevel="2">
      <c r="A3466" s="420">
        <f>IF(C3466='Tong hop'!$B$6,1,0)</f>
        <v>0</v>
      </c>
      <c r="B3466" s="202"/>
      <c r="C3466" s="191"/>
      <c r="D3466" s="191" t="s">
        <v>231</v>
      </c>
      <c r="E3466" s="191" t="s">
        <v>363</v>
      </c>
      <c r="F3466" s="191">
        <v>20</v>
      </c>
      <c r="G3466" s="203"/>
      <c r="H3466" s="285"/>
      <c r="I3466" s="285"/>
      <c r="J3466" s="262"/>
      <c r="K3466" s="263"/>
      <c r="N3466" s="28">
        <f t="shared" si="426"/>
        <v>0</v>
      </c>
    </row>
    <row r="3467" spans="1:14" s="26" customFormat="1" ht="12.75" hidden="1" outlineLevel="2">
      <c r="A3467" s="420">
        <f>IF(C3467='Tong hop'!$B$6,1,0)</f>
        <v>0</v>
      </c>
      <c r="B3467" s="202"/>
      <c r="C3467" s="191"/>
      <c r="D3467" s="191" t="s">
        <v>81</v>
      </c>
      <c r="E3467" s="191" t="s">
        <v>361</v>
      </c>
      <c r="F3467" s="191">
        <v>10</v>
      </c>
      <c r="G3467" s="203"/>
      <c r="H3467" s="285"/>
      <c r="I3467" s="285"/>
      <c r="J3467" s="262"/>
      <c r="K3467" s="263"/>
      <c r="N3467" s="28">
        <f t="shared" si="426"/>
        <v>0</v>
      </c>
    </row>
    <row r="3468" spans="1:14" s="26" customFormat="1" ht="12.75" hidden="1" outlineLevel="2">
      <c r="A3468" s="420">
        <f>IF(C3468='Tong hop'!$B$6,1,0)</f>
        <v>0</v>
      </c>
      <c r="B3468" s="202"/>
      <c r="C3468" s="191"/>
      <c r="D3468" s="191" t="s">
        <v>785</v>
      </c>
      <c r="E3468" s="191" t="s">
        <v>361</v>
      </c>
      <c r="F3468" s="191">
        <v>10</v>
      </c>
      <c r="G3468" s="203"/>
      <c r="H3468" s="285"/>
      <c r="I3468" s="285"/>
      <c r="J3468" s="262"/>
      <c r="K3468" s="263"/>
      <c r="N3468" s="28">
        <f t="shared" si="426"/>
        <v>0</v>
      </c>
    </row>
    <row r="3469" spans="1:14" s="26" customFormat="1" ht="12.75" hidden="1" outlineLevel="2">
      <c r="A3469" s="420">
        <f>IF(C3469='Tong hop'!$B$6,1,0)</f>
        <v>0</v>
      </c>
      <c r="B3469" s="202"/>
      <c r="C3469" s="191"/>
      <c r="D3469" s="198" t="str">
        <f>D1455</f>
        <v>MB10</v>
      </c>
      <c r="E3469" s="198" t="str">
        <f>E1455</f>
        <v>250X400</v>
      </c>
      <c r="F3469" s="198" t="str">
        <f>F1455</f>
        <v>L=8.7</v>
      </c>
      <c r="G3469" s="203"/>
      <c r="H3469" s="285"/>
      <c r="I3469" s="285"/>
      <c r="J3469" s="262"/>
      <c r="K3469" s="263"/>
      <c r="N3469" s="28">
        <f t="shared" si="426"/>
        <v>0</v>
      </c>
    </row>
    <row r="3470" spans="1:14" s="26" customFormat="1" ht="12.75" hidden="1" outlineLevel="2">
      <c r="A3470" s="420">
        <f>IF(C3470='Tong hop'!$B$6,1,0)</f>
        <v>0</v>
      </c>
      <c r="B3470" s="202"/>
      <c r="C3470" s="191"/>
      <c r="D3470" s="191" t="s">
        <v>226</v>
      </c>
      <c r="E3470" s="191" t="s">
        <v>370</v>
      </c>
      <c r="F3470" s="191">
        <v>25</v>
      </c>
      <c r="G3470" s="203"/>
      <c r="H3470" s="285"/>
      <c r="I3470" s="285"/>
      <c r="J3470" s="262"/>
      <c r="K3470" s="263"/>
      <c r="N3470" s="28">
        <f t="shared" si="426"/>
        <v>0</v>
      </c>
    </row>
    <row r="3471" spans="1:14" s="26" customFormat="1" ht="12.75" hidden="1" outlineLevel="2">
      <c r="A3471" s="420">
        <f>IF(C3471='Tong hop'!$B$6,1,0)</f>
        <v>0</v>
      </c>
      <c r="B3471" s="202"/>
      <c r="C3471" s="191"/>
      <c r="D3471" s="191" t="s">
        <v>226</v>
      </c>
      <c r="E3471" s="191" t="s">
        <v>372</v>
      </c>
      <c r="F3471" s="191">
        <v>20</v>
      </c>
      <c r="G3471" s="203"/>
      <c r="H3471" s="285"/>
      <c r="I3471" s="285"/>
      <c r="J3471" s="262"/>
      <c r="K3471" s="263"/>
      <c r="N3471" s="28">
        <f t="shared" si="426"/>
        <v>0</v>
      </c>
    </row>
    <row r="3472" spans="1:14" s="26" customFormat="1" ht="12.75" hidden="1" outlineLevel="2">
      <c r="A3472" s="420">
        <f>IF(C3472='Tong hop'!$B$6,1,0)</f>
        <v>0</v>
      </c>
      <c r="B3472" s="202"/>
      <c r="C3472" s="191"/>
      <c r="D3472" s="191" t="s">
        <v>782</v>
      </c>
      <c r="E3472" s="191" t="s">
        <v>1228</v>
      </c>
      <c r="F3472" s="191">
        <v>25</v>
      </c>
      <c r="G3472" s="203"/>
      <c r="H3472" s="285"/>
      <c r="I3472" s="285"/>
      <c r="J3472" s="262"/>
      <c r="K3472" s="263"/>
      <c r="N3472" s="28">
        <f t="shared" si="426"/>
        <v>0</v>
      </c>
    </row>
    <row r="3473" spans="1:14" s="26" customFormat="1" ht="12.75" hidden="1" outlineLevel="2">
      <c r="A3473" s="420">
        <f>IF(C3473='Tong hop'!$B$6,1,0)</f>
        <v>0</v>
      </c>
      <c r="B3473" s="202"/>
      <c r="C3473" s="191"/>
      <c r="D3473" s="191" t="s">
        <v>782</v>
      </c>
      <c r="E3473" s="191" t="s">
        <v>363</v>
      </c>
      <c r="F3473" s="191">
        <v>0</v>
      </c>
      <c r="G3473" s="203"/>
      <c r="H3473" s="285"/>
      <c r="I3473" s="285"/>
      <c r="J3473" s="262"/>
      <c r="K3473" s="263"/>
      <c r="N3473" s="28">
        <f t="shared" si="426"/>
        <v>0</v>
      </c>
    </row>
    <row r="3474" spans="1:14" s="26" customFormat="1" ht="12.75" hidden="1" outlineLevel="2">
      <c r="A3474" s="420">
        <f>IF(C3474='Tong hop'!$B$6,1,0)</f>
        <v>0</v>
      </c>
      <c r="B3474" s="202"/>
      <c r="C3474" s="191"/>
      <c r="D3474" s="191" t="s">
        <v>231</v>
      </c>
      <c r="E3474" s="191" t="s">
        <v>103</v>
      </c>
      <c r="F3474" s="191">
        <v>20</v>
      </c>
      <c r="G3474" s="203"/>
      <c r="H3474" s="285"/>
      <c r="I3474" s="285"/>
      <c r="J3474" s="262"/>
      <c r="K3474" s="263"/>
      <c r="N3474" s="28">
        <f t="shared" si="426"/>
        <v>0</v>
      </c>
    </row>
    <row r="3475" spans="1:14" s="26" customFormat="1" ht="12.75" hidden="1" outlineLevel="2">
      <c r="A3475" s="420">
        <f>IF(C3475='Tong hop'!$B$6,1,0)</f>
        <v>0</v>
      </c>
      <c r="B3475" s="202"/>
      <c r="C3475" s="191"/>
      <c r="D3475" s="191" t="s">
        <v>81</v>
      </c>
      <c r="E3475" s="191" t="s">
        <v>361</v>
      </c>
      <c r="F3475" s="191">
        <v>10</v>
      </c>
      <c r="G3475" s="203"/>
      <c r="H3475" s="285"/>
      <c r="I3475" s="285"/>
      <c r="J3475" s="262"/>
      <c r="K3475" s="263"/>
      <c r="N3475" s="28">
        <f t="shared" si="426"/>
        <v>0</v>
      </c>
    </row>
    <row r="3476" spans="1:14" s="26" customFormat="1" ht="12.75" hidden="1" outlineLevel="2">
      <c r="A3476" s="420">
        <f>IF(C3476='Tong hop'!$B$6,1,0)</f>
        <v>0</v>
      </c>
      <c r="B3476" s="202"/>
      <c r="C3476" s="191"/>
      <c r="D3476" s="191" t="s">
        <v>785</v>
      </c>
      <c r="E3476" s="191" t="s">
        <v>361</v>
      </c>
      <c r="F3476" s="191">
        <v>10</v>
      </c>
      <c r="G3476" s="203"/>
      <c r="H3476" s="285"/>
      <c r="I3476" s="285"/>
      <c r="J3476" s="262"/>
      <c r="K3476" s="263"/>
      <c r="N3476" s="28">
        <f t="shared" si="426"/>
        <v>0</v>
      </c>
    </row>
    <row r="3477" spans="1:14" s="26" customFormat="1" ht="12.75" hidden="1" outlineLevel="2">
      <c r="A3477" s="420">
        <f>IF(C3477='Tong hop'!$B$6,1,0)</f>
        <v>0</v>
      </c>
      <c r="B3477" s="202"/>
      <c r="C3477" s="191"/>
      <c r="D3477" s="198" t="str">
        <f>D1456</f>
        <v>MB17</v>
      </c>
      <c r="E3477" s="198" t="str">
        <f>E1456</f>
        <v>400X600</v>
      </c>
      <c r="F3477" s="198" t="str">
        <f>F1456</f>
        <v>L=10</v>
      </c>
      <c r="G3477" s="203"/>
      <c r="H3477" s="285"/>
      <c r="I3477" s="285"/>
      <c r="J3477" s="262"/>
      <c r="K3477" s="263"/>
      <c r="N3477" s="28">
        <f t="shared" si="426"/>
        <v>0</v>
      </c>
    </row>
    <row r="3478" spans="1:14" s="26" customFormat="1" ht="12.75" hidden="1" outlineLevel="2">
      <c r="A3478" s="420">
        <f>IF(C3478='Tong hop'!$B$6,1,0)</f>
        <v>0</v>
      </c>
      <c r="B3478" s="202"/>
      <c r="C3478" s="191"/>
      <c r="D3478" s="191" t="s">
        <v>226</v>
      </c>
      <c r="E3478" s="191" t="s">
        <v>1229</v>
      </c>
      <c r="F3478" s="191">
        <v>20</v>
      </c>
      <c r="G3478" s="203"/>
      <c r="H3478" s="285"/>
      <c r="I3478" s="285"/>
      <c r="J3478" s="262"/>
      <c r="K3478" s="263"/>
      <c r="N3478" s="28">
        <f t="shared" si="426"/>
        <v>0</v>
      </c>
    </row>
    <row r="3479" spans="1:14" s="26" customFormat="1" ht="12.75" hidden="1" outlineLevel="2">
      <c r="A3479" s="420">
        <f>IF(C3479='Tong hop'!$B$6,1,0)</f>
        <v>0</v>
      </c>
      <c r="B3479" s="202"/>
      <c r="C3479" s="191"/>
      <c r="D3479" s="191" t="s">
        <v>226</v>
      </c>
      <c r="E3479" s="191" t="s">
        <v>1229</v>
      </c>
      <c r="F3479" s="191">
        <v>20</v>
      </c>
      <c r="G3479" s="203"/>
      <c r="H3479" s="285"/>
      <c r="I3479" s="285"/>
      <c r="J3479" s="262"/>
      <c r="K3479" s="263"/>
      <c r="N3479" s="28">
        <f t="shared" si="426"/>
        <v>0</v>
      </c>
    </row>
    <row r="3480" spans="1:14" s="26" customFormat="1" ht="12.75" hidden="1" outlineLevel="2">
      <c r="A3480" s="420">
        <f>IF(C3480='Tong hop'!$B$6,1,0)</f>
        <v>0</v>
      </c>
      <c r="B3480" s="202"/>
      <c r="C3480" s="191"/>
      <c r="D3480" s="191" t="s">
        <v>782</v>
      </c>
      <c r="E3480" s="191" t="s">
        <v>363</v>
      </c>
      <c r="F3480" s="191">
        <v>20</v>
      </c>
      <c r="G3480" s="203"/>
      <c r="H3480" s="285"/>
      <c r="I3480" s="285"/>
      <c r="J3480" s="262"/>
      <c r="K3480" s="263"/>
      <c r="N3480" s="28">
        <f t="shared" si="426"/>
        <v>0</v>
      </c>
    </row>
    <row r="3481" spans="1:14" s="26" customFormat="1" ht="12.75" hidden="1" outlineLevel="2">
      <c r="A3481" s="420">
        <f>IF(C3481='Tong hop'!$B$6,1,0)</f>
        <v>0</v>
      </c>
      <c r="B3481" s="202"/>
      <c r="C3481" s="191"/>
      <c r="D3481" s="191" t="s">
        <v>782</v>
      </c>
      <c r="E3481" s="191" t="s">
        <v>363</v>
      </c>
      <c r="F3481" s="191">
        <v>20</v>
      </c>
      <c r="G3481" s="203"/>
      <c r="H3481" s="285"/>
      <c r="I3481" s="285"/>
      <c r="J3481" s="262"/>
      <c r="K3481" s="263"/>
      <c r="N3481" s="28">
        <f t="shared" si="426"/>
        <v>0</v>
      </c>
    </row>
    <row r="3482" spans="1:14" s="26" customFormat="1" ht="12.75" hidden="1" outlineLevel="2">
      <c r="A3482" s="420">
        <f>IF(C3482='Tong hop'!$B$6,1,0)</f>
        <v>0</v>
      </c>
      <c r="B3482" s="202"/>
      <c r="C3482" s="191"/>
      <c r="D3482" s="191" t="s">
        <v>231</v>
      </c>
      <c r="E3482" s="191" t="s">
        <v>363</v>
      </c>
      <c r="F3482" s="191">
        <v>20</v>
      </c>
      <c r="G3482" s="203"/>
      <c r="H3482" s="285"/>
      <c r="I3482" s="285"/>
      <c r="J3482" s="262"/>
      <c r="K3482" s="263"/>
      <c r="N3482" s="28">
        <f t="shared" si="426"/>
        <v>0</v>
      </c>
    </row>
    <row r="3483" spans="1:14" s="26" customFormat="1" ht="12.75" hidden="1" outlineLevel="2">
      <c r="A3483" s="420">
        <f>IF(C3483='Tong hop'!$B$6,1,0)</f>
        <v>0</v>
      </c>
      <c r="B3483" s="202"/>
      <c r="C3483" s="191"/>
      <c r="D3483" s="191" t="s">
        <v>81</v>
      </c>
      <c r="E3483" s="191" t="s">
        <v>361</v>
      </c>
      <c r="F3483" s="191">
        <v>10</v>
      </c>
      <c r="G3483" s="203"/>
      <c r="H3483" s="285"/>
      <c r="I3483" s="285"/>
      <c r="J3483" s="262"/>
      <c r="K3483" s="263"/>
      <c r="N3483" s="28">
        <f t="shared" si="426"/>
        <v>0</v>
      </c>
    </row>
    <row r="3484" spans="1:14" s="26" customFormat="1" ht="12.75" hidden="1" outlineLevel="2">
      <c r="A3484" s="420">
        <f>IF(C3484='Tong hop'!$B$6,1,0)</f>
        <v>0</v>
      </c>
      <c r="B3484" s="202"/>
      <c r="C3484" s="191"/>
      <c r="D3484" s="191" t="s">
        <v>785</v>
      </c>
      <c r="E3484" s="191" t="s">
        <v>361</v>
      </c>
      <c r="F3484" s="191">
        <v>10</v>
      </c>
      <c r="G3484" s="203"/>
      <c r="H3484" s="285"/>
      <c r="I3484" s="285"/>
      <c r="J3484" s="262"/>
      <c r="K3484" s="263"/>
      <c r="N3484" s="28">
        <f t="shared" si="426"/>
        <v>0</v>
      </c>
    </row>
    <row r="3485" spans="1:14" s="26" customFormat="1" ht="12.75" hidden="1" outlineLevel="2">
      <c r="A3485" s="420">
        <f>IF(C3485='Tong hop'!$B$6,1,0)</f>
        <v>0</v>
      </c>
      <c r="B3485" s="202"/>
      <c r="C3485" s="191"/>
      <c r="D3485" s="198" t="str">
        <f>D1457</f>
        <v>MB18</v>
      </c>
      <c r="E3485" s="198" t="str">
        <f>E1457</f>
        <v>1000X600</v>
      </c>
      <c r="F3485" s="198" t="str">
        <f>F1457</f>
        <v>L=12.5</v>
      </c>
      <c r="G3485" s="203"/>
      <c r="H3485" s="285"/>
      <c r="I3485" s="285"/>
      <c r="J3485" s="262"/>
      <c r="K3485" s="263"/>
      <c r="N3485" s="28">
        <f t="shared" si="426"/>
        <v>0</v>
      </c>
    </row>
    <row r="3486" spans="1:14" s="26" customFormat="1" ht="12.75" hidden="1" outlineLevel="2">
      <c r="A3486" s="420">
        <f>IF(C3486='Tong hop'!$B$6,1,0)</f>
        <v>0</v>
      </c>
      <c r="B3486" s="202"/>
      <c r="C3486" s="191"/>
      <c r="D3486" s="191" t="s">
        <v>226</v>
      </c>
      <c r="E3486" s="191" t="s">
        <v>370</v>
      </c>
      <c r="F3486" s="191">
        <v>25</v>
      </c>
      <c r="G3486" s="203"/>
      <c r="H3486" s="285"/>
      <c r="I3486" s="285"/>
      <c r="J3486" s="262"/>
      <c r="K3486" s="263"/>
      <c r="N3486" s="28">
        <f t="shared" si="426"/>
        <v>0</v>
      </c>
    </row>
    <row r="3487" spans="1:14" s="26" customFormat="1" ht="12.75" hidden="1" outlineLevel="2">
      <c r="A3487" s="420">
        <f>IF(C3487='Tong hop'!$B$6,1,0)</f>
        <v>0</v>
      </c>
      <c r="B3487" s="202"/>
      <c r="C3487" s="191"/>
      <c r="D3487" s="191" t="s">
        <v>226</v>
      </c>
      <c r="E3487" s="191" t="s">
        <v>370</v>
      </c>
      <c r="F3487" s="191">
        <v>25</v>
      </c>
      <c r="G3487" s="203"/>
      <c r="H3487" s="285"/>
      <c r="I3487" s="285"/>
      <c r="J3487" s="262"/>
      <c r="K3487" s="263"/>
      <c r="N3487" s="28">
        <f t="shared" si="426"/>
        <v>0</v>
      </c>
    </row>
    <row r="3488" spans="1:14" s="26" customFormat="1" ht="12.75" hidden="1" outlineLevel="2">
      <c r="A3488" s="420">
        <f>IF(C3488='Tong hop'!$B$6,1,0)</f>
        <v>0</v>
      </c>
      <c r="B3488" s="202"/>
      <c r="C3488" s="191"/>
      <c r="D3488" s="191" t="s">
        <v>782</v>
      </c>
      <c r="E3488" s="191" t="s">
        <v>1230</v>
      </c>
      <c r="F3488" s="191">
        <v>25</v>
      </c>
      <c r="G3488" s="203"/>
      <c r="H3488" s="285"/>
      <c r="I3488" s="285"/>
      <c r="J3488" s="262"/>
      <c r="K3488" s="263"/>
      <c r="N3488" s="28">
        <f t="shared" si="426"/>
        <v>0</v>
      </c>
    </row>
    <row r="3489" spans="1:14" s="26" customFormat="1" ht="12.75" hidden="1" outlineLevel="2">
      <c r="A3489" s="420">
        <f>IF(C3489='Tong hop'!$B$6,1,0)</f>
        <v>0</v>
      </c>
      <c r="B3489" s="202"/>
      <c r="C3489" s="191"/>
      <c r="D3489" s="191" t="s">
        <v>782</v>
      </c>
      <c r="E3489" s="191"/>
      <c r="F3489" s="191">
        <v>20</v>
      </c>
      <c r="G3489" s="203"/>
      <c r="H3489" s="285"/>
      <c r="I3489" s="285"/>
      <c r="J3489" s="262"/>
      <c r="K3489" s="263"/>
      <c r="N3489" s="28">
        <f t="shared" si="426"/>
        <v>0</v>
      </c>
    </row>
    <row r="3490" spans="1:14" s="26" customFormat="1" ht="12.75" hidden="1" outlineLevel="2">
      <c r="A3490" s="420">
        <f>IF(C3490='Tong hop'!$B$6,1,0)</f>
        <v>0</v>
      </c>
      <c r="B3490" s="202"/>
      <c r="C3490" s="191"/>
      <c r="D3490" s="191" t="s">
        <v>231</v>
      </c>
      <c r="E3490" s="191" t="s">
        <v>1228</v>
      </c>
      <c r="F3490" s="191">
        <v>25</v>
      </c>
      <c r="G3490" s="203"/>
      <c r="H3490" s="285"/>
      <c r="I3490" s="285"/>
      <c r="J3490" s="262"/>
      <c r="K3490" s="263"/>
      <c r="N3490" s="28">
        <f t="shared" si="426"/>
        <v>0</v>
      </c>
    </row>
    <row r="3491" spans="1:14" s="26" customFormat="1" ht="12.75" hidden="1" outlineLevel="2">
      <c r="A3491" s="420">
        <f>IF(C3491='Tong hop'!$B$6,1,0)</f>
        <v>0</v>
      </c>
      <c r="B3491" s="202"/>
      <c r="C3491" s="191"/>
      <c r="D3491" s="191" t="s">
        <v>81</v>
      </c>
      <c r="E3491" s="191" t="s">
        <v>361</v>
      </c>
      <c r="F3491" s="191">
        <v>10</v>
      </c>
      <c r="G3491" s="203"/>
      <c r="H3491" s="285"/>
      <c r="I3491" s="285"/>
      <c r="J3491" s="262"/>
      <c r="K3491" s="263"/>
      <c r="N3491" s="28">
        <f t="shared" si="426"/>
        <v>0</v>
      </c>
    </row>
    <row r="3492" spans="1:14" s="26" customFormat="1" ht="12.75" hidden="1" outlineLevel="2">
      <c r="A3492" s="420">
        <f>IF(C3492='Tong hop'!$B$6,1,0)</f>
        <v>0</v>
      </c>
      <c r="B3492" s="202"/>
      <c r="C3492" s="191"/>
      <c r="D3492" s="191" t="s">
        <v>785</v>
      </c>
      <c r="E3492" s="191" t="s">
        <v>361</v>
      </c>
      <c r="F3492" s="191">
        <v>10</v>
      </c>
      <c r="G3492" s="203"/>
      <c r="H3492" s="285"/>
      <c r="I3492" s="285"/>
      <c r="J3492" s="262"/>
      <c r="K3492" s="263"/>
      <c r="N3492" s="28">
        <f t="shared" si="426"/>
        <v>0</v>
      </c>
    </row>
    <row r="3493" spans="1:14" s="26" customFormat="1" ht="12.75" hidden="1" outlineLevel="2">
      <c r="A3493" s="420">
        <f>IF(C3493='Tong hop'!$B$6,1,0)</f>
        <v>0</v>
      </c>
      <c r="B3493" s="202"/>
      <c r="C3493" s="191"/>
      <c r="D3493" s="198" t="str">
        <f>D1458</f>
        <v>MB19</v>
      </c>
      <c r="E3493" s="198" t="str">
        <f>E1458</f>
        <v>250X600</v>
      </c>
      <c r="F3493" s="198" t="str">
        <f>F1458</f>
        <v>L=2.8</v>
      </c>
      <c r="G3493" s="203"/>
      <c r="H3493" s="285"/>
      <c r="I3493" s="285"/>
      <c r="J3493" s="262"/>
      <c r="K3493" s="263"/>
      <c r="N3493" s="28">
        <f t="shared" si="426"/>
        <v>0</v>
      </c>
    </row>
    <row r="3494" spans="1:14" s="26" customFormat="1" ht="12.75" hidden="1" outlineLevel="2">
      <c r="A3494" s="420">
        <f>IF(C3494='Tong hop'!$B$6,1,0)</f>
        <v>0</v>
      </c>
      <c r="B3494" s="202"/>
      <c r="C3494" s="191"/>
      <c r="D3494" s="191" t="s">
        <v>226</v>
      </c>
      <c r="E3494" s="191" t="s">
        <v>370</v>
      </c>
      <c r="F3494" s="191">
        <v>25</v>
      </c>
      <c r="G3494" s="203"/>
      <c r="H3494" s="285"/>
      <c r="I3494" s="285"/>
      <c r="J3494" s="262"/>
      <c r="K3494" s="263"/>
      <c r="N3494" s="28">
        <f t="shared" si="426"/>
        <v>0</v>
      </c>
    </row>
    <row r="3495" spans="1:14" s="26" customFormat="1" ht="12.75" hidden="1" outlineLevel="2">
      <c r="A3495" s="420">
        <f>IF(C3495='Tong hop'!$B$6,1,0)</f>
        <v>0</v>
      </c>
      <c r="B3495" s="202"/>
      <c r="C3495" s="191"/>
      <c r="D3495" s="191" t="s">
        <v>226</v>
      </c>
      <c r="E3495" s="191" t="s">
        <v>372</v>
      </c>
      <c r="F3495" s="191">
        <v>20</v>
      </c>
      <c r="G3495" s="203"/>
      <c r="H3495" s="285"/>
      <c r="I3495" s="285"/>
      <c r="J3495" s="262"/>
      <c r="K3495" s="263"/>
      <c r="N3495" s="28">
        <f t="shared" si="426"/>
        <v>0</v>
      </c>
    </row>
    <row r="3496" spans="1:14" s="26" customFormat="1" ht="12.75" hidden="1" outlineLevel="2">
      <c r="A3496" s="420">
        <f>IF(C3496='Tong hop'!$B$6,1,0)</f>
        <v>0</v>
      </c>
      <c r="B3496" s="202"/>
      <c r="C3496" s="191"/>
      <c r="D3496" s="191" t="s">
        <v>782</v>
      </c>
      <c r="E3496" s="191" t="s">
        <v>373</v>
      </c>
      <c r="F3496" s="191">
        <v>0</v>
      </c>
      <c r="G3496" s="203"/>
      <c r="H3496" s="285"/>
      <c r="I3496" s="285"/>
      <c r="J3496" s="262"/>
      <c r="K3496" s="263"/>
      <c r="N3496" s="28">
        <f t="shared" si="426"/>
        <v>0</v>
      </c>
    </row>
    <row r="3497" spans="1:14" s="26" customFormat="1" ht="12.75" hidden="1" outlineLevel="2">
      <c r="A3497" s="420">
        <f>IF(C3497='Tong hop'!$B$6,1,0)</f>
        <v>0</v>
      </c>
      <c r="B3497" s="202"/>
      <c r="C3497" s="191"/>
      <c r="D3497" s="191" t="s">
        <v>782</v>
      </c>
      <c r="E3497" s="191" t="s">
        <v>363</v>
      </c>
      <c r="F3497" s="191">
        <v>0</v>
      </c>
      <c r="G3497" s="203"/>
      <c r="H3497" s="285"/>
      <c r="I3497" s="285"/>
      <c r="J3497" s="262"/>
      <c r="K3497" s="263"/>
      <c r="N3497" s="28">
        <f t="shared" si="426"/>
        <v>0</v>
      </c>
    </row>
    <row r="3498" spans="1:14" s="26" customFormat="1" ht="12.75" hidden="1" outlineLevel="2">
      <c r="A3498" s="420">
        <f>IF(C3498='Tong hop'!$B$6,1,0)</f>
        <v>0</v>
      </c>
      <c r="B3498" s="202"/>
      <c r="C3498" s="191"/>
      <c r="D3498" s="191" t="s">
        <v>231</v>
      </c>
      <c r="E3498" s="191" t="s">
        <v>363</v>
      </c>
      <c r="F3498" s="191">
        <v>0</v>
      </c>
      <c r="G3498" s="203"/>
      <c r="H3498" s="285"/>
      <c r="I3498" s="285"/>
      <c r="J3498" s="262"/>
      <c r="K3498" s="263"/>
      <c r="N3498" s="28">
        <f t="shared" si="426"/>
        <v>0</v>
      </c>
    </row>
    <row r="3499" spans="1:14" s="26" customFormat="1" ht="12.75" hidden="1" outlineLevel="2">
      <c r="A3499" s="420">
        <f>IF(C3499='Tong hop'!$B$6,1,0)</f>
        <v>0</v>
      </c>
      <c r="B3499" s="202"/>
      <c r="C3499" s="191"/>
      <c r="D3499" s="191" t="s">
        <v>81</v>
      </c>
      <c r="E3499" s="191" t="s">
        <v>361</v>
      </c>
      <c r="F3499" s="191">
        <v>10</v>
      </c>
      <c r="G3499" s="203"/>
      <c r="H3499" s="285"/>
      <c r="I3499" s="285"/>
      <c r="J3499" s="262"/>
      <c r="K3499" s="263"/>
      <c r="N3499" s="28">
        <f t="shared" si="426"/>
        <v>0</v>
      </c>
    </row>
    <row r="3500" spans="1:14" s="26" customFormat="1" ht="12.75" hidden="1" outlineLevel="2">
      <c r="A3500" s="420">
        <f>IF(C3500='Tong hop'!$B$6,1,0)</f>
        <v>0</v>
      </c>
      <c r="B3500" s="202"/>
      <c r="C3500" s="191"/>
      <c r="D3500" s="191" t="s">
        <v>785</v>
      </c>
      <c r="E3500" s="191" t="s">
        <v>361</v>
      </c>
      <c r="F3500" s="191">
        <v>10</v>
      </c>
      <c r="G3500" s="203"/>
      <c r="H3500" s="285"/>
      <c r="I3500" s="285"/>
      <c r="J3500" s="262"/>
      <c r="K3500" s="263"/>
      <c r="N3500" s="28">
        <f t="shared" si="426"/>
        <v>0</v>
      </c>
    </row>
    <row r="3501" spans="1:14" s="26" customFormat="1" ht="12.75" hidden="1" outlineLevel="2">
      <c r="A3501" s="420">
        <f>IF(C3501='Tong hop'!$B$6,1,0)</f>
        <v>0</v>
      </c>
      <c r="B3501" s="202"/>
      <c r="C3501" s="191"/>
      <c r="D3501" s="198" t="str">
        <f>D1459</f>
        <v>MB11</v>
      </c>
      <c r="E3501" s="198" t="str">
        <f>E1459</f>
        <v>250X400</v>
      </c>
      <c r="F3501" s="198" t="str">
        <f>F1459</f>
        <v>L=2.8</v>
      </c>
      <c r="G3501" s="203"/>
      <c r="H3501" s="285"/>
      <c r="I3501" s="285"/>
      <c r="J3501" s="262"/>
      <c r="K3501" s="263"/>
      <c r="N3501" s="28">
        <f t="shared" ref="N3501:N3564" si="427">I3501-M3501</f>
        <v>0</v>
      </c>
    </row>
    <row r="3502" spans="1:14" s="26" customFormat="1" ht="12.75" hidden="1" outlineLevel="2">
      <c r="A3502" s="420">
        <f>IF(C3502='Tong hop'!$B$6,1,0)</f>
        <v>0</v>
      </c>
      <c r="B3502" s="202"/>
      <c r="C3502" s="191"/>
      <c r="D3502" s="191" t="s">
        <v>226</v>
      </c>
      <c r="E3502" s="191" t="s">
        <v>372</v>
      </c>
      <c r="F3502" s="191">
        <v>20</v>
      </c>
      <c r="G3502" s="203"/>
      <c r="H3502" s="285"/>
      <c r="I3502" s="285"/>
      <c r="J3502" s="262"/>
      <c r="K3502" s="263"/>
      <c r="N3502" s="28">
        <f t="shared" si="427"/>
        <v>0</v>
      </c>
    </row>
    <row r="3503" spans="1:14" s="26" customFormat="1" ht="12.75" hidden="1" outlineLevel="2">
      <c r="A3503" s="420">
        <f>IF(C3503='Tong hop'!$B$6,1,0)</f>
        <v>0</v>
      </c>
      <c r="B3503" s="202"/>
      <c r="C3503" s="191"/>
      <c r="D3503" s="191" t="s">
        <v>226</v>
      </c>
      <c r="E3503" s="191" t="s">
        <v>363</v>
      </c>
      <c r="F3503" s="191">
        <v>20</v>
      </c>
      <c r="G3503" s="203"/>
      <c r="H3503" s="285"/>
      <c r="I3503" s="285"/>
      <c r="J3503" s="262"/>
      <c r="K3503" s="263"/>
      <c r="N3503" s="28">
        <f t="shared" si="427"/>
        <v>0</v>
      </c>
    </row>
    <row r="3504" spans="1:14" s="26" customFormat="1" ht="12.75" hidden="1" outlineLevel="2">
      <c r="A3504" s="420">
        <f>IF(C3504='Tong hop'!$B$6,1,0)</f>
        <v>0</v>
      </c>
      <c r="B3504" s="202"/>
      <c r="C3504" s="191"/>
      <c r="D3504" s="191" t="s">
        <v>782</v>
      </c>
      <c r="E3504" s="191" t="s">
        <v>373</v>
      </c>
      <c r="F3504" s="191">
        <v>0</v>
      </c>
      <c r="G3504" s="203"/>
      <c r="H3504" s="285"/>
      <c r="I3504" s="285"/>
      <c r="J3504" s="262"/>
      <c r="K3504" s="263"/>
      <c r="N3504" s="28">
        <f t="shared" si="427"/>
        <v>0</v>
      </c>
    </row>
    <row r="3505" spans="1:14" s="26" customFormat="1" ht="12.75" hidden="1" outlineLevel="2">
      <c r="A3505" s="420">
        <f>IF(C3505='Tong hop'!$B$6,1,0)</f>
        <v>0</v>
      </c>
      <c r="B3505" s="202"/>
      <c r="C3505" s="191"/>
      <c r="D3505" s="191" t="s">
        <v>782</v>
      </c>
      <c r="E3505" s="191" t="s">
        <v>363</v>
      </c>
      <c r="F3505" s="191">
        <v>0</v>
      </c>
      <c r="G3505" s="203"/>
      <c r="H3505" s="285"/>
      <c r="I3505" s="285"/>
      <c r="J3505" s="262"/>
      <c r="K3505" s="263"/>
      <c r="N3505" s="28">
        <f t="shared" si="427"/>
        <v>0</v>
      </c>
    </row>
    <row r="3506" spans="1:14" s="26" customFormat="1" ht="12.75" hidden="1" outlineLevel="2">
      <c r="A3506" s="420">
        <f>IF(C3506='Tong hop'!$B$6,1,0)</f>
        <v>0</v>
      </c>
      <c r="B3506" s="202"/>
      <c r="C3506" s="191"/>
      <c r="D3506" s="191" t="s">
        <v>231</v>
      </c>
      <c r="E3506" s="191" t="s">
        <v>363</v>
      </c>
      <c r="F3506" s="191">
        <v>0</v>
      </c>
      <c r="G3506" s="203"/>
      <c r="H3506" s="285"/>
      <c r="I3506" s="285"/>
      <c r="J3506" s="262"/>
      <c r="K3506" s="263"/>
      <c r="N3506" s="28">
        <f t="shared" si="427"/>
        <v>0</v>
      </c>
    </row>
    <row r="3507" spans="1:14" s="26" customFormat="1" ht="12.75" hidden="1" outlineLevel="2">
      <c r="A3507" s="420">
        <f>IF(C3507='Tong hop'!$B$6,1,0)</f>
        <v>0</v>
      </c>
      <c r="B3507" s="202"/>
      <c r="C3507" s="191"/>
      <c r="D3507" s="191" t="s">
        <v>81</v>
      </c>
      <c r="E3507" s="191" t="s">
        <v>361</v>
      </c>
      <c r="F3507" s="191">
        <v>10</v>
      </c>
      <c r="G3507" s="203"/>
      <c r="H3507" s="285"/>
      <c r="I3507" s="285"/>
      <c r="J3507" s="262"/>
      <c r="K3507" s="263"/>
      <c r="N3507" s="28">
        <f t="shared" si="427"/>
        <v>0</v>
      </c>
    </row>
    <row r="3508" spans="1:14" s="26" customFormat="1" ht="12.75" hidden="1" outlineLevel="2">
      <c r="A3508" s="420">
        <f>IF(C3508='Tong hop'!$B$6,1,0)</f>
        <v>0</v>
      </c>
      <c r="B3508" s="202"/>
      <c r="C3508" s="191"/>
      <c r="D3508" s="191" t="s">
        <v>785</v>
      </c>
      <c r="E3508" s="191" t="s">
        <v>361</v>
      </c>
      <c r="F3508" s="191">
        <v>10</v>
      </c>
      <c r="G3508" s="203"/>
      <c r="H3508" s="285"/>
      <c r="I3508" s="285"/>
      <c r="J3508" s="262"/>
      <c r="K3508" s="263"/>
      <c r="N3508" s="28">
        <f t="shared" si="427"/>
        <v>0</v>
      </c>
    </row>
    <row r="3509" spans="1:14" ht="12.75" hidden="1" outlineLevel="2">
      <c r="A3509" s="420">
        <f>IF(C3509='Tong hop'!$B$6,1,0)</f>
        <v>0</v>
      </c>
      <c r="B3509" s="183"/>
      <c r="C3509" s="428"/>
      <c r="D3509" s="198">
        <f>D1460</f>
        <v>0</v>
      </c>
      <c r="E3509" s="198" t="str">
        <f>E1460</f>
        <v>250X400</v>
      </c>
      <c r="F3509" s="198" t="str">
        <f>F1460</f>
        <v>L=2.1</v>
      </c>
      <c r="G3509" s="184"/>
      <c r="H3509" s="285"/>
      <c r="I3509" s="285"/>
      <c r="J3509" s="208"/>
      <c r="K3509" s="209"/>
      <c r="N3509" s="28">
        <f t="shared" si="427"/>
        <v>0</v>
      </c>
    </row>
    <row r="3510" spans="1:14" s="26" customFormat="1" ht="12.75" hidden="1" outlineLevel="2">
      <c r="A3510" s="420">
        <f>IF(C3510='Tong hop'!$B$6,1,0)</f>
        <v>0</v>
      </c>
      <c r="B3510" s="202"/>
      <c r="C3510" s="191"/>
      <c r="D3510" s="191" t="s">
        <v>226</v>
      </c>
      <c r="E3510" s="191" t="s">
        <v>372</v>
      </c>
      <c r="F3510" s="191">
        <v>20</v>
      </c>
      <c r="G3510" s="203"/>
      <c r="H3510" s="285"/>
      <c r="I3510" s="285"/>
      <c r="J3510" s="262"/>
      <c r="K3510" s="263"/>
      <c r="N3510" s="28">
        <f t="shared" si="427"/>
        <v>0</v>
      </c>
    </row>
    <row r="3511" spans="1:14" s="26" customFormat="1" ht="12.75" hidden="1" outlineLevel="2">
      <c r="A3511" s="420">
        <f>IF(C3511='Tong hop'!$B$6,1,0)</f>
        <v>0</v>
      </c>
      <c r="B3511" s="202"/>
      <c r="C3511" s="191"/>
      <c r="D3511" s="191" t="s">
        <v>226</v>
      </c>
      <c r="E3511" s="191" t="s">
        <v>363</v>
      </c>
      <c r="F3511" s="191">
        <v>20</v>
      </c>
      <c r="G3511" s="203"/>
      <c r="H3511" s="285"/>
      <c r="I3511" s="285"/>
      <c r="J3511" s="262"/>
      <c r="K3511" s="263"/>
      <c r="N3511" s="28">
        <f t="shared" si="427"/>
        <v>0</v>
      </c>
    </row>
    <row r="3512" spans="1:14" s="26" customFormat="1" ht="12.75" hidden="1" outlineLevel="2">
      <c r="A3512" s="420">
        <f>IF(C3512='Tong hop'!$B$6,1,0)</f>
        <v>0</v>
      </c>
      <c r="B3512" s="202"/>
      <c r="C3512" s="191"/>
      <c r="D3512" s="191" t="s">
        <v>782</v>
      </c>
      <c r="E3512" s="191" t="s">
        <v>373</v>
      </c>
      <c r="F3512" s="191">
        <v>0</v>
      </c>
      <c r="G3512" s="203"/>
      <c r="H3512" s="285"/>
      <c r="I3512" s="285"/>
      <c r="J3512" s="262"/>
      <c r="K3512" s="263"/>
      <c r="N3512" s="28">
        <f t="shared" si="427"/>
        <v>0</v>
      </c>
    </row>
    <row r="3513" spans="1:14" s="26" customFormat="1" ht="12.75" hidden="1" outlineLevel="2">
      <c r="A3513" s="420">
        <f>IF(C3513='Tong hop'!$B$6,1,0)</f>
        <v>0</v>
      </c>
      <c r="B3513" s="202"/>
      <c r="C3513" s="191"/>
      <c r="D3513" s="191" t="s">
        <v>782</v>
      </c>
      <c r="E3513" s="191" t="s">
        <v>363</v>
      </c>
      <c r="F3513" s="191">
        <v>0</v>
      </c>
      <c r="G3513" s="203"/>
      <c r="H3513" s="285"/>
      <c r="I3513" s="285"/>
      <c r="J3513" s="262"/>
      <c r="K3513" s="263"/>
      <c r="N3513" s="28">
        <f t="shared" si="427"/>
        <v>0</v>
      </c>
    </row>
    <row r="3514" spans="1:14" s="26" customFormat="1" ht="12.75" hidden="1" outlineLevel="2">
      <c r="A3514" s="420">
        <f>IF(C3514='Tong hop'!$B$6,1,0)</f>
        <v>0</v>
      </c>
      <c r="B3514" s="202"/>
      <c r="C3514" s="191"/>
      <c r="D3514" s="191" t="s">
        <v>231</v>
      </c>
      <c r="E3514" s="191" t="s">
        <v>363</v>
      </c>
      <c r="F3514" s="191">
        <v>0</v>
      </c>
      <c r="G3514" s="203"/>
      <c r="H3514" s="285"/>
      <c r="I3514" s="285"/>
      <c r="J3514" s="262"/>
      <c r="K3514" s="263"/>
      <c r="N3514" s="28">
        <f t="shared" si="427"/>
        <v>0</v>
      </c>
    </row>
    <row r="3515" spans="1:14" s="26" customFormat="1" ht="12.75" hidden="1" outlineLevel="2">
      <c r="A3515" s="420">
        <f>IF(C3515='Tong hop'!$B$6,1,0)</f>
        <v>0</v>
      </c>
      <c r="B3515" s="202"/>
      <c r="C3515" s="191"/>
      <c r="D3515" s="191" t="s">
        <v>81</v>
      </c>
      <c r="E3515" s="191" t="s">
        <v>361</v>
      </c>
      <c r="F3515" s="191">
        <v>10</v>
      </c>
      <c r="G3515" s="203"/>
      <c r="H3515" s="285"/>
      <c r="I3515" s="285"/>
      <c r="J3515" s="262"/>
      <c r="K3515" s="263"/>
      <c r="N3515" s="28">
        <f t="shared" si="427"/>
        <v>0</v>
      </c>
    </row>
    <row r="3516" spans="1:14" s="26" customFormat="1" ht="12.75" hidden="1" outlineLevel="2">
      <c r="A3516" s="420">
        <f>IF(C3516='Tong hop'!$B$6,1,0)</f>
        <v>0</v>
      </c>
      <c r="B3516" s="202"/>
      <c r="C3516" s="191"/>
      <c r="D3516" s="191" t="s">
        <v>785</v>
      </c>
      <c r="E3516" s="191" t="s">
        <v>361</v>
      </c>
      <c r="F3516" s="191">
        <v>10</v>
      </c>
      <c r="G3516" s="203"/>
      <c r="H3516" s="285"/>
      <c r="I3516" s="285"/>
      <c r="J3516" s="262"/>
      <c r="K3516" s="263"/>
      <c r="N3516" s="28">
        <f t="shared" si="427"/>
        <v>0</v>
      </c>
    </row>
    <row r="3517" spans="1:14" ht="12.75" hidden="1" outlineLevel="2">
      <c r="A3517" s="420">
        <f>IF(C3517='Tong hop'!$B$6,1,0)</f>
        <v>0</v>
      </c>
      <c r="B3517" s="183"/>
      <c r="C3517" s="428"/>
      <c r="D3517" s="191"/>
      <c r="E3517" s="191"/>
      <c r="F3517" s="191"/>
      <c r="G3517" s="184"/>
      <c r="H3517" s="285"/>
      <c r="I3517" s="285"/>
      <c r="J3517" s="208"/>
      <c r="K3517" s="209"/>
      <c r="N3517" s="28">
        <f t="shared" si="427"/>
        <v>0</v>
      </c>
    </row>
    <row r="3518" spans="1:14" ht="12.75" hidden="1" outlineLevel="1">
      <c r="A3518" s="420">
        <f>IF(C3518='Tong hop'!$B$6,1,0)</f>
        <v>0</v>
      </c>
      <c r="B3518" s="183"/>
      <c r="C3518" s="428"/>
      <c r="D3518" s="191"/>
      <c r="E3518" s="191"/>
      <c r="F3518" s="191"/>
      <c r="G3518" s="184"/>
      <c r="H3518" s="285"/>
      <c r="I3518" s="285"/>
      <c r="J3518" s="208"/>
      <c r="K3518" s="209"/>
      <c r="N3518" s="28">
        <f t="shared" si="427"/>
        <v>0</v>
      </c>
    </row>
    <row r="3519" spans="1:14" ht="12.75" hidden="1" outlineLevel="1">
      <c r="A3519" s="420">
        <f>IF(C3519='Tong hop'!$B$6,1,0)</f>
        <v>0</v>
      </c>
      <c r="B3519" s="183"/>
      <c r="C3519" s="428"/>
      <c r="D3519" s="198" t="s">
        <v>399</v>
      </c>
      <c r="E3519" s="191"/>
      <c r="F3519" s="191"/>
      <c r="G3519" s="184"/>
      <c r="H3519" s="285"/>
      <c r="I3519" s="285"/>
      <c r="J3519" s="208"/>
      <c r="K3519" s="209"/>
      <c r="N3519" s="28">
        <f t="shared" si="427"/>
        <v>0</v>
      </c>
    </row>
    <row r="3520" spans="1:14" ht="12.75" hidden="1" outlineLevel="2">
      <c r="A3520" s="420">
        <f>IF(C3520='Tong hop'!$B$6,1,0)</f>
        <v>0</v>
      </c>
      <c r="B3520" s="183"/>
      <c r="C3520" s="428"/>
      <c r="D3520" s="198"/>
      <c r="E3520" s="191"/>
      <c r="F3520" s="191"/>
      <c r="G3520" s="184"/>
      <c r="H3520" s="285"/>
      <c r="I3520" s="285"/>
      <c r="J3520" s="208"/>
      <c r="K3520" s="209"/>
      <c r="N3520" s="28">
        <f t="shared" si="427"/>
        <v>0</v>
      </c>
    </row>
    <row r="3521" spans="1:14" ht="12.75" hidden="1" outlineLevel="2">
      <c r="A3521" s="420">
        <f>IF(C3521='Tong hop'!$B$6,1,0)</f>
        <v>0</v>
      </c>
      <c r="B3521" s="183"/>
      <c r="C3521" s="428"/>
      <c r="D3521" s="198" t="s">
        <v>1231</v>
      </c>
      <c r="E3521" s="191"/>
      <c r="F3521" s="191"/>
      <c r="G3521" s="184"/>
      <c r="H3521" s="285"/>
      <c r="I3521" s="285"/>
      <c r="J3521" s="208"/>
      <c r="K3521" s="209"/>
      <c r="N3521" s="28">
        <f t="shared" si="427"/>
        <v>0</v>
      </c>
    </row>
    <row r="3522" spans="1:14" ht="12.75" hidden="1" outlineLevel="2">
      <c r="A3522" s="420">
        <f>IF(C3522='Tong hop'!$B$6,1,0)</f>
        <v>0</v>
      </c>
      <c r="B3522" s="183"/>
      <c r="C3522" s="428"/>
      <c r="D3522" s="198"/>
      <c r="E3522" s="191"/>
      <c r="F3522" s="191"/>
      <c r="G3522" s="184"/>
      <c r="H3522" s="285"/>
      <c r="I3522" s="285"/>
      <c r="J3522" s="208"/>
      <c r="K3522" s="209"/>
      <c r="N3522" s="28">
        <f t="shared" si="427"/>
        <v>0</v>
      </c>
    </row>
    <row r="3523" spans="1:14" ht="12.75" hidden="1" outlineLevel="2">
      <c r="A3523" s="420">
        <f>IF(C3523='Tong hop'!$B$6,1,0)</f>
        <v>0</v>
      </c>
      <c r="B3523" s="183"/>
      <c r="C3523" s="428"/>
      <c r="D3523" s="198"/>
      <c r="E3523" s="191"/>
      <c r="F3523" s="191"/>
      <c r="G3523" s="184"/>
      <c r="H3523" s="285"/>
      <c r="I3523" s="285"/>
      <c r="J3523" s="208"/>
      <c r="K3523" s="209"/>
      <c r="N3523" s="28">
        <f t="shared" si="427"/>
        <v>0</v>
      </c>
    </row>
    <row r="3524" spans="1:14" ht="12.75" hidden="1" outlineLevel="2">
      <c r="A3524" s="420">
        <f>IF(C3524='Tong hop'!$B$6,1,0)</f>
        <v>0</v>
      </c>
      <c r="B3524" s="183"/>
      <c r="C3524" s="428"/>
      <c r="D3524" s="198" t="s">
        <v>1232</v>
      </c>
      <c r="E3524" s="191"/>
      <c r="F3524" s="191"/>
      <c r="G3524" s="184"/>
      <c r="H3524" s="285"/>
      <c r="I3524" s="285"/>
      <c r="J3524" s="208"/>
      <c r="K3524" s="209"/>
      <c r="N3524" s="28">
        <f t="shared" si="427"/>
        <v>0</v>
      </c>
    </row>
    <row r="3525" spans="1:14" ht="12.75" hidden="1" outlineLevel="2">
      <c r="A3525" s="420">
        <f>IF(C3525='Tong hop'!$B$6,1,0)</f>
        <v>0</v>
      </c>
      <c r="B3525" s="183"/>
      <c r="C3525" s="428"/>
      <c r="D3525" s="191"/>
      <c r="E3525" s="191" t="s">
        <v>1218</v>
      </c>
      <c r="F3525" s="191">
        <v>10</v>
      </c>
      <c r="G3525" s="184"/>
      <c r="H3525" s="285"/>
      <c r="I3525" s="285"/>
      <c r="J3525" s="208"/>
      <c r="K3525" s="209"/>
      <c r="N3525" s="28">
        <f t="shared" si="427"/>
        <v>0</v>
      </c>
    </row>
    <row r="3526" spans="1:14" ht="12.75" hidden="1" outlineLevel="2">
      <c r="A3526" s="420">
        <f>IF(C3526='Tong hop'!$B$6,1,0)</f>
        <v>0</v>
      </c>
      <c r="B3526" s="183"/>
      <c r="C3526" s="428"/>
      <c r="D3526" s="191"/>
      <c r="E3526" s="191"/>
      <c r="F3526" s="191">
        <v>10</v>
      </c>
      <c r="G3526" s="184"/>
      <c r="H3526" s="285"/>
      <c r="I3526" s="285"/>
      <c r="J3526" s="208"/>
      <c r="K3526" s="209"/>
      <c r="N3526" s="28">
        <f t="shared" si="427"/>
        <v>0</v>
      </c>
    </row>
    <row r="3527" spans="1:14" ht="12.75" hidden="1" outlineLevel="2">
      <c r="A3527" s="420">
        <f>IF(C3527='Tong hop'!$B$6,1,0)</f>
        <v>0</v>
      </c>
      <c r="B3527" s="183"/>
      <c r="C3527" s="428"/>
      <c r="D3527" s="191"/>
      <c r="E3527" s="191" t="s">
        <v>1219</v>
      </c>
      <c r="F3527" s="191">
        <v>10</v>
      </c>
      <c r="G3527" s="184"/>
      <c r="H3527" s="285"/>
      <c r="I3527" s="285"/>
      <c r="J3527" s="208"/>
      <c r="K3527" s="209"/>
      <c r="N3527" s="28">
        <f t="shared" si="427"/>
        <v>0</v>
      </c>
    </row>
    <row r="3528" spans="1:14" ht="12.75" hidden="1" outlineLevel="2">
      <c r="A3528" s="420">
        <f>IF(C3528='Tong hop'!$B$6,1,0)</f>
        <v>0</v>
      </c>
      <c r="B3528" s="183"/>
      <c r="C3528" s="428"/>
      <c r="D3528" s="191"/>
      <c r="E3528" s="191"/>
      <c r="F3528" s="191">
        <v>10</v>
      </c>
      <c r="G3528" s="184"/>
      <c r="H3528" s="285"/>
      <c r="I3528" s="285"/>
      <c r="J3528" s="208"/>
      <c r="K3528" s="209"/>
      <c r="N3528" s="28">
        <f t="shared" si="427"/>
        <v>0</v>
      </c>
    </row>
    <row r="3529" spans="1:14" ht="12.75" hidden="1" outlineLevel="2">
      <c r="A3529" s="420">
        <f>IF(C3529='Tong hop'!$B$6,1,0)</f>
        <v>0</v>
      </c>
      <c r="B3529" s="183"/>
      <c r="C3529" s="428"/>
      <c r="D3529" s="191"/>
      <c r="E3529" s="191"/>
      <c r="F3529" s="191"/>
      <c r="G3529" s="184"/>
      <c r="H3529" s="285"/>
      <c r="I3529" s="285"/>
      <c r="J3529" s="208"/>
      <c r="K3529" s="209"/>
      <c r="N3529" s="28">
        <f t="shared" si="427"/>
        <v>0</v>
      </c>
    </row>
    <row r="3530" spans="1:14" ht="12.75" hidden="1" outlineLevel="2">
      <c r="A3530" s="420">
        <f>IF(C3530='Tong hop'!$B$6,1,0)</f>
        <v>0</v>
      </c>
      <c r="B3530" s="183"/>
      <c r="C3530" s="428"/>
      <c r="D3530" s="198" t="s">
        <v>386</v>
      </c>
      <c r="E3530" s="191"/>
      <c r="F3530" s="191"/>
      <c r="G3530" s="184"/>
      <c r="H3530" s="285"/>
      <c r="I3530" s="285"/>
      <c r="J3530" s="208"/>
      <c r="K3530" s="209"/>
      <c r="N3530" s="28">
        <f t="shared" si="427"/>
        <v>0</v>
      </c>
    </row>
    <row r="3531" spans="1:14" ht="12.75" hidden="1" outlineLevel="2">
      <c r="A3531" s="420">
        <f>IF(C3531='Tong hop'!$B$6,1,0)</f>
        <v>0</v>
      </c>
      <c r="B3531" s="183"/>
      <c r="C3531" s="428"/>
      <c r="D3531" s="191"/>
      <c r="E3531" s="12" t="s">
        <v>1220</v>
      </c>
      <c r="F3531" s="191"/>
      <c r="G3531" s="184"/>
      <c r="H3531" s="285"/>
      <c r="I3531" s="285"/>
      <c r="J3531" s="208"/>
      <c r="K3531" s="209"/>
      <c r="N3531" s="28">
        <f t="shared" si="427"/>
        <v>0</v>
      </c>
    </row>
    <row r="3532" spans="1:14" ht="12.75" hidden="1" outlineLevel="2">
      <c r="A3532" s="420">
        <f>IF(C3532='Tong hop'!$B$6,1,0)</f>
        <v>0</v>
      </c>
      <c r="B3532" s="183"/>
      <c r="C3532" s="428"/>
      <c r="D3532" s="191"/>
      <c r="E3532" s="12" t="s">
        <v>388</v>
      </c>
      <c r="F3532" s="530">
        <v>12</v>
      </c>
      <c r="G3532" s="184"/>
      <c r="H3532" s="285"/>
      <c r="I3532" s="285"/>
      <c r="J3532" s="208"/>
      <c r="K3532" s="209"/>
      <c r="N3532" s="28">
        <f t="shared" si="427"/>
        <v>0</v>
      </c>
    </row>
    <row r="3533" spans="1:14" ht="12.75" hidden="1" outlineLevel="2">
      <c r="A3533" s="420">
        <f>IF(C3533='Tong hop'!$B$6,1,0)</f>
        <v>0</v>
      </c>
      <c r="B3533" s="183"/>
      <c r="C3533" s="428"/>
      <c r="D3533" s="191"/>
      <c r="E3533" s="12" t="s">
        <v>388</v>
      </c>
      <c r="F3533" s="530">
        <v>12</v>
      </c>
      <c r="G3533" s="184"/>
      <c r="H3533" s="285"/>
      <c r="I3533" s="285"/>
      <c r="J3533" s="208"/>
      <c r="K3533" s="209"/>
      <c r="N3533" s="28">
        <f t="shared" si="427"/>
        <v>0</v>
      </c>
    </row>
    <row r="3534" spans="1:14" ht="12.75" hidden="1" outlineLevel="2">
      <c r="A3534" s="420">
        <f>IF(C3534='Tong hop'!$B$6,1,0)</f>
        <v>0</v>
      </c>
      <c r="B3534" s="183"/>
      <c r="C3534" s="428"/>
      <c r="D3534" s="191"/>
      <c r="E3534" s="12" t="s">
        <v>388</v>
      </c>
      <c r="F3534" s="530">
        <v>12</v>
      </c>
      <c r="G3534" s="184"/>
      <c r="H3534" s="285"/>
      <c r="I3534" s="285"/>
      <c r="J3534" s="208"/>
      <c r="K3534" s="209"/>
      <c r="N3534" s="28">
        <f t="shared" si="427"/>
        <v>0</v>
      </c>
    </row>
    <row r="3535" spans="1:14" ht="12.75" hidden="1" outlineLevel="2">
      <c r="A3535" s="420">
        <f>IF(C3535='Tong hop'!$B$6,1,0)</f>
        <v>0</v>
      </c>
      <c r="B3535" s="183"/>
      <c r="C3535" s="428"/>
      <c r="D3535" s="191"/>
      <c r="E3535" s="12" t="s">
        <v>388</v>
      </c>
      <c r="F3535" s="530">
        <v>12</v>
      </c>
      <c r="G3535" s="184"/>
      <c r="H3535" s="285"/>
      <c r="I3535" s="285"/>
      <c r="J3535" s="208"/>
      <c r="K3535" s="209"/>
      <c r="N3535" s="28">
        <f t="shared" si="427"/>
        <v>0</v>
      </c>
    </row>
    <row r="3536" spans="1:14" ht="12.75" hidden="1" outlineLevel="2">
      <c r="A3536" s="420">
        <f>IF(C3536='Tong hop'!$B$6,1,0)</f>
        <v>0</v>
      </c>
      <c r="B3536" s="183"/>
      <c r="C3536" s="428"/>
      <c r="D3536" s="191"/>
      <c r="E3536" s="12" t="s">
        <v>1233</v>
      </c>
      <c r="F3536" s="530"/>
      <c r="G3536" s="184"/>
      <c r="H3536" s="285"/>
      <c r="I3536" s="285"/>
      <c r="J3536" s="208"/>
      <c r="K3536" s="209"/>
      <c r="N3536" s="28">
        <f t="shared" si="427"/>
        <v>0</v>
      </c>
    </row>
    <row r="3537" spans="1:14" ht="12.75" hidden="1" outlineLevel="2">
      <c r="A3537" s="420">
        <f>IF(C3537='Tong hop'!$B$6,1,0)</f>
        <v>0</v>
      </c>
      <c r="B3537" s="183"/>
      <c r="C3537" s="428"/>
      <c r="D3537" s="191"/>
      <c r="E3537" s="12" t="s">
        <v>388</v>
      </c>
      <c r="F3537" s="530">
        <v>12</v>
      </c>
      <c r="G3537" s="184"/>
      <c r="H3537" s="285"/>
      <c r="I3537" s="285"/>
      <c r="J3537" s="208"/>
      <c r="K3537" s="209"/>
      <c r="N3537" s="28">
        <f t="shared" si="427"/>
        <v>0</v>
      </c>
    </row>
    <row r="3538" spans="1:14" ht="12.75" hidden="1" outlineLevel="2">
      <c r="A3538" s="420">
        <f>IF(C3538='Tong hop'!$B$6,1,0)</f>
        <v>0</v>
      </c>
      <c r="B3538" s="183"/>
      <c r="C3538" s="428"/>
      <c r="D3538" s="191"/>
      <c r="E3538" s="12" t="s">
        <v>388</v>
      </c>
      <c r="F3538" s="530">
        <v>12</v>
      </c>
      <c r="G3538" s="184"/>
      <c r="H3538" s="285"/>
      <c r="I3538" s="285"/>
      <c r="J3538" s="208"/>
      <c r="K3538" s="209"/>
      <c r="N3538" s="28">
        <f t="shared" si="427"/>
        <v>0</v>
      </c>
    </row>
    <row r="3539" spans="1:14" ht="12.75" hidden="1" outlineLevel="2">
      <c r="A3539" s="420">
        <f>IF(C3539='Tong hop'!$B$6,1,0)</f>
        <v>0</v>
      </c>
      <c r="B3539" s="183"/>
      <c r="C3539" s="428"/>
      <c r="D3539" s="191"/>
      <c r="E3539" s="12" t="s">
        <v>1234</v>
      </c>
      <c r="F3539" s="530"/>
      <c r="G3539" s="184"/>
      <c r="H3539" s="285"/>
      <c r="I3539" s="285"/>
      <c r="J3539" s="208"/>
      <c r="K3539" s="209"/>
      <c r="N3539" s="28">
        <f t="shared" si="427"/>
        <v>0</v>
      </c>
    </row>
    <row r="3540" spans="1:14" ht="12.75" hidden="1" outlineLevel="2">
      <c r="A3540" s="420">
        <f>IF(C3540='Tong hop'!$B$6,1,0)</f>
        <v>0</v>
      </c>
      <c r="B3540" s="183"/>
      <c r="C3540" s="428"/>
      <c r="D3540" s="191"/>
      <c r="E3540" s="12" t="s">
        <v>388</v>
      </c>
      <c r="F3540" s="530">
        <v>12</v>
      </c>
      <c r="G3540" s="184"/>
      <c r="H3540" s="285"/>
      <c r="I3540" s="285"/>
      <c r="J3540" s="208"/>
      <c r="K3540" s="209"/>
      <c r="N3540" s="28">
        <f t="shared" si="427"/>
        <v>0</v>
      </c>
    </row>
    <row r="3541" spans="1:14" ht="12.75" hidden="1" outlineLevel="2">
      <c r="A3541" s="420">
        <f>IF(C3541='Tong hop'!$B$6,1,0)</f>
        <v>0</v>
      </c>
      <c r="B3541" s="183"/>
      <c r="C3541" s="428"/>
      <c r="D3541" s="191"/>
      <c r="E3541" s="12" t="s">
        <v>388</v>
      </c>
      <c r="F3541" s="530">
        <v>12</v>
      </c>
      <c r="G3541" s="184"/>
      <c r="H3541" s="285"/>
      <c r="I3541" s="285"/>
      <c r="J3541" s="208"/>
      <c r="K3541" s="209"/>
      <c r="N3541" s="28">
        <f t="shared" si="427"/>
        <v>0</v>
      </c>
    </row>
    <row r="3542" spans="1:14" ht="12.75" hidden="1" outlineLevel="2">
      <c r="A3542" s="420">
        <f>IF(C3542='Tong hop'!$B$6,1,0)</f>
        <v>0</v>
      </c>
      <c r="B3542" s="183"/>
      <c r="C3542" s="428"/>
      <c r="D3542" s="191"/>
      <c r="E3542" s="12" t="s">
        <v>1235</v>
      </c>
      <c r="F3542" s="530"/>
      <c r="G3542" s="184"/>
      <c r="H3542" s="285"/>
      <c r="I3542" s="285"/>
      <c r="J3542" s="208"/>
      <c r="K3542" s="209"/>
      <c r="N3542" s="28">
        <f t="shared" si="427"/>
        <v>0</v>
      </c>
    </row>
    <row r="3543" spans="1:14" ht="12.75" hidden="1" outlineLevel="2">
      <c r="A3543" s="420">
        <f>IF(C3543='Tong hop'!$B$6,1,0)</f>
        <v>0</v>
      </c>
      <c r="B3543" s="183"/>
      <c r="C3543" s="428"/>
      <c r="D3543" s="191"/>
      <c r="E3543" s="12" t="s">
        <v>388</v>
      </c>
      <c r="F3543" s="530">
        <v>12</v>
      </c>
      <c r="G3543" s="184"/>
      <c r="H3543" s="285"/>
      <c r="I3543" s="285"/>
      <c r="J3543" s="208"/>
      <c r="K3543" s="209"/>
      <c r="N3543" s="28">
        <f t="shared" si="427"/>
        <v>0</v>
      </c>
    </row>
    <row r="3544" spans="1:14" ht="12.75" hidden="1" outlineLevel="2">
      <c r="A3544" s="420">
        <f>IF(C3544='Tong hop'!$B$6,1,0)</f>
        <v>0</v>
      </c>
      <c r="B3544" s="183"/>
      <c r="C3544" s="428"/>
      <c r="D3544" s="191"/>
      <c r="E3544" s="12" t="s">
        <v>388</v>
      </c>
      <c r="F3544" s="530">
        <v>12</v>
      </c>
      <c r="G3544" s="184"/>
      <c r="H3544" s="285"/>
      <c r="I3544" s="285"/>
      <c r="J3544" s="208"/>
      <c r="K3544" s="209"/>
      <c r="N3544" s="28">
        <f t="shared" si="427"/>
        <v>0</v>
      </c>
    </row>
    <row r="3545" spans="1:14" ht="12.75" hidden="1" outlineLevel="2">
      <c r="A3545" s="420">
        <f>IF(C3545='Tong hop'!$B$6,1,0)</f>
        <v>0</v>
      </c>
      <c r="B3545" s="183"/>
      <c r="C3545" s="428"/>
      <c r="D3545" s="191"/>
      <c r="E3545" s="12" t="s">
        <v>1236</v>
      </c>
      <c r="F3545" s="530"/>
      <c r="G3545" s="184"/>
      <c r="H3545" s="285"/>
      <c r="I3545" s="285"/>
      <c r="J3545" s="208"/>
      <c r="K3545" s="209"/>
      <c r="N3545" s="28">
        <f t="shared" si="427"/>
        <v>0</v>
      </c>
    </row>
    <row r="3546" spans="1:14" ht="12.75" hidden="1" outlineLevel="2">
      <c r="A3546" s="420">
        <f>IF(C3546='Tong hop'!$B$6,1,0)</f>
        <v>0</v>
      </c>
      <c r="B3546" s="183"/>
      <c r="C3546" s="428"/>
      <c r="D3546" s="191"/>
      <c r="E3546" s="12" t="s">
        <v>388</v>
      </c>
      <c r="F3546" s="530">
        <v>12</v>
      </c>
      <c r="G3546" s="184"/>
      <c r="H3546" s="285"/>
      <c r="I3546" s="285"/>
      <c r="J3546" s="208"/>
      <c r="K3546" s="209"/>
      <c r="N3546" s="28">
        <f t="shared" si="427"/>
        <v>0</v>
      </c>
    </row>
    <row r="3547" spans="1:14" ht="12.75" hidden="1" outlineLevel="2">
      <c r="A3547" s="420">
        <f>IF(C3547='Tong hop'!$B$6,1,0)</f>
        <v>0</v>
      </c>
      <c r="B3547" s="183"/>
      <c r="C3547" s="428"/>
      <c r="D3547" s="191"/>
      <c r="E3547" s="12" t="s">
        <v>388</v>
      </c>
      <c r="F3547" s="530">
        <v>12</v>
      </c>
      <c r="G3547" s="184"/>
      <c r="H3547" s="285"/>
      <c r="I3547" s="285"/>
      <c r="J3547" s="208"/>
      <c r="K3547" s="209"/>
      <c r="N3547" s="28">
        <f t="shared" si="427"/>
        <v>0</v>
      </c>
    </row>
    <row r="3548" spans="1:14" ht="12.75" hidden="1" outlineLevel="2">
      <c r="A3548" s="420">
        <f>IF(C3548='Tong hop'!$B$6,1,0)</f>
        <v>0</v>
      </c>
      <c r="B3548" s="183"/>
      <c r="C3548" s="428"/>
      <c r="D3548" s="191"/>
      <c r="E3548" s="12" t="s">
        <v>1222</v>
      </c>
      <c r="F3548" s="530"/>
      <c r="G3548" s="184"/>
      <c r="H3548" s="285"/>
      <c r="I3548" s="285"/>
      <c r="J3548" s="208"/>
      <c r="K3548" s="209"/>
      <c r="N3548" s="28">
        <f t="shared" si="427"/>
        <v>0</v>
      </c>
    </row>
    <row r="3549" spans="1:14" ht="12.75" hidden="1" outlineLevel="2">
      <c r="A3549" s="420">
        <f>IF(C3549='Tong hop'!$B$6,1,0)</f>
        <v>0</v>
      </c>
      <c r="B3549" s="183"/>
      <c r="C3549" s="428"/>
      <c r="D3549" s="191"/>
      <c r="E3549" s="12" t="s">
        <v>388</v>
      </c>
      <c r="F3549" s="530">
        <v>12</v>
      </c>
      <c r="G3549" s="184"/>
      <c r="H3549" s="285"/>
      <c r="I3549" s="285"/>
      <c r="J3549" s="208"/>
      <c r="K3549" s="209"/>
      <c r="N3549" s="28">
        <f t="shared" si="427"/>
        <v>0</v>
      </c>
    </row>
    <row r="3550" spans="1:14" ht="12.75" hidden="1" outlineLevel="2">
      <c r="A3550" s="420">
        <f>IF(C3550='Tong hop'!$B$6,1,0)</f>
        <v>0</v>
      </c>
      <c r="B3550" s="183"/>
      <c r="C3550" s="428"/>
      <c r="D3550" s="191"/>
      <c r="E3550" s="12" t="s">
        <v>391</v>
      </c>
      <c r="F3550" s="530">
        <v>14</v>
      </c>
      <c r="G3550" s="184"/>
      <c r="H3550" s="285"/>
      <c r="I3550" s="285"/>
      <c r="J3550" s="208"/>
      <c r="K3550" s="209"/>
      <c r="N3550" s="28">
        <f t="shared" si="427"/>
        <v>0</v>
      </c>
    </row>
    <row r="3551" spans="1:14" ht="12.75" hidden="1" outlineLevel="2">
      <c r="A3551" s="420">
        <f>IF(C3551='Tong hop'!$B$6,1,0)</f>
        <v>0</v>
      </c>
      <c r="B3551" s="183"/>
      <c r="C3551" s="428"/>
      <c r="D3551" s="191"/>
      <c r="E3551" s="12" t="s">
        <v>388</v>
      </c>
      <c r="F3551" s="530">
        <v>12</v>
      </c>
      <c r="G3551" s="184"/>
      <c r="H3551" s="285"/>
      <c r="I3551" s="285"/>
      <c r="J3551" s="208"/>
      <c r="K3551" s="209"/>
      <c r="N3551" s="28">
        <f t="shared" si="427"/>
        <v>0</v>
      </c>
    </row>
    <row r="3552" spans="1:14" ht="12.75" hidden="1" outlineLevel="2">
      <c r="A3552" s="420">
        <f>IF(C3552='Tong hop'!$B$6,1,0)</f>
        <v>0</v>
      </c>
      <c r="B3552" s="183"/>
      <c r="C3552" s="428"/>
      <c r="D3552" s="533" t="s">
        <v>323</v>
      </c>
      <c r="E3552" s="12"/>
      <c r="F3552" s="530"/>
      <c r="G3552" s="184"/>
      <c r="H3552" s="285"/>
      <c r="I3552" s="285"/>
      <c r="J3552" s="208"/>
      <c r="K3552" s="209"/>
      <c r="N3552" s="28">
        <f t="shared" si="427"/>
        <v>0</v>
      </c>
    </row>
    <row r="3553" spans="1:14" ht="12.75" hidden="1" outlineLevel="2">
      <c r="A3553" s="420">
        <f>IF(C3553='Tong hop'!$B$6,1,0)</f>
        <v>0</v>
      </c>
      <c r="B3553" s="183"/>
      <c r="C3553" s="428"/>
      <c r="D3553" s="198" t="str">
        <f t="shared" ref="D3553:F3553" si="428">D1487</f>
        <v>Dầm</v>
      </c>
      <c r="E3553" s="198">
        <f t="shared" si="428"/>
        <v>0</v>
      </c>
      <c r="F3553" s="198">
        <f t="shared" si="428"/>
        <v>0</v>
      </c>
      <c r="G3553" s="184"/>
      <c r="H3553" s="285"/>
      <c r="I3553" s="285"/>
      <c r="J3553" s="208"/>
      <c r="K3553" s="209"/>
      <c r="N3553" s="28">
        <f t="shared" si="427"/>
        <v>0</v>
      </c>
    </row>
    <row r="3554" spans="1:14" ht="12.75" hidden="1" outlineLevel="2">
      <c r="A3554" s="420">
        <f>IF(C3554='Tong hop'!$B$6,1,0)</f>
        <v>0</v>
      </c>
      <c r="B3554" s="183"/>
      <c r="C3554" s="428"/>
      <c r="D3554" s="198" t="str">
        <f>D1488</f>
        <v>2B1</v>
      </c>
      <c r="E3554" s="198" t="str">
        <f>E1488</f>
        <v>400x500</v>
      </c>
      <c r="F3554" s="198" t="str">
        <f>F1488</f>
        <v>L=20.3</v>
      </c>
      <c r="G3554" s="184"/>
      <c r="H3554" s="285"/>
      <c r="I3554" s="285"/>
      <c r="J3554" s="208"/>
      <c r="K3554" s="209"/>
      <c r="N3554" s="28">
        <f t="shared" si="427"/>
        <v>0</v>
      </c>
    </row>
    <row r="3555" spans="1:14" s="26" customFormat="1" ht="12.75" hidden="1" outlineLevel="2">
      <c r="A3555" s="420">
        <f>IF(C3555='Tong hop'!$B$6,1,0)</f>
        <v>0</v>
      </c>
      <c r="B3555" s="202"/>
      <c r="C3555" s="191"/>
      <c r="D3555" s="191" t="s">
        <v>226</v>
      </c>
      <c r="E3555" s="191" t="s">
        <v>1227</v>
      </c>
      <c r="F3555" s="191">
        <v>25</v>
      </c>
      <c r="G3555" s="203"/>
      <c r="H3555" s="285"/>
      <c r="I3555" s="285"/>
      <c r="J3555" s="262"/>
      <c r="K3555" s="263"/>
      <c r="N3555" s="28">
        <f t="shared" si="427"/>
        <v>0</v>
      </c>
    </row>
    <row r="3556" spans="1:14" s="26" customFormat="1" ht="12.75" hidden="1" outlineLevel="2">
      <c r="A3556" s="420">
        <f>IF(C3556='Tong hop'!$B$6,1,0)</f>
        <v>0</v>
      </c>
      <c r="B3556" s="202"/>
      <c r="C3556" s="191"/>
      <c r="D3556" s="191" t="s">
        <v>226</v>
      </c>
      <c r="E3556" s="191" t="s">
        <v>377</v>
      </c>
      <c r="F3556" s="191">
        <v>20</v>
      </c>
      <c r="G3556" s="203"/>
      <c r="H3556" s="285"/>
      <c r="I3556" s="285"/>
      <c r="J3556" s="262"/>
      <c r="K3556" s="263"/>
      <c r="N3556" s="28">
        <f t="shared" si="427"/>
        <v>0</v>
      </c>
    </row>
    <row r="3557" spans="1:14" s="26" customFormat="1" ht="12.75" hidden="1" outlineLevel="2">
      <c r="A3557" s="420">
        <f>IF(C3557='Tong hop'!$B$6,1,0)</f>
        <v>0</v>
      </c>
      <c r="B3557" s="202"/>
      <c r="C3557" s="191"/>
      <c r="D3557" s="191" t="s">
        <v>1224</v>
      </c>
      <c r="E3557" s="191" t="s">
        <v>377</v>
      </c>
      <c r="F3557" s="191">
        <v>20</v>
      </c>
      <c r="G3557" s="203"/>
      <c r="H3557" s="285"/>
      <c r="I3557" s="285"/>
      <c r="J3557" s="262"/>
      <c r="K3557" s="263"/>
      <c r="N3557" s="28">
        <f t="shared" si="427"/>
        <v>0</v>
      </c>
    </row>
    <row r="3558" spans="1:14" s="26" customFormat="1" ht="12.75" hidden="1" outlineLevel="2">
      <c r="A3558" s="420">
        <f>IF(C3558='Tong hop'!$B$6,1,0)</f>
        <v>0</v>
      </c>
      <c r="B3558" s="202"/>
      <c r="C3558" s="191"/>
      <c r="D3558" s="191"/>
      <c r="E3558" s="191" t="s">
        <v>1237</v>
      </c>
      <c r="F3558" s="191">
        <v>25</v>
      </c>
      <c r="G3558" s="203"/>
      <c r="H3558" s="285"/>
      <c r="I3558" s="285"/>
      <c r="J3558" s="262"/>
      <c r="K3558" s="263"/>
      <c r="N3558" s="28">
        <f t="shared" si="427"/>
        <v>0</v>
      </c>
    </row>
    <row r="3559" spans="1:14" s="26" customFormat="1" ht="12.75" hidden="1" outlineLevel="2">
      <c r="A3559" s="420">
        <f>IF(C3559='Tong hop'!$B$6,1,0)</f>
        <v>0</v>
      </c>
      <c r="B3559" s="202"/>
      <c r="C3559" s="191"/>
      <c r="D3559" s="191" t="s">
        <v>359</v>
      </c>
      <c r="E3559" s="191" t="s">
        <v>377</v>
      </c>
      <c r="F3559" s="191">
        <v>20</v>
      </c>
      <c r="G3559" s="203"/>
      <c r="H3559" s="285"/>
      <c r="I3559" s="285"/>
      <c r="J3559" s="262"/>
      <c r="K3559" s="263"/>
      <c r="N3559" s="28">
        <f t="shared" si="427"/>
        <v>0</v>
      </c>
    </row>
    <row r="3560" spans="1:14" s="26" customFormat="1" ht="12.75" hidden="1" outlineLevel="2">
      <c r="A3560" s="420">
        <f>IF(C3560='Tong hop'!$B$6,1,0)</f>
        <v>0</v>
      </c>
      <c r="B3560" s="202"/>
      <c r="C3560" s="191"/>
      <c r="D3560" s="191"/>
      <c r="E3560" s="191" t="s">
        <v>1237</v>
      </c>
      <c r="F3560" s="191">
        <v>25</v>
      </c>
      <c r="G3560" s="203"/>
      <c r="H3560" s="285"/>
      <c r="I3560" s="285"/>
      <c r="J3560" s="262"/>
      <c r="K3560" s="263"/>
      <c r="N3560" s="28">
        <f t="shared" si="427"/>
        <v>0</v>
      </c>
    </row>
    <row r="3561" spans="1:14" s="26" customFormat="1" ht="12.75" hidden="1" outlineLevel="2">
      <c r="A3561" s="420">
        <f>IF(C3561='Tong hop'!$B$6,1,0)</f>
        <v>0</v>
      </c>
      <c r="B3561" s="202"/>
      <c r="C3561" s="191"/>
      <c r="D3561" s="191" t="s">
        <v>231</v>
      </c>
      <c r="E3561" s="191" t="s">
        <v>363</v>
      </c>
      <c r="F3561" s="191">
        <v>20</v>
      </c>
      <c r="G3561" s="203"/>
      <c r="H3561" s="285"/>
      <c r="I3561" s="285"/>
      <c r="J3561" s="262"/>
      <c r="K3561" s="263"/>
      <c r="N3561" s="28">
        <f t="shared" si="427"/>
        <v>0</v>
      </c>
    </row>
    <row r="3562" spans="1:14" s="26" customFormat="1" ht="12.75" hidden="1" outlineLevel="2">
      <c r="A3562" s="420">
        <f>IF(C3562='Tong hop'!$B$6,1,0)</f>
        <v>0</v>
      </c>
      <c r="B3562" s="202"/>
      <c r="C3562" s="191"/>
      <c r="D3562" s="191" t="s">
        <v>81</v>
      </c>
      <c r="E3562" s="191" t="s">
        <v>361</v>
      </c>
      <c r="F3562" s="191">
        <v>10</v>
      </c>
      <c r="G3562" s="203"/>
      <c r="H3562" s="285"/>
      <c r="I3562" s="285"/>
      <c r="J3562" s="262"/>
      <c r="K3562" s="263"/>
      <c r="N3562" s="28">
        <f t="shared" si="427"/>
        <v>0</v>
      </c>
    </row>
    <row r="3563" spans="1:14" s="26" customFormat="1" ht="12.75" hidden="1" outlineLevel="2">
      <c r="A3563" s="420">
        <f>IF(C3563='Tong hop'!$B$6,1,0)</f>
        <v>0</v>
      </c>
      <c r="B3563" s="202"/>
      <c r="C3563" s="191"/>
      <c r="D3563" s="191" t="s">
        <v>785</v>
      </c>
      <c r="E3563" s="191" t="s">
        <v>361</v>
      </c>
      <c r="F3563" s="191">
        <v>10</v>
      </c>
      <c r="G3563" s="203"/>
      <c r="H3563" s="285"/>
      <c r="I3563" s="285"/>
      <c r="J3563" s="262"/>
      <c r="K3563" s="263"/>
      <c r="N3563" s="28">
        <f t="shared" si="427"/>
        <v>0</v>
      </c>
    </row>
    <row r="3564" spans="1:14" ht="12.75" hidden="1" outlineLevel="2">
      <c r="A3564" s="420">
        <f>IF(C3564='Tong hop'!$B$6,1,0)</f>
        <v>0</v>
      </c>
      <c r="B3564" s="183"/>
      <c r="C3564" s="428"/>
      <c r="D3564" s="198" t="str">
        <f>D1489</f>
        <v>2B1-A</v>
      </c>
      <c r="E3564" s="198" t="str">
        <f>E1489</f>
        <v>600x400</v>
      </c>
      <c r="F3564" s="198" t="str">
        <f>F1489</f>
        <v>L=12.4</v>
      </c>
      <c r="G3564" s="184"/>
      <c r="H3564" s="285"/>
      <c r="I3564" s="285"/>
      <c r="J3564" s="208"/>
      <c r="K3564" s="209"/>
      <c r="N3564" s="28">
        <f t="shared" si="427"/>
        <v>0</v>
      </c>
    </row>
    <row r="3565" spans="1:14" s="26" customFormat="1" ht="12.75" hidden="1" outlineLevel="2">
      <c r="A3565" s="420">
        <f>IF(C3565='Tong hop'!$B$6,1,0)</f>
        <v>0</v>
      </c>
      <c r="B3565" s="202"/>
      <c r="C3565" s="191"/>
      <c r="D3565" s="191" t="s">
        <v>226</v>
      </c>
      <c r="E3565" s="191" t="s">
        <v>1227</v>
      </c>
      <c r="F3565" s="191">
        <v>25</v>
      </c>
      <c r="G3565" s="203"/>
      <c r="H3565" s="285"/>
      <c r="I3565" s="285"/>
      <c r="J3565" s="262"/>
      <c r="K3565" s="263"/>
      <c r="N3565" s="28">
        <f t="shared" ref="N3565:N3628" si="429">I3565-M3565</f>
        <v>0</v>
      </c>
    </row>
    <row r="3566" spans="1:14" s="26" customFormat="1" ht="12.75" hidden="1" outlineLevel="2">
      <c r="A3566" s="420">
        <f>IF(C3566='Tong hop'!$B$6,1,0)</f>
        <v>0</v>
      </c>
      <c r="B3566" s="202"/>
      <c r="C3566" s="191"/>
      <c r="D3566" s="191" t="s">
        <v>226</v>
      </c>
      <c r="E3566" s="191" t="s">
        <v>377</v>
      </c>
      <c r="F3566" s="191">
        <v>20</v>
      </c>
      <c r="G3566" s="203"/>
      <c r="H3566" s="285"/>
      <c r="I3566" s="285"/>
      <c r="J3566" s="262"/>
      <c r="K3566" s="263"/>
      <c r="N3566" s="28">
        <f t="shared" si="429"/>
        <v>0</v>
      </c>
    </row>
    <row r="3567" spans="1:14" s="26" customFormat="1" ht="12.75" hidden="1" outlineLevel="2">
      <c r="A3567" s="420">
        <f>IF(C3567='Tong hop'!$B$6,1,0)</f>
        <v>0</v>
      </c>
      <c r="B3567" s="202"/>
      <c r="C3567" s="191"/>
      <c r="D3567" s="191" t="s">
        <v>1224</v>
      </c>
      <c r="E3567" s="191" t="s">
        <v>1228</v>
      </c>
      <c r="F3567" s="191">
        <v>25</v>
      </c>
      <c r="G3567" s="203"/>
      <c r="H3567" s="285"/>
      <c r="I3567" s="285"/>
      <c r="J3567" s="262"/>
      <c r="K3567" s="263"/>
      <c r="N3567" s="28">
        <f t="shared" si="429"/>
        <v>0</v>
      </c>
    </row>
    <row r="3568" spans="1:14" s="26" customFormat="1" ht="12.75" hidden="1" outlineLevel="2">
      <c r="A3568" s="420">
        <f>IF(C3568='Tong hop'!$B$6,1,0)</f>
        <v>0</v>
      </c>
      <c r="B3568" s="202"/>
      <c r="C3568" s="191"/>
      <c r="D3568" s="191"/>
      <c r="E3568" s="191" t="s">
        <v>1228</v>
      </c>
      <c r="F3568" s="191">
        <v>25</v>
      </c>
      <c r="G3568" s="203"/>
      <c r="H3568" s="285"/>
      <c r="I3568" s="285"/>
      <c r="J3568" s="262"/>
      <c r="K3568" s="263"/>
      <c r="N3568" s="28">
        <f t="shared" si="429"/>
        <v>0</v>
      </c>
    </row>
    <row r="3569" spans="1:14" s="26" customFormat="1" ht="12.75" hidden="1" outlineLevel="2">
      <c r="A3569" s="420">
        <f>IF(C3569='Tong hop'!$B$6,1,0)</f>
        <v>0</v>
      </c>
      <c r="B3569" s="202"/>
      <c r="C3569" s="191"/>
      <c r="D3569" s="191" t="s">
        <v>231</v>
      </c>
      <c r="E3569" s="191" t="s">
        <v>373</v>
      </c>
      <c r="F3569" s="191">
        <v>25</v>
      </c>
      <c r="G3569" s="203"/>
      <c r="H3569" s="285"/>
      <c r="I3569" s="285"/>
      <c r="J3569" s="262"/>
      <c r="K3569" s="263"/>
      <c r="N3569" s="28">
        <f t="shared" si="429"/>
        <v>0</v>
      </c>
    </row>
    <row r="3570" spans="1:14" s="26" customFormat="1" ht="12.75" hidden="1" outlineLevel="2">
      <c r="A3570" s="420">
        <f>IF(C3570='Tong hop'!$B$6,1,0)</f>
        <v>0</v>
      </c>
      <c r="B3570" s="202"/>
      <c r="C3570" s="191"/>
      <c r="D3570" s="191" t="s">
        <v>81</v>
      </c>
      <c r="E3570" s="191" t="s">
        <v>361</v>
      </c>
      <c r="F3570" s="191">
        <v>10</v>
      </c>
      <c r="G3570" s="203"/>
      <c r="H3570" s="285"/>
      <c r="I3570" s="285"/>
      <c r="J3570" s="262"/>
      <c r="K3570" s="263"/>
      <c r="N3570" s="28">
        <f t="shared" si="429"/>
        <v>0</v>
      </c>
    </row>
    <row r="3571" spans="1:14" s="26" customFormat="1" ht="12.75" hidden="1" outlineLevel="2">
      <c r="A3571" s="420">
        <f>IF(C3571='Tong hop'!$B$6,1,0)</f>
        <v>0</v>
      </c>
      <c r="B3571" s="202"/>
      <c r="C3571" s="191"/>
      <c r="D3571" s="191" t="s">
        <v>785</v>
      </c>
      <c r="E3571" s="191" t="s">
        <v>361</v>
      </c>
      <c r="F3571" s="191">
        <v>10</v>
      </c>
      <c r="G3571" s="203"/>
      <c r="H3571" s="285"/>
      <c r="I3571" s="285"/>
      <c r="J3571" s="262"/>
      <c r="K3571" s="263"/>
      <c r="N3571" s="28">
        <f t="shared" si="429"/>
        <v>0</v>
      </c>
    </row>
    <row r="3572" spans="1:14" ht="12.75" hidden="1" outlineLevel="2">
      <c r="A3572" s="420">
        <f>IF(C3572='Tong hop'!$B$6,1,0)</f>
        <v>0</v>
      </c>
      <c r="B3572" s="183"/>
      <c r="C3572" s="428"/>
      <c r="D3572" s="198" t="str">
        <f>D1490</f>
        <v>2B2</v>
      </c>
      <c r="E3572" s="198" t="str">
        <f>E1490</f>
        <v>200x600</v>
      </c>
      <c r="F3572" s="198" t="str">
        <f>F1490</f>
        <v>L=7,6</v>
      </c>
      <c r="G3572" s="184"/>
      <c r="H3572" s="285"/>
      <c r="I3572" s="285"/>
      <c r="J3572" s="208"/>
      <c r="K3572" s="209"/>
      <c r="N3572" s="28">
        <f t="shared" si="429"/>
        <v>0</v>
      </c>
    </row>
    <row r="3573" spans="1:14" s="26" customFormat="1" ht="12.75" hidden="1" outlineLevel="2">
      <c r="A3573" s="420">
        <f>IF(C3573='Tong hop'!$B$6,1,0)</f>
        <v>0</v>
      </c>
      <c r="B3573" s="202"/>
      <c r="C3573" s="191"/>
      <c r="D3573" s="191" t="s">
        <v>226</v>
      </c>
      <c r="E3573" s="191" t="s">
        <v>373</v>
      </c>
      <c r="F3573" s="191">
        <v>25</v>
      </c>
      <c r="G3573" s="203"/>
      <c r="H3573" s="285"/>
      <c r="I3573" s="285"/>
      <c r="J3573" s="262"/>
      <c r="K3573" s="263"/>
      <c r="N3573" s="28">
        <f t="shared" si="429"/>
        <v>0</v>
      </c>
    </row>
    <row r="3574" spans="1:14" s="26" customFormat="1" ht="12.75" hidden="1" outlineLevel="2">
      <c r="A3574" s="420">
        <f>IF(C3574='Tong hop'!$B$6,1,0)</f>
        <v>0</v>
      </c>
      <c r="B3574" s="202"/>
      <c r="C3574" s="191"/>
      <c r="D3574" s="191" t="s">
        <v>226</v>
      </c>
      <c r="E3574" s="191" t="s">
        <v>373</v>
      </c>
      <c r="F3574" s="191">
        <v>25</v>
      </c>
      <c r="G3574" s="203"/>
      <c r="H3574" s="285"/>
      <c r="I3574" s="285"/>
      <c r="J3574" s="262"/>
      <c r="K3574" s="263"/>
      <c r="N3574" s="28">
        <f t="shared" si="429"/>
        <v>0</v>
      </c>
    </row>
    <row r="3575" spans="1:14" s="26" customFormat="1" ht="12.75" hidden="1" outlineLevel="2">
      <c r="A3575" s="420">
        <f>IF(C3575='Tong hop'!$B$6,1,0)</f>
        <v>0</v>
      </c>
      <c r="B3575" s="202"/>
      <c r="C3575" s="191"/>
      <c r="D3575" s="191" t="s">
        <v>782</v>
      </c>
      <c r="E3575" s="191" t="s">
        <v>373</v>
      </c>
      <c r="F3575" s="191">
        <v>25</v>
      </c>
      <c r="G3575" s="203"/>
      <c r="H3575" s="285"/>
      <c r="I3575" s="285"/>
      <c r="J3575" s="262"/>
      <c r="K3575" s="263"/>
      <c r="N3575" s="28">
        <f t="shared" si="429"/>
        <v>0</v>
      </c>
    </row>
    <row r="3576" spans="1:14" s="26" customFormat="1" ht="12.75" hidden="1" outlineLevel="2">
      <c r="A3576" s="420">
        <f>IF(C3576='Tong hop'!$B$6,1,0)</f>
        <v>0</v>
      </c>
      <c r="B3576" s="202"/>
      <c r="C3576" s="191"/>
      <c r="D3576" s="191" t="s">
        <v>782</v>
      </c>
      <c r="E3576" s="191" t="s">
        <v>373</v>
      </c>
      <c r="F3576" s="191">
        <v>25</v>
      </c>
      <c r="G3576" s="203"/>
      <c r="H3576" s="285"/>
      <c r="I3576" s="285"/>
      <c r="J3576" s="262"/>
      <c r="K3576" s="263"/>
      <c r="N3576" s="28">
        <f t="shared" si="429"/>
        <v>0</v>
      </c>
    </row>
    <row r="3577" spans="1:14" s="26" customFormat="1" ht="12.75" hidden="1" outlineLevel="2">
      <c r="A3577" s="420">
        <f>IF(C3577='Tong hop'!$B$6,1,0)</f>
        <v>0</v>
      </c>
      <c r="B3577" s="202"/>
      <c r="C3577" s="191"/>
      <c r="D3577" s="191" t="s">
        <v>231</v>
      </c>
      <c r="E3577" s="191" t="s">
        <v>373</v>
      </c>
      <c r="F3577" s="191">
        <v>25</v>
      </c>
      <c r="G3577" s="203"/>
      <c r="H3577" s="285"/>
      <c r="I3577" s="285"/>
      <c r="J3577" s="262"/>
      <c r="K3577" s="263"/>
      <c r="N3577" s="28">
        <f t="shared" si="429"/>
        <v>0</v>
      </c>
    </row>
    <row r="3578" spans="1:14" s="26" customFormat="1" ht="12.75" hidden="1" outlineLevel="2">
      <c r="A3578" s="420">
        <f>IF(C3578='Tong hop'!$B$6,1,0)</f>
        <v>0</v>
      </c>
      <c r="B3578" s="202"/>
      <c r="C3578" s="191"/>
      <c r="D3578" s="191" t="s">
        <v>81</v>
      </c>
      <c r="E3578" s="191" t="s">
        <v>361</v>
      </c>
      <c r="F3578" s="191">
        <v>10</v>
      </c>
      <c r="G3578" s="203"/>
      <c r="H3578" s="285"/>
      <c r="I3578" s="285"/>
      <c r="J3578" s="262"/>
      <c r="K3578" s="263"/>
      <c r="N3578" s="28">
        <f t="shared" si="429"/>
        <v>0</v>
      </c>
    </row>
    <row r="3579" spans="1:14" s="26" customFormat="1" ht="12.75" hidden="1" outlineLevel="2">
      <c r="A3579" s="420">
        <f>IF(C3579='Tong hop'!$B$6,1,0)</f>
        <v>0</v>
      </c>
      <c r="B3579" s="202"/>
      <c r="C3579" s="191"/>
      <c r="D3579" s="191" t="s">
        <v>785</v>
      </c>
      <c r="E3579" s="191" t="s">
        <v>361</v>
      </c>
      <c r="F3579" s="191">
        <v>10</v>
      </c>
      <c r="G3579" s="203"/>
      <c r="H3579" s="285"/>
      <c r="I3579" s="285"/>
      <c r="J3579" s="262"/>
      <c r="K3579" s="263"/>
      <c r="N3579" s="28">
        <f t="shared" si="429"/>
        <v>0</v>
      </c>
    </row>
    <row r="3580" spans="1:14" ht="12.75" hidden="1" outlineLevel="2">
      <c r="A3580" s="420">
        <f>IF(C3580='Tong hop'!$B$6,1,0)</f>
        <v>0</v>
      </c>
      <c r="B3580" s="183"/>
      <c r="C3580" s="428"/>
      <c r="D3580" s="198" t="str">
        <f>D1491</f>
        <v>2B3</v>
      </c>
      <c r="E3580" s="198" t="str">
        <f>E1491</f>
        <v>400x500</v>
      </c>
      <c r="F3580" s="198" t="str">
        <f>F1491</f>
        <v>L=20.3</v>
      </c>
      <c r="G3580" s="184"/>
      <c r="H3580" s="285"/>
      <c r="I3580" s="285"/>
      <c r="J3580" s="208"/>
      <c r="K3580" s="209"/>
      <c r="N3580" s="28">
        <f t="shared" si="429"/>
        <v>0</v>
      </c>
    </row>
    <row r="3581" spans="1:14" s="26" customFormat="1" ht="12.75" hidden="1" outlineLevel="2">
      <c r="A3581" s="420">
        <f>IF(C3581='Tong hop'!$B$6,1,0)</f>
        <v>0</v>
      </c>
      <c r="B3581" s="202"/>
      <c r="C3581" s="191"/>
      <c r="D3581" s="191" t="s">
        <v>226</v>
      </c>
      <c r="E3581" s="191" t="s">
        <v>377</v>
      </c>
      <c r="F3581" s="191">
        <v>25</v>
      </c>
      <c r="G3581" s="203"/>
      <c r="H3581" s="285"/>
      <c r="I3581" s="285"/>
      <c r="J3581" s="262"/>
      <c r="K3581" s="263"/>
      <c r="N3581" s="28">
        <f t="shared" si="429"/>
        <v>0</v>
      </c>
    </row>
    <row r="3582" spans="1:14" s="26" customFormat="1" ht="12.75" hidden="1" outlineLevel="2">
      <c r="A3582" s="420">
        <f>IF(C3582='Tong hop'!$B$6,1,0)</f>
        <v>0</v>
      </c>
      <c r="B3582" s="202"/>
      <c r="C3582" s="191"/>
      <c r="D3582" s="191" t="s">
        <v>226</v>
      </c>
      <c r="E3582" s="191" t="s">
        <v>377</v>
      </c>
      <c r="F3582" s="191">
        <v>25</v>
      </c>
      <c r="G3582" s="203"/>
      <c r="H3582" s="285"/>
      <c r="I3582" s="285"/>
      <c r="J3582" s="262"/>
      <c r="K3582" s="263"/>
      <c r="N3582" s="28">
        <f t="shared" si="429"/>
        <v>0</v>
      </c>
    </row>
    <row r="3583" spans="1:14" s="26" customFormat="1" ht="12.75" hidden="1" outlineLevel="2">
      <c r="A3583" s="420">
        <f>IF(C3583='Tong hop'!$B$6,1,0)</f>
        <v>0</v>
      </c>
      <c r="B3583" s="202"/>
      <c r="C3583" s="191"/>
      <c r="D3583" s="191" t="s">
        <v>1224</v>
      </c>
      <c r="E3583" s="191" t="s">
        <v>373</v>
      </c>
      <c r="F3583" s="191">
        <v>25</v>
      </c>
      <c r="G3583" s="203"/>
      <c r="H3583" s="285"/>
      <c r="I3583" s="285"/>
      <c r="J3583" s="262"/>
      <c r="K3583" s="263"/>
      <c r="N3583" s="28">
        <f t="shared" si="429"/>
        <v>0</v>
      </c>
    </row>
    <row r="3584" spans="1:14" s="26" customFormat="1" ht="12.75" hidden="1" outlineLevel="2">
      <c r="A3584" s="420">
        <f>IF(C3584='Tong hop'!$B$6,1,0)</f>
        <v>0</v>
      </c>
      <c r="B3584" s="202"/>
      <c r="C3584" s="191"/>
      <c r="D3584" s="191"/>
      <c r="E3584" s="191" t="s">
        <v>373</v>
      </c>
      <c r="F3584" s="191">
        <v>25</v>
      </c>
      <c r="G3584" s="203"/>
      <c r="H3584" s="285"/>
      <c r="I3584" s="285"/>
      <c r="J3584" s="262"/>
      <c r="K3584" s="263"/>
      <c r="N3584" s="28">
        <f t="shared" si="429"/>
        <v>0</v>
      </c>
    </row>
    <row r="3585" spans="1:14" s="26" customFormat="1" ht="12.75" hidden="1" outlineLevel="2">
      <c r="A3585" s="420">
        <f>IF(C3585='Tong hop'!$B$6,1,0)</f>
        <v>0</v>
      </c>
      <c r="B3585" s="202"/>
      <c r="C3585" s="191"/>
      <c r="D3585" s="191" t="s">
        <v>231</v>
      </c>
      <c r="E3585" s="191" t="s">
        <v>373</v>
      </c>
      <c r="F3585" s="191">
        <v>25</v>
      </c>
      <c r="G3585" s="203"/>
      <c r="H3585" s="285"/>
      <c r="I3585" s="285"/>
      <c r="J3585" s="262"/>
      <c r="K3585" s="263"/>
      <c r="N3585" s="28">
        <f t="shared" si="429"/>
        <v>0</v>
      </c>
    </row>
    <row r="3586" spans="1:14" s="26" customFormat="1" ht="12.75" hidden="1" outlineLevel="2">
      <c r="A3586" s="420">
        <f>IF(C3586='Tong hop'!$B$6,1,0)</f>
        <v>0</v>
      </c>
      <c r="B3586" s="202"/>
      <c r="C3586" s="191"/>
      <c r="D3586" s="191" t="s">
        <v>81</v>
      </c>
      <c r="E3586" s="191" t="s">
        <v>361</v>
      </c>
      <c r="F3586" s="191">
        <v>10</v>
      </c>
      <c r="G3586" s="203"/>
      <c r="H3586" s="285"/>
      <c r="I3586" s="285"/>
      <c r="J3586" s="262"/>
      <c r="K3586" s="263"/>
      <c r="N3586" s="28">
        <f t="shared" si="429"/>
        <v>0</v>
      </c>
    </row>
    <row r="3587" spans="1:14" s="26" customFormat="1" ht="12.75" hidden="1" outlineLevel="2">
      <c r="A3587" s="420">
        <f>IF(C3587='Tong hop'!$B$6,1,0)</f>
        <v>0</v>
      </c>
      <c r="B3587" s="202"/>
      <c r="C3587" s="191"/>
      <c r="D3587" s="191" t="s">
        <v>785</v>
      </c>
      <c r="E3587" s="191" t="s">
        <v>361</v>
      </c>
      <c r="F3587" s="191">
        <v>10</v>
      </c>
      <c r="G3587" s="203"/>
      <c r="H3587" s="285"/>
      <c r="I3587" s="285"/>
      <c r="J3587" s="262"/>
      <c r="K3587" s="263"/>
      <c r="N3587" s="28">
        <f t="shared" si="429"/>
        <v>0</v>
      </c>
    </row>
    <row r="3588" spans="1:14" ht="12.75" hidden="1" outlineLevel="2">
      <c r="A3588" s="420">
        <f>IF(C3588='Tong hop'!$B$6,1,0)</f>
        <v>0</v>
      </c>
      <c r="B3588" s="183"/>
      <c r="C3588" s="428"/>
      <c r="D3588" s="198" t="str">
        <f>D1492</f>
        <v>2B4</v>
      </c>
      <c r="E3588" s="198" t="str">
        <f>E1492</f>
        <v>400x600</v>
      </c>
      <c r="F3588" s="198" t="str">
        <f>F1492</f>
        <v>L=60</v>
      </c>
      <c r="G3588" s="184"/>
      <c r="H3588" s="285"/>
      <c r="I3588" s="285"/>
      <c r="J3588" s="208"/>
      <c r="K3588" s="209"/>
      <c r="N3588" s="28">
        <f t="shared" si="429"/>
        <v>0</v>
      </c>
    </row>
    <row r="3589" spans="1:14" s="26" customFormat="1" ht="12.75" hidden="1" outlineLevel="2">
      <c r="A3589" s="420">
        <f>IF(C3589='Tong hop'!$B$6,1,0)</f>
        <v>0</v>
      </c>
      <c r="B3589" s="202"/>
      <c r="C3589" s="191"/>
      <c r="D3589" s="191" t="s">
        <v>226</v>
      </c>
      <c r="E3589" s="191" t="s">
        <v>103</v>
      </c>
      <c r="F3589" s="191">
        <v>20</v>
      </c>
      <c r="G3589" s="203"/>
      <c r="H3589" s="285"/>
      <c r="I3589" s="285"/>
      <c r="J3589" s="262"/>
      <c r="K3589" s="263"/>
      <c r="N3589" s="28">
        <f t="shared" si="429"/>
        <v>0</v>
      </c>
    </row>
    <row r="3590" spans="1:14" s="26" customFormat="1" ht="12.75" hidden="1" outlineLevel="2">
      <c r="A3590" s="420">
        <f>IF(C3590='Tong hop'!$B$6,1,0)</f>
        <v>0</v>
      </c>
      <c r="B3590" s="202"/>
      <c r="C3590" s="191"/>
      <c r="D3590" s="191" t="s">
        <v>1224</v>
      </c>
      <c r="E3590" s="191" t="s">
        <v>373</v>
      </c>
      <c r="F3590" s="191">
        <v>25</v>
      </c>
      <c r="G3590" s="203"/>
      <c r="H3590" s="285"/>
      <c r="I3590" s="285"/>
      <c r="J3590" s="262"/>
      <c r="K3590" s="263"/>
      <c r="N3590" s="28">
        <f t="shared" si="429"/>
        <v>0</v>
      </c>
    </row>
    <row r="3591" spans="1:14" s="26" customFormat="1" ht="12.75" hidden="1" outlineLevel="2">
      <c r="A3591" s="420">
        <f>IF(C3591='Tong hop'!$B$6,1,0)</f>
        <v>0</v>
      </c>
      <c r="B3591" s="202"/>
      <c r="C3591" s="191"/>
      <c r="D3591" s="191" t="s">
        <v>1224</v>
      </c>
      <c r="E3591" s="191" t="s">
        <v>373</v>
      </c>
      <c r="F3591" s="191">
        <v>25</v>
      </c>
      <c r="G3591" s="203"/>
      <c r="H3591" s="285"/>
      <c r="I3591" s="285"/>
      <c r="J3591" s="262"/>
      <c r="K3591" s="263"/>
      <c r="N3591" s="28">
        <f t="shared" si="429"/>
        <v>0</v>
      </c>
    </row>
    <row r="3592" spans="1:14" s="26" customFormat="1" ht="12.75" hidden="1" outlineLevel="2">
      <c r="A3592" s="420">
        <f>IF(C3592='Tong hop'!$B$6,1,0)</f>
        <v>0</v>
      </c>
      <c r="B3592" s="202"/>
      <c r="C3592" s="191"/>
      <c r="D3592" s="191" t="s">
        <v>359</v>
      </c>
      <c r="E3592" s="191" t="s">
        <v>373</v>
      </c>
      <c r="F3592" s="191">
        <v>25</v>
      </c>
      <c r="G3592" s="203"/>
      <c r="H3592" s="285"/>
      <c r="I3592" s="285"/>
      <c r="J3592" s="262"/>
      <c r="K3592" s="263"/>
      <c r="N3592" s="28">
        <f t="shared" si="429"/>
        <v>0</v>
      </c>
    </row>
    <row r="3593" spans="1:14" s="26" customFormat="1" ht="12.75" hidden="1" outlineLevel="2">
      <c r="A3593" s="420">
        <f>IF(C3593='Tong hop'!$B$6,1,0)</f>
        <v>0</v>
      </c>
      <c r="B3593" s="202"/>
      <c r="C3593" s="191"/>
      <c r="D3593" s="191" t="s">
        <v>359</v>
      </c>
      <c r="E3593" s="191" t="s">
        <v>373</v>
      </c>
      <c r="F3593" s="191">
        <v>25</v>
      </c>
      <c r="G3593" s="203"/>
      <c r="H3593" s="285"/>
      <c r="I3593" s="285"/>
      <c r="J3593" s="262"/>
      <c r="K3593" s="263"/>
      <c r="N3593" s="28">
        <f t="shared" si="429"/>
        <v>0</v>
      </c>
    </row>
    <row r="3594" spans="1:14" s="26" customFormat="1" ht="12.75" hidden="1" outlineLevel="2">
      <c r="A3594" s="420">
        <f>IF(C3594='Tong hop'!$B$6,1,0)</f>
        <v>0</v>
      </c>
      <c r="B3594" s="202"/>
      <c r="C3594" s="191"/>
      <c r="D3594" s="191" t="s">
        <v>1225</v>
      </c>
      <c r="E3594" s="191" t="s">
        <v>363</v>
      </c>
      <c r="F3594" s="191">
        <v>20</v>
      </c>
      <c r="G3594" s="203"/>
      <c r="H3594" s="285"/>
      <c r="I3594" s="285"/>
      <c r="J3594" s="262"/>
      <c r="K3594" s="263"/>
      <c r="N3594" s="28">
        <f t="shared" si="429"/>
        <v>0</v>
      </c>
    </row>
    <row r="3595" spans="1:14" s="26" customFormat="1" ht="12.75" hidden="1" outlineLevel="2">
      <c r="A3595" s="420">
        <f>IF(C3595='Tong hop'!$B$6,1,0)</f>
        <v>0</v>
      </c>
      <c r="B3595" s="202"/>
      <c r="C3595" s="191"/>
      <c r="D3595" s="191" t="s">
        <v>1226</v>
      </c>
      <c r="E3595" s="191" t="s">
        <v>363</v>
      </c>
      <c r="F3595" s="191">
        <v>20</v>
      </c>
      <c r="G3595" s="203"/>
      <c r="H3595" s="285"/>
      <c r="I3595" s="285"/>
      <c r="J3595" s="262"/>
      <c r="K3595" s="263"/>
      <c r="N3595" s="28">
        <f t="shared" si="429"/>
        <v>0</v>
      </c>
    </row>
    <row r="3596" spans="1:14" s="26" customFormat="1" ht="12.75" hidden="1" outlineLevel="2">
      <c r="A3596" s="420">
        <f>IF(C3596='Tong hop'!$B$6,1,0)</f>
        <v>0</v>
      </c>
      <c r="B3596" s="202"/>
      <c r="C3596" s="191"/>
      <c r="D3596" s="191" t="s">
        <v>81</v>
      </c>
      <c r="E3596" s="191" t="s">
        <v>361</v>
      </c>
      <c r="F3596" s="191">
        <v>10</v>
      </c>
      <c r="G3596" s="203"/>
      <c r="H3596" s="285"/>
      <c r="I3596" s="285"/>
      <c r="J3596" s="262"/>
      <c r="K3596" s="263"/>
      <c r="N3596" s="28">
        <f t="shared" si="429"/>
        <v>0</v>
      </c>
    </row>
    <row r="3597" spans="1:14" s="26" customFormat="1" ht="12.75" hidden="1" outlineLevel="2">
      <c r="A3597" s="420">
        <f>IF(C3597='Tong hop'!$B$6,1,0)</f>
        <v>0</v>
      </c>
      <c r="B3597" s="202"/>
      <c r="C3597" s="191"/>
      <c r="D3597" s="191" t="s">
        <v>785</v>
      </c>
      <c r="E3597" s="191" t="s">
        <v>361</v>
      </c>
      <c r="F3597" s="191">
        <v>10</v>
      </c>
      <c r="G3597" s="203"/>
      <c r="H3597" s="285"/>
      <c r="I3597" s="285"/>
      <c r="J3597" s="262"/>
      <c r="K3597" s="263"/>
      <c r="N3597" s="28">
        <f t="shared" si="429"/>
        <v>0</v>
      </c>
    </row>
    <row r="3598" spans="1:14" ht="12.75" hidden="1" outlineLevel="2">
      <c r="A3598" s="420">
        <f>IF(C3598='Tong hop'!$B$6,1,0)</f>
        <v>0</v>
      </c>
      <c r="B3598" s="183"/>
      <c r="C3598" s="428"/>
      <c r="D3598" s="198">
        <f>D1493</f>
        <v>0</v>
      </c>
      <c r="E3598" s="198">
        <f>E1493</f>
        <v>0</v>
      </c>
      <c r="F3598" s="198" t="str">
        <f>F1493</f>
        <v>L=57.5</v>
      </c>
      <c r="G3598" s="184"/>
      <c r="H3598" s="285"/>
      <c r="I3598" s="285"/>
      <c r="J3598" s="208"/>
      <c r="K3598" s="209"/>
      <c r="N3598" s="28">
        <f t="shared" si="429"/>
        <v>0</v>
      </c>
    </row>
    <row r="3599" spans="1:14" s="26" customFormat="1" ht="12.75" hidden="1" outlineLevel="2">
      <c r="A3599" s="420">
        <f>IF(C3599='Tong hop'!$B$6,1,0)</f>
        <v>0</v>
      </c>
      <c r="B3599" s="202"/>
      <c r="C3599" s="191"/>
      <c r="D3599" s="191" t="s">
        <v>226</v>
      </c>
      <c r="E3599" s="191" t="s">
        <v>103</v>
      </c>
      <c r="F3599" s="191">
        <v>20</v>
      </c>
      <c r="G3599" s="203"/>
      <c r="H3599" s="285"/>
      <c r="I3599" s="285"/>
      <c r="J3599" s="262"/>
      <c r="K3599" s="263"/>
      <c r="N3599" s="28">
        <f t="shared" si="429"/>
        <v>0</v>
      </c>
    </row>
    <row r="3600" spans="1:14" s="26" customFormat="1" ht="12.75" hidden="1" outlineLevel="2">
      <c r="A3600" s="420">
        <f>IF(C3600='Tong hop'!$B$6,1,0)</f>
        <v>0</v>
      </c>
      <c r="B3600" s="202"/>
      <c r="C3600" s="191"/>
      <c r="D3600" s="191" t="s">
        <v>1224</v>
      </c>
      <c r="E3600" s="191" t="s">
        <v>373</v>
      </c>
      <c r="F3600" s="191">
        <v>25</v>
      </c>
      <c r="G3600" s="203"/>
      <c r="H3600" s="285"/>
      <c r="I3600" s="285"/>
      <c r="J3600" s="262"/>
      <c r="K3600" s="263"/>
      <c r="N3600" s="28">
        <f t="shared" si="429"/>
        <v>0</v>
      </c>
    </row>
    <row r="3601" spans="1:14" s="26" customFormat="1" ht="12.75" hidden="1" outlineLevel="2">
      <c r="A3601" s="420">
        <f>IF(C3601='Tong hop'!$B$6,1,0)</f>
        <v>0</v>
      </c>
      <c r="B3601" s="202"/>
      <c r="C3601" s="191"/>
      <c r="D3601" s="191" t="s">
        <v>1224</v>
      </c>
      <c r="E3601" s="191" t="s">
        <v>373</v>
      </c>
      <c r="F3601" s="191">
        <v>25</v>
      </c>
      <c r="G3601" s="203"/>
      <c r="H3601" s="285"/>
      <c r="I3601" s="285"/>
      <c r="J3601" s="262"/>
      <c r="K3601" s="263"/>
      <c r="N3601" s="28">
        <f t="shared" si="429"/>
        <v>0</v>
      </c>
    </row>
    <row r="3602" spans="1:14" s="26" customFormat="1" ht="12.75" hidden="1" outlineLevel="2">
      <c r="A3602" s="420">
        <f>IF(C3602='Tong hop'!$B$6,1,0)</f>
        <v>0</v>
      </c>
      <c r="B3602" s="202"/>
      <c r="C3602" s="191"/>
      <c r="D3602" s="191" t="s">
        <v>359</v>
      </c>
      <c r="E3602" s="191" t="s">
        <v>373</v>
      </c>
      <c r="F3602" s="191">
        <v>25</v>
      </c>
      <c r="G3602" s="203"/>
      <c r="H3602" s="285"/>
      <c r="I3602" s="285"/>
      <c r="J3602" s="262"/>
      <c r="K3602" s="263"/>
      <c r="N3602" s="28">
        <f t="shared" si="429"/>
        <v>0</v>
      </c>
    </row>
    <row r="3603" spans="1:14" s="26" customFormat="1" ht="12.75" hidden="1" outlineLevel="2">
      <c r="A3603" s="420">
        <f>IF(C3603='Tong hop'!$B$6,1,0)</f>
        <v>0</v>
      </c>
      <c r="B3603" s="202"/>
      <c r="C3603" s="191"/>
      <c r="D3603" s="191" t="s">
        <v>1226</v>
      </c>
      <c r="E3603" s="191" t="s">
        <v>363</v>
      </c>
      <c r="F3603" s="191">
        <v>20</v>
      </c>
      <c r="G3603" s="203"/>
      <c r="H3603" s="285"/>
      <c r="I3603" s="285"/>
      <c r="J3603" s="262"/>
      <c r="K3603" s="263"/>
      <c r="N3603" s="28">
        <f t="shared" si="429"/>
        <v>0</v>
      </c>
    </row>
    <row r="3604" spans="1:14" s="26" customFormat="1" ht="12.75" hidden="1" outlineLevel="2">
      <c r="A3604" s="420">
        <f>IF(C3604='Tong hop'!$B$6,1,0)</f>
        <v>0</v>
      </c>
      <c r="B3604" s="202"/>
      <c r="C3604" s="191"/>
      <c r="D3604" s="191" t="s">
        <v>81</v>
      </c>
      <c r="E3604" s="191" t="s">
        <v>361</v>
      </c>
      <c r="F3604" s="191">
        <v>10</v>
      </c>
      <c r="G3604" s="203"/>
      <c r="H3604" s="285"/>
      <c r="I3604" s="285"/>
      <c r="J3604" s="262"/>
      <c r="K3604" s="263"/>
      <c r="N3604" s="28">
        <f t="shared" si="429"/>
        <v>0</v>
      </c>
    </row>
    <row r="3605" spans="1:14" s="26" customFormat="1" ht="12.75" hidden="1" outlineLevel="2">
      <c r="A3605" s="420">
        <f>IF(C3605='Tong hop'!$B$6,1,0)</f>
        <v>0</v>
      </c>
      <c r="B3605" s="202"/>
      <c r="C3605" s="191"/>
      <c r="D3605" s="191" t="s">
        <v>785</v>
      </c>
      <c r="E3605" s="191" t="s">
        <v>361</v>
      </c>
      <c r="F3605" s="191">
        <v>10</v>
      </c>
      <c r="G3605" s="203"/>
      <c r="H3605" s="285"/>
      <c r="I3605" s="285"/>
      <c r="J3605" s="262"/>
      <c r="K3605" s="263"/>
      <c r="N3605" s="28">
        <f t="shared" si="429"/>
        <v>0</v>
      </c>
    </row>
    <row r="3606" spans="1:14" ht="12.75" hidden="1" outlineLevel="2">
      <c r="A3606" s="420">
        <f>IF(C3606='Tong hop'!$B$6,1,0)</f>
        <v>0</v>
      </c>
      <c r="B3606" s="183"/>
      <c r="C3606" s="428"/>
      <c r="D3606" s="198" t="str">
        <f>D1494</f>
        <v>2B5</v>
      </c>
      <c r="E3606" s="198" t="str">
        <f>E1494</f>
        <v>400x500</v>
      </c>
      <c r="F3606" s="198" t="str">
        <f>F1494</f>
        <v>L=20.3</v>
      </c>
      <c r="G3606" s="184"/>
      <c r="H3606" s="285"/>
      <c r="I3606" s="285"/>
      <c r="J3606" s="208"/>
      <c r="K3606" s="209"/>
      <c r="N3606" s="28">
        <f t="shared" si="429"/>
        <v>0</v>
      </c>
    </row>
    <row r="3607" spans="1:14" s="26" customFormat="1" ht="12.75" hidden="1" outlineLevel="2">
      <c r="A3607" s="420">
        <f>IF(C3607='Tong hop'!$B$6,1,0)</f>
        <v>0</v>
      </c>
      <c r="B3607" s="202"/>
      <c r="C3607" s="191"/>
      <c r="D3607" s="191" t="s">
        <v>226</v>
      </c>
      <c r="E3607" s="191" t="s">
        <v>1227</v>
      </c>
      <c r="F3607" s="191">
        <v>25</v>
      </c>
      <c r="G3607" s="203"/>
      <c r="H3607" s="285"/>
      <c r="I3607" s="285"/>
      <c r="J3607" s="262"/>
      <c r="K3607" s="263"/>
      <c r="N3607" s="28">
        <f t="shared" si="429"/>
        <v>0</v>
      </c>
    </row>
    <row r="3608" spans="1:14" s="26" customFormat="1" ht="12.75" hidden="1" outlineLevel="2">
      <c r="A3608" s="420">
        <f>IF(C3608='Tong hop'!$B$6,1,0)</f>
        <v>0</v>
      </c>
      <c r="B3608" s="202"/>
      <c r="C3608" s="191"/>
      <c r="D3608" s="191" t="s">
        <v>226</v>
      </c>
      <c r="E3608" s="191" t="s">
        <v>377</v>
      </c>
      <c r="F3608" s="191">
        <v>20</v>
      </c>
      <c r="G3608" s="203"/>
      <c r="H3608" s="285"/>
      <c r="I3608" s="285"/>
      <c r="J3608" s="262"/>
      <c r="K3608" s="263"/>
      <c r="N3608" s="28">
        <f t="shared" si="429"/>
        <v>0</v>
      </c>
    </row>
    <row r="3609" spans="1:14" s="26" customFormat="1" ht="12.75" hidden="1" outlineLevel="2">
      <c r="A3609" s="420">
        <f>IF(C3609='Tong hop'!$B$6,1,0)</f>
        <v>0</v>
      </c>
      <c r="B3609" s="202"/>
      <c r="C3609" s="191"/>
      <c r="D3609" s="191" t="s">
        <v>1224</v>
      </c>
      <c r="E3609" s="191" t="s">
        <v>373</v>
      </c>
      <c r="F3609" s="191">
        <v>25</v>
      </c>
      <c r="G3609" s="203"/>
      <c r="H3609" s="285"/>
      <c r="I3609" s="285"/>
      <c r="J3609" s="262"/>
      <c r="K3609" s="263"/>
      <c r="N3609" s="28">
        <f t="shared" si="429"/>
        <v>0</v>
      </c>
    </row>
    <row r="3610" spans="1:14" s="26" customFormat="1" ht="12.75" hidden="1" outlineLevel="2">
      <c r="A3610" s="420">
        <f>IF(C3610='Tong hop'!$B$6,1,0)</f>
        <v>0</v>
      </c>
      <c r="B3610" s="202"/>
      <c r="C3610" s="191"/>
      <c r="D3610" s="191"/>
      <c r="E3610" s="191" t="s">
        <v>373</v>
      </c>
      <c r="F3610" s="191">
        <v>25</v>
      </c>
      <c r="G3610" s="203"/>
      <c r="H3610" s="285"/>
      <c r="I3610" s="285"/>
      <c r="J3610" s="262"/>
      <c r="K3610" s="263"/>
      <c r="N3610" s="28">
        <f t="shared" si="429"/>
        <v>0</v>
      </c>
    </row>
    <row r="3611" spans="1:14" s="26" customFormat="1" ht="12.75" hidden="1" outlineLevel="2">
      <c r="A3611" s="420">
        <f>IF(C3611='Tong hop'!$B$6,1,0)</f>
        <v>0</v>
      </c>
      <c r="B3611" s="202"/>
      <c r="C3611" s="191"/>
      <c r="D3611" s="191" t="s">
        <v>231</v>
      </c>
      <c r="E3611" s="191" t="s">
        <v>372</v>
      </c>
      <c r="F3611" s="191">
        <v>20</v>
      </c>
      <c r="G3611" s="203"/>
      <c r="H3611" s="285"/>
      <c r="I3611" s="285"/>
      <c r="J3611" s="262"/>
      <c r="K3611" s="263"/>
      <c r="N3611" s="28">
        <f t="shared" si="429"/>
        <v>0</v>
      </c>
    </row>
    <row r="3612" spans="1:14" s="26" customFormat="1" ht="12.75" hidden="1" outlineLevel="2">
      <c r="A3612" s="420">
        <f>IF(C3612='Tong hop'!$B$6,1,0)</f>
        <v>0</v>
      </c>
      <c r="B3612" s="202"/>
      <c r="C3612" s="191"/>
      <c r="D3612" s="191" t="s">
        <v>81</v>
      </c>
      <c r="E3612" s="191" t="s">
        <v>361</v>
      </c>
      <c r="F3612" s="191">
        <v>10</v>
      </c>
      <c r="G3612" s="203"/>
      <c r="H3612" s="285"/>
      <c r="I3612" s="285"/>
      <c r="J3612" s="262"/>
      <c r="K3612" s="263"/>
      <c r="N3612" s="28">
        <f t="shared" si="429"/>
        <v>0</v>
      </c>
    </row>
    <row r="3613" spans="1:14" s="26" customFormat="1" ht="12.75" hidden="1" outlineLevel="2">
      <c r="A3613" s="420">
        <f>IF(C3613='Tong hop'!$B$6,1,0)</f>
        <v>0</v>
      </c>
      <c r="B3613" s="202"/>
      <c r="C3613" s="191"/>
      <c r="D3613" s="191" t="s">
        <v>785</v>
      </c>
      <c r="E3613" s="191" t="s">
        <v>361</v>
      </c>
      <c r="F3613" s="191">
        <v>10</v>
      </c>
      <c r="G3613" s="203"/>
      <c r="H3613" s="285"/>
      <c r="I3613" s="285"/>
      <c r="J3613" s="262"/>
      <c r="K3613" s="263"/>
      <c r="N3613" s="28">
        <f t="shared" si="429"/>
        <v>0</v>
      </c>
    </row>
    <row r="3614" spans="1:14" ht="25.5" hidden="1" outlineLevel="2">
      <c r="A3614" s="420">
        <f>IF(C3614='Tong hop'!$B$6,1,0)</f>
        <v>0</v>
      </c>
      <c r="B3614" s="183"/>
      <c r="C3614" s="428"/>
      <c r="D3614" s="198" t="str">
        <f>D1495</f>
        <v>2B5-A</v>
      </c>
      <c r="E3614" s="198" t="str">
        <f>E1495</f>
        <v>600x400</v>
      </c>
      <c r="F3614" s="198" t="str">
        <f>F1495</f>
        <v>L=11.77</v>
      </c>
      <c r="G3614" s="184"/>
      <c r="H3614" s="285"/>
      <c r="I3614" s="285"/>
      <c r="J3614" s="208"/>
      <c r="K3614" s="209"/>
      <c r="N3614" s="28">
        <f t="shared" si="429"/>
        <v>0</v>
      </c>
    </row>
    <row r="3615" spans="1:14" s="26" customFormat="1" ht="12.75" hidden="1" outlineLevel="2">
      <c r="A3615" s="420">
        <f>IF(C3615='Tong hop'!$B$6,1,0)</f>
        <v>0</v>
      </c>
      <c r="B3615" s="202"/>
      <c r="C3615" s="191"/>
      <c r="D3615" s="191" t="s">
        <v>226</v>
      </c>
      <c r="E3615" s="191" t="s">
        <v>1227</v>
      </c>
      <c r="F3615" s="191">
        <v>25</v>
      </c>
      <c r="G3615" s="203"/>
      <c r="H3615" s="285"/>
      <c r="I3615" s="285"/>
      <c r="J3615" s="262"/>
      <c r="K3615" s="263"/>
      <c r="N3615" s="28">
        <f t="shared" si="429"/>
        <v>0</v>
      </c>
    </row>
    <row r="3616" spans="1:14" s="26" customFormat="1" ht="12.75" hidden="1" outlineLevel="2">
      <c r="A3616" s="420">
        <f>IF(C3616='Tong hop'!$B$6,1,0)</f>
        <v>0</v>
      </c>
      <c r="B3616" s="202"/>
      <c r="C3616" s="191"/>
      <c r="D3616" s="191" t="s">
        <v>226</v>
      </c>
      <c r="E3616" s="191" t="s">
        <v>377</v>
      </c>
      <c r="F3616" s="191">
        <v>20</v>
      </c>
      <c r="G3616" s="203"/>
      <c r="H3616" s="285"/>
      <c r="I3616" s="285"/>
      <c r="J3616" s="262"/>
      <c r="K3616" s="263"/>
      <c r="N3616" s="28">
        <f t="shared" si="429"/>
        <v>0</v>
      </c>
    </row>
    <row r="3617" spans="1:14" s="26" customFormat="1" ht="12.75" hidden="1" outlineLevel="2">
      <c r="A3617" s="420">
        <f>IF(C3617='Tong hop'!$B$6,1,0)</f>
        <v>0</v>
      </c>
      <c r="B3617" s="202"/>
      <c r="C3617" s="191"/>
      <c r="D3617" s="191" t="s">
        <v>1224</v>
      </c>
      <c r="E3617" s="191" t="s">
        <v>373</v>
      </c>
      <c r="F3617" s="191">
        <v>25</v>
      </c>
      <c r="G3617" s="203"/>
      <c r="H3617" s="285"/>
      <c r="I3617" s="285"/>
      <c r="J3617" s="262"/>
      <c r="K3617" s="263"/>
      <c r="N3617" s="28">
        <f t="shared" si="429"/>
        <v>0</v>
      </c>
    </row>
    <row r="3618" spans="1:14" s="26" customFormat="1" ht="12.75" hidden="1" outlineLevel="2">
      <c r="A3618" s="420">
        <f>IF(C3618='Tong hop'!$B$6,1,0)</f>
        <v>0</v>
      </c>
      <c r="B3618" s="202"/>
      <c r="C3618" s="191"/>
      <c r="D3618" s="191"/>
      <c r="E3618" s="191" t="s">
        <v>373</v>
      </c>
      <c r="F3618" s="191">
        <v>25</v>
      </c>
      <c r="G3618" s="203"/>
      <c r="H3618" s="285"/>
      <c r="I3618" s="285"/>
      <c r="J3618" s="262"/>
      <c r="K3618" s="263"/>
      <c r="N3618" s="28">
        <f t="shared" si="429"/>
        <v>0</v>
      </c>
    </row>
    <row r="3619" spans="1:14" s="26" customFormat="1" ht="12.75" hidden="1" outlineLevel="2">
      <c r="A3619" s="420">
        <f>IF(C3619='Tong hop'!$B$6,1,0)</f>
        <v>0</v>
      </c>
      <c r="B3619" s="202"/>
      <c r="C3619" s="191"/>
      <c r="D3619" s="191" t="s">
        <v>231</v>
      </c>
      <c r="E3619" s="191" t="s">
        <v>373</v>
      </c>
      <c r="F3619" s="191">
        <v>20</v>
      </c>
      <c r="G3619" s="203"/>
      <c r="H3619" s="285"/>
      <c r="I3619" s="285"/>
      <c r="J3619" s="262"/>
      <c r="K3619" s="263"/>
      <c r="N3619" s="28">
        <f t="shared" si="429"/>
        <v>0</v>
      </c>
    </row>
    <row r="3620" spans="1:14" s="26" customFormat="1" ht="12.75" hidden="1" outlineLevel="2">
      <c r="A3620" s="420">
        <f>IF(C3620='Tong hop'!$B$6,1,0)</f>
        <v>0</v>
      </c>
      <c r="B3620" s="202"/>
      <c r="C3620" s="191"/>
      <c r="D3620" s="191" t="s">
        <v>81</v>
      </c>
      <c r="E3620" s="191" t="s">
        <v>361</v>
      </c>
      <c r="F3620" s="191">
        <v>10</v>
      </c>
      <c r="G3620" s="203"/>
      <c r="H3620" s="285"/>
      <c r="I3620" s="285"/>
      <c r="J3620" s="262"/>
      <c r="K3620" s="263"/>
      <c r="N3620" s="28">
        <f t="shared" si="429"/>
        <v>0</v>
      </c>
    </row>
    <row r="3621" spans="1:14" s="26" customFormat="1" ht="12.75" hidden="1" outlineLevel="2">
      <c r="A3621" s="420">
        <f>IF(C3621='Tong hop'!$B$6,1,0)</f>
        <v>0</v>
      </c>
      <c r="B3621" s="202"/>
      <c r="C3621" s="191"/>
      <c r="D3621" s="191" t="s">
        <v>785</v>
      </c>
      <c r="E3621" s="191" t="s">
        <v>361</v>
      </c>
      <c r="F3621" s="191">
        <v>10</v>
      </c>
      <c r="G3621" s="203"/>
      <c r="H3621" s="285"/>
      <c r="I3621" s="285"/>
      <c r="J3621" s="262"/>
      <c r="K3621" s="263"/>
      <c r="N3621" s="28">
        <f t="shared" si="429"/>
        <v>0</v>
      </c>
    </row>
    <row r="3622" spans="1:14" ht="25.5" hidden="1" outlineLevel="2">
      <c r="A3622" s="420">
        <f>IF(C3622='Tong hop'!$B$6,1,0)</f>
        <v>0</v>
      </c>
      <c r="B3622" s="183"/>
      <c r="C3622" s="428"/>
      <c r="D3622" s="198" t="str">
        <f>D1496</f>
        <v>2B6+A</v>
      </c>
      <c r="E3622" s="198" t="str">
        <f>E1496</f>
        <v>200x600</v>
      </c>
      <c r="F3622" s="198" t="str">
        <f>F1496</f>
        <v>L=11.09</v>
      </c>
      <c r="G3622" s="184"/>
      <c r="H3622" s="285"/>
      <c r="I3622" s="285"/>
      <c r="J3622" s="208"/>
      <c r="K3622" s="209"/>
      <c r="N3622" s="28">
        <f t="shared" si="429"/>
        <v>0</v>
      </c>
    </row>
    <row r="3623" spans="1:14" s="26" customFormat="1" ht="12.75" hidden="1" outlineLevel="2">
      <c r="A3623" s="420">
        <f>IF(C3623='Tong hop'!$B$6,1,0)</f>
        <v>0</v>
      </c>
      <c r="B3623" s="202"/>
      <c r="C3623" s="191"/>
      <c r="D3623" s="191" t="s">
        <v>226</v>
      </c>
      <c r="E3623" s="191" t="s">
        <v>1227</v>
      </c>
      <c r="F3623" s="191">
        <v>25</v>
      </c>
      <c r="G3623" s="203"/>
      <c r="H3623" s="285"/>
      <c r="I3623" s="285"/>
      <c r="J3623" s="262"/>
      <c r="K3623" s="263"/>
      <c r="N3623" s="28">
        <f t="shared" si="429"/>
        <v>0</v>
      </c>
    </row>
    <row r="3624" spans="1:14" s="26" customFormat="1" ht="12.75" hidden="1" outlineLevel="2">
      <c r="A3624" s="420">
        <f>IF(C3624='Tong hop'!$B$6,1,0)</f>
        <v>0</v>
      </c>
      <c r="B3624" s="202"/>
      <c r="C3624" s="191"/>
      <c r="D3624" s="191" t="s">
        <v>226</v>
      </c>
      <c r="E3624" s="191" t="s">
        <v>377</v>
      </c>
      <c r="F3624" s="191">
        <v>20</v>
      </c>
      <c r="G3624" s="203"/>
      <c r="H3624" s="285"/>
      <c r="I3624" s="285"/>
      <c r="J3624" s="262"/>
      <c r="K3624" s="263"/>
      <c r="N3624" s="28">
        <f t="shared" si="429"/>
        <v>0</v>
      </c>
    </row>
    <row r="3625" spans="1:14" s="26" customFormat="1" ht="12.75" hidden="1" outlineLevel="2">
      <c r="A3625" s="420">
        <f>IF(C3625='Tong hop'!$B$6,1,0)</f>
        <v>0</v>
      </c>
      <c r="B3625" s="202"/>
      <c r="C3625" s="191"/>
      <c r="D3625" s="191" t="s">
        <v>1224</v>
      </c>
      <c r="E3625" s="191" t="s">
        <v>373</v>
      </c>
      <c r="F3625" s="191">
        <v>25</v>
      </c>
      <c r="G3625" s="203"/>
      <c r="H3625" s="285"/>
      <c r="I3625" s="285"/>
      <c r="J3625" s="262"/>
      <c r="K3625" s="263"/>
      <c r="N3625" s="28">
        <f t="shared" si="429"/>
        <v>0</v>
      </c>
    </row>
    <row r="3626" spans="1:14" s="26" customFormat="1" ht="12.75" hidden="1" outlineLevel="2">
      <c r="A3626" s="420">
        <f>IF(C3626='Tong hop'!$B$6,1,0)</f>
        <v>0</v>
      </c>
      <c r="B3626" s="202"/>
      <c r="C3626" s="191"/>
      <c r="D3626" s="191"/>
      <c r="E3626" s="191" t="s">
        <v>373</v>
      </c>
      <c r="F3626" s="191">
        <v>25</v>
      </c>
      <c r="G3626" s="203"/>
      <c r="H3626" s="285"/>
      <c r="I3626" s="285"/>
      <c r="J3626" s="262"/>
      <c r="K3626" s="263"/>
      <c r="N3626" s="28">
        <f t="shared" si="429"/>
        <v>0</v>
      </c>
    </row>
    <row r="3627" spans="1:14" s="26" customFormat="1" ht="12.75" hidden="1" outlineLevel="2">
      <c r="A3627" s="420">
        <f>IF(C3627='Tong hop'!$B$6,1,0)</f>
        <v>0</v>
      </c>
      <c r="B3627" s="202"/>
      <c r="C3627" s="191"/>
      <c r="D3627" s="191" t="s">
        <v>231</v>
      </c>
      <c r="E3627" s="191" t="s">
        <v>373</v>
      </c>
      <c r="F3627" s="191">
        <v>20</v>
      </c>
      <c r="G3627" s="203"/>
      <c r="H3627" s="285"/>
      <c r="I3627" s="285"/>
      <c r="J3627" s="262"/>
      <c r="K3627" s="263"/>
      <c r="N3627" s="28">
        <f t="shared" si="429"/>
        <v>0</v>
      </c>
    </row>
    <row r="3628" spans="1:14" s="26" customFormat="1" ht="12.75" hidden="1" outlineLevel="2">
      <c r="A3628" s="420">
        <f>IF(C3628='Tong hop'!$B$6,1,0)</f>
        <v>0</v>
      </c>
      <c r="B3628" s="202"/>
      <c r="C3628" s="191"/>
      <c r="D3628" s="191" t="s">
        <v>81</v>
      </c>
      <c r="E3628" s="191" t="s">
        <v>361</v>
      </c>
      <c r="F3628" s="191">
        <v>10</v>
      </c>
      <c r="G3628" s="203"/>
      <c r="H3628" s="285"/>
      <c r="I3628" s="285"/>
      <c r="J3628" s="262"/>
      <c r="K3628" s="263"/>
      <c r="N3628" s="28">
        <f t="shared" si="429"/>
        <v>0</v>
      </c>
    </row>
    <row r="3629" spans="1:14" s="26" customFormat="1" ht="12.75" hidden="1" outlineLevel="2">
      <c r="A3629" s="420">
        <f>IF(C3629='Tong hop'!$B$6,1,0)</f>
        <v>0</v>
      </c>
      <c r="B3629" s="202"/>
      <c r="C3629" s="191"/>
      <c r="D3629" s="191" t="s">
        <v>785</v>
      </c>
      <c r="E3629" s="191" t="s">
        <v>361</v>
      </c>
      <c r="F3629" s="191">
        <v>10</v>
      </c>
      <c r="G3629" s="203"/>
      <c r="H3629" s="285"/>
      <c r="I3629" s="285"/>
      <c r="J3629" s="262"/>
      <c r="K3629" s="263"/>
      <c r="N3629" s="28">
        <f t="shared" ref="N3629:N3692" si="430">I3629-M3629</f>
        <v>0</v>
      </c>
    </row>
    <row r="3630" spans="1:14" ht="12.75" hidden="1" outlineLevel="2">
      <c r="A3630" s="420">
        <f>IF(C3630='Tong hop'!$B$6,1,0)</f>
        <v>0</v>
      </c>
      <c r="B3630" s="183"/>
      <c r="C3630" s="428"/>
      <c r="D3630" s="198" t="str">
        <f>D1497</f>
        <v>2B7</v>
      </c>
      <c r="E3630" s="198" t="str">
        <f>E1497</f>
        <v>400x400</v>
      </c>
      <c r="F3630" s="198" t="str">
        <f>F1497</f>
        <v>L=17.2</v>
      </c>
      <c r="G3630" s="184"/>
      <c r="H3630" s="285"/>
      <c r="I3630" s="285"/>
      <c r="J3630" s="208"/>
      <c r="K3630" s="209"/>
      <c r="N3630" s="28">
        <f t="shared" si="430"/>
        <v>0</v>
      </c>
    </row>
    <row r="3631" spans="1:14" s="26" customFormat="1" ht="12.75" hidden="1" outlineLevel="2">
      <c r="A3631" s="420">
        <f>IF(C3631='Tong hop'!$B$6,1,0)</f>
        <v>0</v>
      </c>
      <c r="B3631" s="202"/>
      <c r="C3631" s="191"/>
      <c r="D3631" s="191" t="s">
        <v>226</v>
      </c>
      <c r="E3631" s="191" t="s">
        <v>1227</v>
      </c>
      <c r="F3631" s="191">
        <v>25</v>
      </c>
      <c r="G3631" s="203"/>
      <c r="H3631" s="285"/>
      <c r="I3631" s="285"/>
      <c r="J3631" s="262"/>
      <c r="K3631" s="263"/>
      <c r="N3631" s="28">
        <f t="shared" si="430"/>
        <v>0</v>
      </c>
    </row>
    <row r="3632" spans="1:14" s="26" customFormat="1" ht="12.75" hidden="1" outlineLevel="2">
      <c r="A3632" s="420">
        <f>IF(C3632='Tong hop'!$B$6,1,0)</f>
        <v>0</v>
      </c>
      <c r="B3632" s="202"/>
      <c r="C3632" s="191"/>
      <c r="D3632" s="191" t="s">
        <v>226</v>
      </c>
      <c r="E3632" s="191" t="s">
        <v>377</v>
      </c>
      <c r="F3632" s="191">
        <v>20</v>
      </c>
      <c r="G3632" s="203"/>
      <c r="H3632" s="285"/>
      <c r="I3632" s="285"/>
      <c r="J3632" s="262"/>
      <c r="K3632" s="263"/>
      <c r="N3632" s="28">
        <f t="shared" si="430"/>
        <v>0</v>
      </c>
    </row>
    <row r="3633" spans="1:14" s="26" customFormat="1" ht="12.75" hidden="1" outlineLevel="2">
      <c r="A3633" s="420">
        <f>IF(C3633='Tong hop'!$B$6,1,0)</f>
        <v>0</v>
      </c>
      <c r="B3633" s="202"/>
      <c r="C3633" s="191"/>
      <c r="D3633" s="191" t="s">
        <v>1224</v>
      </c>
      <c r="E3633" s="191" t="s">
        <v>373</v>
      </c>
      <c r="F3633" s="191">
        <v>25</v>
      </c>
      <c r="G3633" s="203"/>
      <c r="H3633" s="285"/>
      <c r="I3633" s="285"/>
      <c r="J3633" s="262"/>
      <c r="K3633" s="263"/>
      <c r="N3633" s="28">
        <f t="shared" si="430"/>
        <v>0</v>
      </c>
    </row>
    <row r="3634" spans="1:14" s="26" customFormat="1" ht="12.75" hidden="1" outlineLevel="2">
      <c r="A3634" s="420">
        <f>IF(C3634='Tong hop'!$B$6,1,0)</f>
        <v>0</v>
      </c>
      <c r="B3634" s="202"/>
      <c r="C3634" s="191"/>
      <c r="D3634" s="191"/>
      <c r="E3634" s="191" t="s">
        <v>373</v>
      </c>
      <c r="F3634" s="191">
        <v>25</v>
      </c>
      <c r="G3634" s="203"/>
      <c r="H3634" s="285"/>
      <c r="I3634" s="285"/>
      <c r="J3634" s="262"/>
      <c r="K3634" s="263"/>
      <c r="N3634" s="28">
        <f t="shared" si="430"/>
        <v>0</v>
      </c>
    </row>
    <row r="3635" spans="1:14" s="26" customFormat="1" ht="12.75" hidden="1" outlineLevel="2">
      <c r="A3635" s="420">
        <f>IF(C3635='Tong hop'!$B$6,1,0)</f>
        <v>0</v>
      </c>
      <c r="B3635" s="202"/>
      <c r="C3635" s="191"/>
      <c r="D3635" s="191" t="s">
        <v>231</v>
      </c>
      <c r="E3635" s="191" t="s">
        <v>373</v>
      </c>
      <c r="F3635" s="191">
        <v>20</v>
      </c>
      <c r="G3635" s="203"/>
      <c r="H3635" s="285"/>
      <c r="I3635" s="285"/>
      <c r="J3635" s="262"/>
      <c r="K3635" s="263"/>
      <c r="N3635" s="28">
        <f t="shared" si="430"/>
        <v>0</v>
      </c>
    </row>
    <row r="3636" spans="1:14" s="26" customFormat="1" ht="12.75" hidden="1" outlineLevel="2">
      <c r="A3636" s="420">
        <f>IF(C3636='Tong hop'!$B$6,1,0)</f>
        <v>0</v>
      </c>
      <c r="B3636" s="202"/>
      <c r="C3636" s="191"/>
      <c r="D3636" s="191" t="s">
        <v>81</v>
      </c>
      <c r="E3636" s="191" t="s">
        <v>361</v>
      </c>
      <c r="F3636" s="191">
        <v>10</v>
      </c>
      <c r="G3636" s="203"/>
      <c r="H3636" s="285"/>
      <c r="I3636" s="285"/>
      <c r="J3636" s="262"/>
      <c r="K3636" s="263"/>
      <c r="N3636" s="28">
        <f t="shared" si="430"/>
        <v>0</v>
      </c>
    </row>
    <row r="3637" spans="1:14" s="26" customFormat="1" ht="12.75" hidden="1" outlineLevel="2">
      <c r="A3637" s="420">
        <f>IF(C3637='Tong hop'!$B$6,1,0)</f>
        <v>0</v>
      </c>
      <c r="B3637" s="202"/>
      <c r="C3637" s="191"/>
      <c r="D3637" s="191" t="s">
        <v>785</v>
      </c>
      <c r="E3637" s="191" t="s">
        <v>361</v>
      </c>
      <c r="F3637" s="191">
        <v>10</v>
      </c>
      <c r="G3637" s="203"/>
      <c r="H3637" s="285"/>
      <c r="I3637" s="285"/>
      <c r="J3637" s="262"/>
      <c r="K3637" s="263"/>
      <c r="N3637" s="28">
        <f t="shared" si="430"/>
        <v>0</v>
      </c>
    </row>
    <row r="3638" spans="1:14" ht="12.75" hidden="1" outlineLevel="2">
      <c r="A3638" s="420">
        <f>IF(C3638='Tong hop'!$B$6,1,0)</f>
        <v>0</v>
      </c>
      <c r="B3638" s="183"/>
      <c r="C3638" s="428"/>
      <c r="D3638" s="198" t="str">
        <f t="shared" ref="D3638:F3638" si="431">D1498</f>
        <v>2B8</v>
      </c>
      <c r="E3638" s="198" t="str">
        <f t="shared" si="431"/>
        <v>1000X600</v>
      </c>
      <c r="F3638" s="198" t="str">
        <f t="shared" si="431"/>
        <v>L=2</v>
      </c>
      <c r="G3638" s="184"/>
      <c r="H3638" s="285"/>
      <c r="I3638" s="285"/>
      <c r="J3638" s="208"/>
      <c r="K3638" s="209"/>
      <c r="N3638" s="28">
        <f t="shared" si="430"/>
        <v>0</v>
      </c>
    </row>
    <row r="3639" spans="1:14" s="26" customFormat="1" ht="12.75" hidden="1" outlineLevel="2">
      <c r="A3639" s="420">
        <f>IF(C3639='Tong hop'!$B$6,1,0)</f>
        <v>0</v>
      </c>
      <c r="B3639" s="202"/>
      <c r="C3639" s="191"/>
      <c r="D3639" s="191" t="s">
        <v>226</v>
      </c>
      <c r="E3639" s="191" t="s">
        <v>1238</v>
      </c>
      <c r="F3639" s="191">
        <v>25</v>
      </c>
      <c r="G3639" s="203"/>
      <c r="H3639" s="285"/>
      <c r="I3639" s="285"/>
      <c r="J3639" s="262"/>
      <c r="K3639" s="263"/>
      <c r="N3639" s="28">
        <f t="shared" si="430"/>
        <v>0</v>
      </c>
    </row>
    <row r="3640" spans="1:14" s="26" customFormat="1" ht="12.75" hidden="1" outlineLevel="2">
      <c r="A3640" s="420">
        <f>IF(C3640='Tong hop'!$B$6,1,0)</f>
        <v>0</v>
      </c>
      <c r="B3640" s="202"/>
      <c r="C3640" s="191"/>
      <c r="D3640" s="191" t="s">
        <v>226</v>
      </c>
      <c r="E3640" s="191" t="s">
        <v>370</v>
      </c>
      <c r="F3640" s="191">
        <v>25</v>
      </c>
      <c r="G3640" s="203"/>
      <c r="H3640" s="285"/>
      <c r="I3640" s="285"/>
      <c r="J3640" s="262"/>
      <c r="K3640" s="263"/>
      <c r="N3640" s="28">
        <f t="shared" si="430"/>
        <v>0</v>
      </c>
    </row>
    <row r="3641" spans="1:14" s="26" customFormat="1" ht="12.75" hidden="1" outlineLevel="2">
      <c r="A3641" s="420">
        <f>IF(C3641='Tong hop'!$B$6,1,0)</f>
        <v>0</v>
      </c>
      <c r="B3641" s="202"/>
      <c r="C3641" s="191"/>
      <c r="D3641" s="191" t="s">
        <v>782</v>
      </c>
      <c r="E3641" s="191" t="s">
        <v>363</v>
      </c>
      <c r="F3641" s="191">
        <v>0</v>
      </c>
      <c r="G3641" s="203"/>
      <c r="H3641" s="285"/>
      <c r="I3641" s="285"/>
      <c r="J3641" s="262"/>
      <c r="K3641" s="263"/>
      <c r="N3641" s="28">
        <f t="shared" si="430"/>
        <v>0</v>
      </c>
    </row>
    <row r="3642" spans="1:14" s="26" customFormat="1" ht="12.75" hidden="1" outlineLevel="2">
      <c r="A3642" s="420">
        <f>IF(C3642='Tong hop'!$B$6,1,0)</f>
        <v>0</v>
      </c>
      <c r="B3642" s="202"/>
      <c r="C3642" s="191"/>
      <c r="D3642" s="191" t="s">
        <v>231</v>
      </c>
      <c r="E3642" s="191" t="s">
        <v>363</v>
      </c>
      <c r="F3642" s="191">
        <v>0</v>
      </c>
      <c r="G3642" s="203"/>
      <c r="H3642" s="285"/>
      <c r="I3642" s="285"/>
      <c r="J3642" s="262"/>
      <c r="K3642" s="263"/>
      <c r="N3642" s="28">
        <f t="shared" si="430"/>
        <v>0</v>
      </c>
    </row>
    <row r="3643" spans="1:14" s="26" customFormat="1" ht="12.75" hidden="1" outlineLevel="2">
      <c r="A3643" s="420">
        <f>IF(C3643='Tong hop'!$B$6,1,0)</f>
        <v>0</v>
      </c>
      <c r="B3643" s="202"/>
      <c r="C3643" s="191"/>
      <c r="D3643" s="191" t="s">
        <v>81</v>
      </c>
      <c r="E3643" s="191" t="s">
        <v>361</v>
      </c>
      <c r="F3643" s="191">
        <v>10</v>
      </c>
      <c r="G3643" s="203"/>
      <c r="H3643" s="285"/>
      <c r="I3643" s="285"/>
      <c r="J3643" s="262"/>
      <c r="K3643" s="263"/>
      <c r="N3643" s="28">
        <f t="shared" si="430"/>
        <v>0</v>
      </c>
    </row>
    <row r="3644" spans="1:14" s="26" customFormat="1" ht="12.75" hidden="1" outlineLevel="2">
      <c r="A3644" s="420">
        <f>IF(C3644='Tong hop'!$B$6,1,0)</f>
        <v>0</v>
      </c>
      <c r="B3644" s="202"/>
      <c r="C3644" s="191"/>
      <c r="D3644" s="191" t="s">
        <v>785</v>
      </c>
      <c r="E3644" s="191" t="s">
        <v>361</v>
      </c>
      <c r="F3644" s="191">
        <v>10</v>
      </c>
      <c r="G3644" s="203"/>
      <c r="H3644" s="285"/>
      <c r="I3644" s="285"/>
      <c r="J3644" s="262"/>
      <c r="K3644" s="263"/>
      <c r="N3644" s="28">
        <f t="shared" si="430"/>
        <v>0</v>
      </c>
    </row>
    <row r="3645" spans="1:14" ht="12.75" hidden="1" outlineLevel="2">
      <c r="A3645" s="420">
        <f>IF(C3645='Tong hop'!$B$6,1,0)</f>
        <v>0</v>
      </c>
      <c r="B3645" s="183"/>
      <c r="C3645" s="428"/>
      <c r="D3645" s="198" t="str">
        <f t="shared" ref="D3645:F3646" si="432">D1499</f>
        <v>2B9</v>
      </c>
      <c r="E3645" s="198" t="str">
        <f t="shared" si="432"/>
        <v>600x400</v>
      </c>
      <c r="F3645" s="198">
        <f t="shared" si="432"/>
        <v>0</v>
      </c>
      <c r="G3645" s="184"/>
      <c r="H3645" s="285"/>
      <c r="I3645" s="285"/>
      <c r="J3645" s="208"/>
      <c r="K3645" s="209"/>
      <c r="N3645" s="28">
        <f t="shared" si="430"/>
        <v>0</v>
      </c>
    </row>
    <row r="3646" spans="1:14" ht="12.75" hidden="1" outlineLevel="2">
      <c r="A3646" s="420">
        <f>IF(C3646='Tong hop'!$B$6,1,0)</f>
        <v>0</v>
      </c>
      <c r="B3646" s="183"/>
      <c r="C3646" s="428"/>
      <c r="D3646" s="198">
        <f t="shared" si="432"/>
        <v>0</v>
      </c>
      <c r="E3646" s="198">
        <f t="shared" si="432"/>
        <v>0</v>
      </c>
      <c r="F3646" s="198" t="str">
        <f t="shared" si="432"/>
        <v>L=5</v>
      </c>
      <c r="G3646" s="184"/>
      <c r="H3646" s="285"/>
      <c r="I3646" s="285"/>
      <c r="J3646" s="208"/>
      <c r="K3646" s="209"/>
      <c r="N3646" s="28">
        <f t="shared" si="430"/>
        <v>0</v>
      </c>
    </row>
    <row r="3647" spans="1:14" s="26" customFormat="1" ht="12.75" hidden="1" outlineLevel="2">
      <c r="A3647" s="420">
        <f>IF(C3647='Tong hop'!$B$6,1,0)</f>
        <v>0</v>
      </c>
      <c r="B3647" s="202"/>
      <c r="C3647" s="191"/>
      <c r="D3647" s="191" t="s">
        <v>226</v>
      </c>
      <c r="E3647" s="191" t="s">
        <v>1239</v>
      </c>
      <c r="F3647" s="191">
        <v>20</v>
      </c>
      <c r="G3647" s="203"/>
      <c r="H3647" s="285"/>
      <c r="I3647" s="285"/>
      <c r="J3647" s="262"/>
      <c r="K3647" s="263"/>
      <c r="N3647" s="28">
        <f t="shared" si="430"/>
        <v>0</v>
      </c>
    </row>
    <row r="3648" spans="1:14" s="26" customFormat="1" ht="12.75" hidden="1" outlineLevel="2">
      <c r="A3648" s="420">
        <f>IF(C3648='Tong hop'!$B$6,1,0)</f>
        <v>0</v>
      </c>
      <c r="B3648" s="202"/>
      <c r="C3648" s="191"/>
      <c r="D3648" s="191" t="s">
        <v>226</v>
      </c>
      <c r="E3648" s="191" t="s">
        <v>1240</v>
      </c>
      <c r="F3648" s="191">
        <v>25</v>
      </c>
      <c r="G3648" s="203"/>
      <c r="H3648" s="285"/>
      <c r="I3648" s="285"/>
      <c r="J3648" s="262"/>
      <c r="K3648" s="263"/>
      <c r="N3648" s="28">
        <f t="shared" si="430"/>
        <v>0</v>
      </c>
    </row>
    <row r="3649" spans="1:14" s="26" customFormat="1" ht="12.75" hidden="1" outlineLevel="2">
      <c r="A3649" s="420">
        <f>IF(C3649='Tong hop'!$B$6,1,0)</f>
        <v>0</v>
      </c>
      <c r="B3649" s="202"/>
      <c r="C3649" s="191"/>
      <c r="D3649" s="191" t="s">
        <v>782</v>
      </c>
      <c r="E3649" s="191" t="s">
        <v>363</v>
      </c>
      <c r="F3649" s="191">
        <v>20</v>
      </c>
      <c r="G3649" s="203"/>
      <c r="H3649" s="285"/>
      <c r="I3649" s="285"/>
      <c r="J3649" s="262"/>
      <c r="K3649" s="263"/>
      <c r="N3649" s="28">
        <f t="shared" si="430"/>
        <v>0</v>
      </c>
    </row>
    <row r="3650" spans="1:14" s="26" customFormat="1" ht="12.75" hidden="1" outlineLevel="2">
      <c r="A3650" s="420">
        <f>IF(C3650='Tong hop'!$B$6,1,0)</f>
        <v>0</v>
      </c>
      <c r="B3650" s="202"/>
      <c r="C3650" s="191"/>
      <c r="D3650" s="191" t="s">
        <v>782</v>
      </c>
      <c r="E3650" s="191" t="s">
        <v>363</v>
      </c>
      <c r="F3650" s="191">
        <v>20</v>
      </c>
      <c r="G3650" s="203"/>
      <c r="H3650" s="285"/>
      <c r="I3650" s="285"/>
      <c r="J3650" s="262"/>
      <c r="K3650" s="263"/>
      <c r="N3650" s="28">
        <f t="shared" si="430"/>
        <v>0</v>
      </c>
    </row>
    <row r="3651" spans="1:14" s="26" customFormat="1" ht="12.75" hidden="1" outlineLevel="2">
      <c r="A3651" s="420">
        <f>IF(C3651='Tong hop'!$B$6,1,0)</f>
        <v>0</v>
      </c>
      <c r="B3651" s="202"/>
      <c r="C3651" s="191"/>
      <c r="D3651" s="191" t="s">
        <v>231</v>
      </c>
      <c r="E3651" s="191" t="s">
        <v>363</v>
      </c>
      <c r="F3651" s="191">
        <v>20</v>
      </c>
      <c r="G3651" s="203"/>
      <c r="H3651" s="285"/>
      <c r="I3651" s="285"/>
      <c r="J3651" s="262"/>
      <c r="K3651" s="263"/>
      <c r="N3651" s="28">
        <f t="shared" si="430"/>
        <v>0</v>
      </c>
    </row>
    <row r="3652" spans="1:14" s="26" customFormat="1" ht="12.75" hidden="1" outlineLevel="2">
      <c r="A3652" s="420">
        <f>IF(C3652='Tong hop'!$B$6,1,0)</f>
        <v>0</v>
      </c>
      <c r="B3652" s="202"/>
      <c r="C3652" s="191"/>
      <c r="D3652" s="191" t="s">
        <v>81</v>
      </c>
      <c r="E3652" s="191" t="s">
        <v>361</v>
      </c>
      <c r="F3652" s="191">
        <v>10</v>
      </c>
      <c r="G3652" s="203"/>
      <c r="H3652" s="285"/>
      <c r="I3652" s="285"/>
      <c r="J3652" s="262"/>
      <c r="K3652" s="263"/>
      <c r="N3652" s="28">
        <f t="shared" si="430"/>
        <v>0</v>
      </c>
    </row>
    <row r="3653" spans="1:14" s="26" customFormat="1" ht="12.75" hidden="1" outlineLevel="2">
      <c r="A3653" s="420">
        <f>IF(C3653='Tong hop'!$B$6,1,0)</f>
        <v>0</v>
      </c>
      <c r="B3653" s="202"/>
      <c r="C3653" s="191"/>
      <c r="D3653" s="191" t="s">
        <v>785</v>
      </c>
      <c r="E3653" s="191" t="s">
        <v>361</v>
      </c>
      <c r="F3653" s="191">
        <v>10</v>
      </c>
      <c r="G3653" s="203"/>
      <c r="H3653" s="285"/>
      <c r="I3653" s="285"/>
      <c r="J3653" s="262"/>
      <c r="K3653" s="263"/>
      <c r="N3653" s="28">
        <f t="shared" si="430"/>
        <v>0</v>
      </c>
    </row>
    <row r="3654" spans="1:14" ht="12.75" hidden="1" outlineLevel="2">
      <c r="A3654" s="420">
        <f>IF(C3654='Tong hop'!$B$6,1,0)</f>
        <v>0</v>
      </c>
      <c r="B3654" s="183"/>
      <c r="C3654" s="428"/>
      <c r="D3654" s="198" t="str">
        <f>D1501</f>
        <v>2B10</v>
      </c>
      <c r="E3654" s="198" t="str">
        <f>E1501</f>
        <v>600x400</v>
      </c>
      <c r="F3654" s="198" t="str">
        <f>F1501</f>
        <v>L=5</v>
      </c>
      <c r="G3654" s="184"/>
      <c r="H3654" s="285"/>
      <c r="I3654" s="285"/>
      <c r="J3654" s="208"/>
      <c r="K3654" s="209"/>
      <c r="N3654" s="28">
        <f t="shared" si="430"/>
        <v>0</v>
      </c>
    </row>
    <row r="3655" spans="1:14" s="26" customFormat="1" ht="12.75" hidden="1" outlineLevel="2">
      <c r="A3655" s="420">
        <f>IF(C3655='Tong hop'!$B$6,1,0)</f>
        <v>0</v>
      </c>
      <c r="B3655" s="202"/>
      <c r="C3655" s="191"/>
      <c r="D3655" s="191" t="s">
        <v>226</v>
      </c>
      <c r="E3655" s="191" t="s">
        <v>1239</v>
      </c>
      <c r="F3655" s="191">
        <v>20</v>
      </c>
      <c r="G3655" s="203"/>
      <c r="H3655" s="285"/>
      <c r="I3655" s="285"/>
      <c r="J3655" s="262"/>
      <c r="K3655" s="263"/>
      <c r="N3655" s="28">
        <f t="shared" si="430"/>
        <v>0</v>
      </c>
    </row>
    <row r="3656" spans="1:14" s="26" customFormat="1" ht="12.75" hidden="1" outlineLevel="2">
      <c r="A3656" s="420">
        <f>IF(C3656='Tong hop'!$B$6,1,0)</f>
        <v>0</v>
      </c>
      <c r="B3656" s="202"/>
      <c r="C3656" s="191"/>
      <c r="D3656" s="191" t="s">
        <v>226</v>
      </c>
      <c r="E3656" s="191" t="s">
        <v>1240</v>
      </c>
      <c r="F3656" s="191">
        <v>25</v>
      </c>
      <c r="G3656" s="203"/>
      <c r="H3656" s="285"/>
      <c r="I3656" s="285"/>
      <c r="J3656" s="262"/>
      <c r="K3656" s="263"/>
      <c r="N3656" s="28">
        <f t="shared" si="430"/>
        <v>0</v>
      </c>
    </row>
    <row r="3657" spans="1:14" s="26" customFormat="1" ht="12.75" hidden="1" outlineLevel="2">
      <c r="A3657" s="420">
        <f>IF(C3657='Tong hop'!$B$6,1,0)</f>
        <v>0</v>
      </c>
      <c r="B3657" s="202"/>
      <c r="C3657" s="191"/>
      <c r="D3657" s="191" t="s">
        <v>782</v>
      </c>
      <c r="E3657" s="191" t="s">
        <v>363</v>
      </c>
      <c r="F3657" s="191">
        <v>20</v>
      </c>
      <c r="G3657" s="203"/>
      <c r="H3657" s="285"/>
      <c r="I3657" s="285"/>
      <c r="J3657" s="262"/>
      <c r="K3657" s="263"/>
      <c r="N3657" s="28">
        <f t="shared" si="430"/>
        <v>0</v>
      </c>
    </row>
    <row r="3658" spans="1:14" s="26" customFormat="1" ht="12.75" hidden="1" outlineLevel="2">
      <c r="A3658" s="420">
        <f>IF(C3658='Tong hop'!$B$6,1,0)</f>
        <v>0</v>
      </c>
      <c r="B3658" s="202"/>
      <c r="C3658" s="191"/>
      <c r="D3658" s="191" t="s">
        <v>782</v>
      </c>
      <c r="E3658" s="191" t="s">
        <v>363</v>
      </c>
      <c r="F3658" s="191">
        <v>20</v>
      </c>
      <c r="G3658" s="203"/>
      <c r="H3658" s="285"/>
      <c r="I3658" s="285"/>
      <c r="J3658" s="262"/>
      <c r="K3658" s="263"/>
      <c r="N3658" s="28">
        <f t="shared" si="430"/>
        <v>0</v>
      </c>
    </row>
    <row r="3659" spans="1:14" s="26" customFormat="1" ht="12.75" hidden="1" outlineLevel="2">
      <c r="A3659" s="420">
        <f>IF(C3659='Tong hop'!$B$6,1,0)</f>
        <v>0</v>
      </c>
      <c r="B3659" s="202"/>
      <c r="C3659" s="191"/>
      <c r="D3659" s="191" t="s">
        <v>231</v>
      </c>
      <c r="E3659" s="191" t="s">
        <v>363</v>
      </c>
      <c r="F3659" s="191">
        <v>20</v>
      </c>
      <c r="G3659" s="203"/>
      <c r="H3659" s="285"/>
      <c r="I3659" s="285"/>
      <c r="J3659" s="262"/>
      <c r="K3659" s="263"/>
      <c r="N3659" s="28">
        <f t="shared" si="430"/>
        <v>0</v>
      </c>
    </row>
    <row r="3660" spans="1:14" s="26" customFormat="1" ht="12.75" hidden="1" outlineLevel="2">
      <c r="A3660" s="420">
        <f>IF(C3660='Tong hop'!$B$6,1,0)</f>
        <v>0</v>
      </c>
      <c r="B3660" s="202"/>
      <c r="C3660" s="191"/>
      <c r="D3660" s="191" t="s">
        <v>81</v>
      </c>
      <c r="E3660" s="191" t="s">
        <v>361</v>
      </c>
      <c r="F3660" s="191">
        <v>10</v>
      </c>
      <c r="G3660" s="203"/>
      <c r="H3660" s="285"/>
      <c r="I3660" s="285"/>
      <c r="J3660" s="262"/>
      <c r="K3660" s="263"/>
      <c r="N3660" s="28">
        <f t="shared" si="430"/>
        <v>0</v>
      </c>
    </row>
    <row r="3661" spans="1:14" s="26" customFormat="1" ht="12.75" hidden="1" outlineLevel="2">
      <c r="A3661" s="420">
        <f>IF(C3661='Tong hop'!$B$6,1,0)</f>
        <v>0</v>
      </c>
      <c r="B3661" s="202"/>
      <c r="C3661" s="191"/>
      <c r="D3661" s="191" t="s">
        <v>785</v>
      </c>
      <c r="E3661" s="191" t="s">
        <v>361</v>
      </c>
      <c r="F3661" s="191">
        <v>10</v>
      </c>
      <c r="G3661" s="203"/>
      <c r="H3661" s="285"/>
      <c r="I3661" s="285"/>
      <c r="J3661" s="262"/>
      <c r="K3661" s="263"/>
      <c r="N3661" s="28">
        <f t="shared" si="430"/>
        <v>0</v>
      </c>
    </row>
    <row r="3662" spans="1:14" ht="12.75" hidden="1" outlineLevel="2">
      <c r="A3662" s="420">
        <f>IF(C3662='Tong hop'!$B$6,1,0)</f>
        <v>0</v>
      </c>
      <c r="B3662" s="183"/>
      <c r="C3662" s="428"/>
      <c r="D3662" s="198" t="str">
        <f>D1502</f>
        <v>2B10-A</v>
      </c>
      <c r="E3662" s="198" t="str">
        <f>E1502</f>
        <v>600x360</v>
      </c>
      <c r="F3662" s="198" t="str">
        <f>F1502</f>
        <v>L=5</v>
      </c>
      <c r="G3662" s="184"/>
      <c r="H3662" s="285"/>
      <c r="I3662" s="285"/>
      <c r="J3662" s="208"/>
      <c r="K3662" s="209"/>
      <c r="N3662" s="28">
        <f t="shared" si="430"/>
        <v>0</v>
      </c>
    </row>
    <row r="3663" spans="1:14" s="26" customFormat="1" ht="12.75" hidden="1" outlineLevel="2">
      <c r="A3663" s="420">
        <f>IF(C3663='Tong hop'!$B$6,1,0)</f>
        <v>0</v>
      </c>
      <c r="B3663" s="202"/>
      <c r="C3663" s="191"/>
      <c r="D3663" s="191" t="s">
        <v>226</v>
      </c>
      <c r="E3663" s="191" t="s">
        <v>103</v>
      </c>
      <c r="F3663" s="191">
        <v>20</v>
      </c>
      <c r="G3663" s="203"/>
      <c r="H3663" s="285"/>
      <c r="I3663" s="285"/>
      <c r="J3663" s="262"/>
      <c r="K3663" s="263"/>
      <c r="N3663" s="28">
        <f t="shared" si="430"/>
        <v>0</v>
      </c>
    </row>
    <row r="3664" spans="1:14" s="26" customFormat="1" ht="12.75" hidden="1" outlineLevel="2">
      <c r="A3664" s="420">
        <f>IF(C3664='Tong hop'!$B$6,1,0)</f>
        <v>0</v>
      </c>
      <c r="B3664" s="202"/>
      <c r="C3664" s="191"/>
      <c r="D3664" s="191" t="s">
        <v>226</v>
      </c>
      <c r="E3664" s="191" t="s">
        <v>363</v>
      </c>
      <c r="F3664" s="191">
        <v>20</v>
      </c>
      <c r="G3664" s="203"/>
      <c r="H3664" s="285"/>
      <c r="I3664" s="285"/>
      <c r="J3664" s="262"/>
      <c r="K3664" s="263"/>
      <c r="N3664" s="28">
        <f t="shared" si="430"/>
        <v>0</v>
      </c>
    </row>
    <row r="3665" spans="1:14" s="26" customFormat="1" ht="12.75" hidden="1" outlineLevel="2">
      <c r="A3665" s="420">
        <f>IF(C3665='Tong hop'!$B$6,1,0)</f>
        <v>0</v>
      </c>
      <c r="B3665" s="202"/>
      <c r="C3665" s="191"/>
      <c r="D3665" s="191" t="s">
        <v>782</v>
      </c>
      <c r="E3665" s="191" t="s">
        <v>363</v>
      </c>
      <c r="F3665" s="191">
        <v>20</v>
      </c>
      <c r="G3665" s="203"/>
      <c r="H3665" s="285"/>
      <c r="I3665" s="285"/>
      <c r="J3665" s="262"/>
      <c r="K3665" s="263"/>
      <c r="N3665" s="28">
        <f t="shared" si="430"/>
        <v>0</v>
      </c>
    </row>
    <row r="3666" spans="1:14" s="26" customFormat="1" ht="12.75" hidden="1" outlineLevel="2">
      <c r="A3666" s="420">
        <f>IF(C3666='Tong hop'!$B$6,1,0)</f>
        <v>0</v>
      </c>
      <c r="B3666" s="202"/>
      <c r="C3666" s="191"/>
      <c r="D3666" s="191" t="s">
        <v>782</v>
      </c>
      <c r="E3666" s="191" t="s">
        <v>363</v>
      </c>
      <c r="F3666" s="191">
        <v>20</v>
      </c>
      <c r="G3666" s="203"/>
      <c r="H3666" s="285"/>
      <c r="I3666" s="285"/>
      <c r="J3666" s="262"/>
      <c r="K3666" s="263"/>
      <c r="N3666" s="28">
        <f t="shared" si="430"/>
        <v>0</v>
      </c>
    </row>
    <row r="3667" spans="1:14" s="26" customFormat="1" ht="12.75" hidden="1" outlineLevel="2">
      <c r="A3667" s="420">
        <f>IF(C3667='Tong hop'!$B$6,1,0)</f>
        <v>0</v>
      </c>
      <c r="B3667" s="202"/>
      <c r="C3667" s="191"/>
      <c r="D3667" s="191" t="s">
        <v>231</v>
      </c>
      <c r="E3667" s="191" t="s">
        <v>363</v>
      </c>
      <c r="F3667" s="191">
        <v>20</v>
      </c>
      <c r="G3667" s="203"/>
      <c r="H3667" s="285"/>
      <c r="I3667" s="285"/>
      <c r="J3667" s="262"/>
      <c r="K3667" s="263"/>
      <c r="N3667" s="28">
        <f t="shared" si="430"/>
        <v>0</v>
      </c>
    </row>
    <row r="3668" spans="1:14" s="26" customFormat="1" ht="12.75" hidden="1" outlineLevel="2">
      <c r="A3668" s="420">
        <f>IF(C3668='Tong hop'!$B$6,1,0)</f>
        <v>0</v>
      </c>
      <c r="B3668" s="202"/>
      <c r="C3668" s="191"/>
      <c r="D3668" s="191" t="s">
        <v>81</v>
      </c>
      <c r="E3668" s="191" t="s">
        <v>361</v>
      </c>
      <c r="F3668" s="191">
        <v>10</v>
      </c>
      <c r="G3668" s="203"/>
      <c r="H3668" s="285"/>
      <c r="I3668" s="285"/>
      <c r="J3668" s="262"/>
      <c r="K3668" s="263"/>
      <c r="N3668" s="28">
        <f t="shared" si="430"/>
        <v>0</v>
      </c>
    </row>
    <row r="3669" spans="1:14" s="26" customFormat="1" ht="12.75" hidden="1" outlineLevel="2">
      <c r="A3669" s="420">
        <f>IF(C3669='Tong hop'!$B$6,1,0)</f>
        <v>0</v>
      </c>
      <c r="B3669" s="202"/>
      <c r="C3669" s="191"/>
      <c r="D3669" s="191" t="s">
        <v>785</v>
      </c>
      <c r="E3669" s="191" t="s">
        <v>361</v>
      </c>
      <c r="F3669" s="191">
        <v>10</v>
      </c>
      <c r="G3669" s="203"/>
      <c r="H3669" s="285"/>
      <c r="I3669" s="285"/>
      <c r="J3669" s="262"/>
      <c r="K3669" s="263"/>
      <c r="N3669" s="28">
        <f t="shared" si="430"/>
        <v>0</v>
      </c>
    </row>
    <row r="3670" spans="1:14" ht="38.25" hidden="1" outlineLevel="2">
      <c r="A3670" s="420">
        <f>IF(C3670='Tong hop'!$B$6,1,0)</f>
        <v>0</v>
      </c>
      <c r="B3670" s="183"/>
      <c r="C3670" s="428"/>
      <c r="D3670" s="198" t="str">
        <f>D1503</f>
        <v>2B11+A</v>
      </c>
      <c r="E3670" s="198" t="str">
        <f>E1503</f>
        <v>200x400</v>
      </c>
      <c r="F3670" s="198" t="str">
        <f>F1503</f>
        <v>L=5*2, L=3.5*4</v>
      </c>
      <c r="G3670" s="184"/>
      <c r="H3670" s="285"/>
      <c r="I3670" s="285"/>
      <c r="J3670" s="208"/>
      <c r="K3670" s="209"/>
      <c r="N3670" s="28">
        <f t="shared" si="430"/>
        <v>0</v>
      </c>
    </row>
    <row r="3671" spans="1:14" s="26" customFormat="1" ht="12.75" hidden="1" outlineLevel="2">
      <c r="A3671" s="420">
        <f>IF(C3671='Tong hop'!$B$6,1,0)</f>
        <v>0</v>
      </c>
      <c r="B3671" s="202"/>
      <c r="C3671" s="191"/>
      <c r="D3671" s="191" t="s">
        <v>226</v>
      </c>
      <c r="E3671" s="191" t="s">
        <v>370</v>
      </c>
      <c r="F3671" s="191">
        <v>25</v>
      </c>
      <c r="G3671" s="203"/>
      <c r="H3671" s="285"/>
      <c r="I3671" s="285"/>
      <c r="J3671" s="262"/>
      <c r="K3671" s="263"/>
      <c r="N3671" s="28">
        <f t="shared" si="430"/>
        <v>0</v>
      </c>
    </row>
    <row r="3672" spans="1:14" s="26" customFormat="1" ht="12.75" hidden="1" outlineLevel="2">
      <c r="A3672" s="420">
        <f>IF(C3672='Tong hop'!$B$6,1,0)</f>
        <v>0</v>
      </c>
      <c r="B3672" s="202"/>
      <c r="C3672" s="191"/>
      <c r="D3672" s="191" t="s">
        <v>226</v>
      </c>
      <c r="E3672" s="191" t="s">
        <v>363</v>
      </c>
      <c r="F3672" s="191">
        <v>20</v>
      </c>
      <c r="G3672" s="203"/>
      <c r="H3672" s="285"/>
      <c r="I3672" s="285"/>
      <c r="J3672" s="262"/>
      <c r="K3672" s="263"/>
      <c r="N3672" s="28">
        <f t="shared" si="430"/>
        <v>0</v>
      </c>
    </row>
    <row r="3673" spans="1:14" s="26" customFormat="1" ht="12.75" hidden="1" outlineLevel="2">
      <c r="A3673" s="420">
        <f>IF(C3673='Tong hop'!$B$6,1,0)</f>
        <v>0</v>
      </c>
      <c r="B3673" s="202"/>
      <c r="C3673" s="191"/>
      <c r="D3673" s="191" t="s">
        <v>782</v>
      </c>
      <c r="E3673" s="191" t="s">
        <v>363</v>
      </c>
      <c r="F3673" s="191">
        <v>20</v>
      </c>
      <c r="G3673" s="203"/>
      <c r="H3673" s="285"/>
      <c r="I3673" s="285"/>
      <c r="J3673" s="262"/>
      <c r="K3673" s="263"/>
      <c r="N3673" s="28">
        <f t="shared" si="430"/>
        <v>0</v>
      </c>
    </row>
    <row r="3674" spans="1:14" s="26" customFormat="1" ht="12.75" hidden="1" outlineLevel="2">
      <c r="A3674" s="420">
        <f>IF(C3674='Tong hop'!$B$6,1,0)</f>
        <v>0</v>
      </c>
      <c r="B3674" s="202"/>
      <c r="C3674" s="191"/>
      <c r="D3674" s="191" t="s">
        <v>782</v>
      </c>
      <c r="E3674" s="191" t="s">
        <v>363</v>
      </c>
      <c r="F3674" s="191">
        <v>20</v>
      </c>
      <c r="G3674" s="203"/>
      <c r="H3674" s="285"/>
      <c r="I3674" s="285"/>
      <c r="J3674" s="262"/>
      <c r="K3674" s="263"/>
      <c r="N3674" s="28">
        <f t="shared" si="430"/>
        <v>0</v>
      </c>
    </row>
    <row r="3675" spans="1:14" s="26" customFormat="1" ht="12.75" hidden="1" outlineLevel="2">
      <c r="A3675" s="420">
        <f>IF(C3675='Tong hop'!$B$6,1,0)</f>
        <v>0</v>
      </c>
      <c r="B3675" s="202"/>
      <c r="C3675" s="191"/>
      <c r="D3675" s="191" t="s">
        <v>231</v>
      </c>
      <c r="E3675" s="191" t="s">
        <v>363</v>
      </c>
      <c r="F3675" s="191">
        <v>20</v>
      </c>
      <c r="G3675" s="203"/>
      <c r="H3675" s="285"/>
      <c r="I3675" s="285"/>
      <c r="J3675" s="262"/>
      <c r="K3675" s="263"/>
      <c r="N3675" s="28">
        <f t="shared" si="430"/>
        <v>0</v>
      </c>
    </row>
    <row r="3676" spans="1:14" s="26" customFormat="1" ht="12.75" hidden="1" outlineLevel="2">
      <c r="A3676" s="420">
        <f>IF(C3676='Tong hop'!$B$6,1,0)</f>
        <v>0</v>
      </c>
      <c r="B3676" s="202"/>
      <c r="C3676" s="191"/>
      <c r="D3676" s="191" t="s">
        <v>81</v>
      </c>
      <c r="E3676" s="191" t="s">
        <v>361</v>
      </c>
      <c r="F3676" s="191">
        <v>10</v>
      </c>
      <c r="G3676" s="203"/>
      <c r="H3676" s="285"/>
      <c r="I3676" s="285"/>
      <c r="J3676" s="262"/>
      <c r="K3676" s="263"/>
      <c r="N3676" s="28">
        <f t="shared" si="430"/>
        <v>0</v>
      </c>
    </row>
    <row r="3677" spans="1:14" s="26" customFormat="1" ht="12.75" hidden="1" outlineLevel="2">
      <c r="A3677" s="420">
        <f>IF(C3677='Tong hop'!$B$6,1,0)</f>
        <v>0</v>
      </c>
      <c r="B3677" s="202"/>
      <c r="C3677" s="191"/>
      <c r="D3677" s="191" t="s">
        <v>785</v>
      </c>
      <c r="E3677" s="191" t="s">
        <v>361</v>
      </c>
      <c r="F3677" s="191">
        <v>10</v>
      </c>
      <c r="G3677" s="203"/>
      <c r="H3677" s="285"/>
      <c r="I3677" s="285"/>
      <c r="J3677" s="262"/>
      <c r="K3677" s="263"/>
      <c r="N3677" s="28">
        <f t="shared" si="430"/>
        <v>0</v>
      </c>
    </row>
    <row r="3678" spans="1:14" ht="12.75" hidden="1" outlineLevel="2">
      <c r="A3678" s="420">
        <f>IF(C3678='Tong hop'!$B$6,1,0)</f>
        <v>0</v>
      </c>
      <c r="B3678" s="183"/>
      <c r="C3678" s="428"/>
      <c r="D3678" s="198" t="str">
        <f>D1504</f>
        <v>2B12</v>
      </c>
      <c r="E3678" s="198" t="str">
        <f>E1504</f>
        <v>400x800</v>
      </c>
      <c r="F3678" s="198" t="str">
        <f>F1504</f>
        <v>L=12.5</v>
      </c>
      <c r="G3678" s="184"/>
      <c r="H3678" s="285"/>
      <c r="I3678" s="285"/>
      <c r="J3678" s="208"/>
      <c r="K3678" s="209"/>
      <c r="N3678" s="28">
        <f t="shared" si="430"/>
        <v>0</v>
      </c>
    </row>
    <row r="3679" spans="1:14" s="26" customFormat="1" ht="12.75" hidden="1" outlineLevel="2">
      <c r="A3679" s="420">
        <f>IF(C3679='Tong hop'!$B$6,1,0)</f>
        <v>0</v>
      </c>
      <c r="B3679" s="202"/>
      <c r="C3679" s="191"/>
      <c r="D3679" s="191" t="s">
        <v>226</v>
      </c>
      <c r="E3679" s="191" t="s">
        <v>370</v>
      </c>
      <c r="F3679" s="191">
        <v>25</v>
      </c>
      <c r="G3679" s="203"/>
      <c r="H3679" s="285"/>
      <c r="I3679" s="285"/>
      <c r="J3679" s="262"/>
      <c r="K3679" s="263"/>
      <c r="N3679" s="28">
        <f t="shared" si="430"/>
        <v>0</v>
      </c>
    </row>
    <row r="3680" spans="1:14" s="26" customFormat="1" ht="12.75" hidden="1" outlineLevel="2">
      <c r="A3680" s="420">
        <f>IF(C3680='Tong hop'!$B$6,1,0)</f>
        <v>0</v>
      </c>
      <c r="B3680" s="202"/>
      <c r="C3680" s="191"/>
      <c r="D3680" s="191" t="s">
        <v>226</v>
      </c>
      <c r="E3680" s="191" t="s">
        <v>372</v>
      </c>
      <c r="F3680" s="191">
        <v>20</v>
      </c>
      <c r="G3680" s="203"/>
      <c r="H3680" s="285"/>
      <c r="I3680" s="285"/>
      <c r="J3680" s="262"/>
      <c r="K3680" s="263"/>
      <c r="N3680" s="28">
        <f t="shared" si="430"/>
        <v>0</v>
      </c>
    </row>
    <row r="3681" spans="1:14" s="26" customFormat="1" ht="12.75" hidden="1" outlineLevel="2">
      <c r="A3681" s="420">
        <f>IF(C3681='Tong hop'!$B$6,1,0)</f>
        <v>0</v>
      </c>
      <c r="B3681" s="202"/>
      <c r="C3681" s="191"/>
      <c r="D3681" s="191" t="s">
        <v>1224</v>
      </c>
      <c r="E3681" s="191" t="s">
        <v>1227</v>
      </c>
      <c r="F3681" s="191">
        <v>25</v>
      </c>
      <c r="G3681" s="203"/>
      <c r="H3681" s="285"/>
      <c r="I3681" s="285"/>
      <c r="J3681" s="262"/>
      <c r="K3681" s="263"/>
      <c r="N3681" s="28">
        <f t="shared" si="430"/>
        <v>0</v>
      </c>
    </row>
    <row r="3682" spans="1:14" s="26" customFormat="1" ht="12.75" hidden="1" outlineLevel="2">
      <c r="A3682" s="420">
        <f>IF(C3682='Tong hop'!$B$6,1,0)</f>
        <v>0</v>
      </c>
      <c r="B3682" s="202"/>
      <c r="C3682" s="191"/>
      <c r="D3682" s="191"/>
      <c r="E3682" s="191" t="s">
        <v>1241</v>
      </c>
      <c r="F3682" s="191">
        <v>25</v>
      </c>
      <c r="G3682" s="203"/>
      <c r="H3682" s="285"/>
      <c r="I3682" s="285"/>
      <c r="J3682" s="262"/>
      <c r="K3682" s="263"/>
      <c r="N3682" s="28">
        <f t="shared" si="430"/>
        <v>0</v>
      </c>
    </row>
    <row r="3683" spans="1:14" s="26" customFormat="1" ht="12.75" hidden="1" outlineLevel="2">
      <c r="A3683" s="420">
        <f>IF(C3683='Tong hop'!$B$6,1,0)</f>
        <v>0</v>
      </c>
      <c r="B3683" s="202"/>
      <c r="C3683" s="191"/>
      <c r="D3683" s="191" t="s">
        <v>231</v>
      </c>
      <c r="E3683" s="191" t="s">
        <v>1227</v>
      </c>
      <c r="F3683" s="191">
        <v>25</v>
      </c>
      <c r="G3683" s="203"/>
      <c r="H3683" s="285"/>
      <c r="I3683" s="285"/>
      <c r="J3683" s="262"/>
      <c r="K3683" s="263"/>
      <c r="N3683" s="28">
        <f t="shared" si="430"/>
        <v>0</v>
      </c>
    </row>
    <row r="3684" spans="1:14" s="26" customFormat="1" ht="12.75" hidden="1" outlineLevel="2">
      <c r="A3684" s="420">
        <f>IF(C3684='Tong hop'!$B$6,1,0)</f>
        <v>0</v>
      </c>
      <c r="B3684" s="202"/>
      <c r="C3684" s="191"/>
      <c r="D3684" s="191" t="s">
        <v>231</v>
      </c>
      <c r="E3684" s="191" t="s">
        <v>373</v>
      </c>
      <c r="F3684" s="191">
        <v>25</v>
      </c>
      <c r="G3684" s="203"/>
      <c r="H3684" s="285"/>
      <c r="I3684" s="285"/>
      <c r="J3684" s="262"/>
      <c r="K3684" s="263"/>
      <c r="N3684" s="28">
        <f t="shared" si="430"/>
        <v>0</v>
      </c>
    </row>
    <row r="3685" spans="1:14" s="26" customFormat="1" ht="12.75" hidden="1" outlineLevel="2">
      <c r="A3685" s="420">
        <f>IF(C3685='Tong hop'!$B$6,1,0)</f>
        <v>0</v>
      </c>
      <c r="B3685" s="202"/>
      <c r="C3685" s="191"/>
      <c r="D3685" s="191" t="s">
        <v>81</v>
      </c>
      <c r="E3685" s="191" t="s">
        <v>361</v>
      </c>
      <c r="F3685" s="191">
        <v>10</v>
      </c>
      <c r="G3685" s="203"/>
      <c r="H3685" s="285"/>
      <c r="I3685" s="285"/>
      <c r="J3685" s="262"/>
      <c r="K3685" s="263"/>
      <c r="N3685" s="28">
        <f t="shared" si="430"/>
        <v>0</v>
      </c>
    </row>
    <row r="3686" spans="1:14" s="26" customFormat="1" ht="12.75" hidden="1" outlineLevel="2">
      <c r="A3686" s="420">
        <f>IF(C3686='Tong hop'!$B$6,1,0)</f>
        <v>0</v>
      </c>
      <c r="B3686" s="202"/>
      <c r="C3686" s="191"/>
      <c r="D3686" s="191" t="s">
        <v>785</v>
      </c>
      <c r="E3686" s="191" t="s">
        <v>361</v>
      </c>
      <c r="F3686" s="191">
        <v>10</v>
      </c>
      <c r="G3686" s="203"/>
      <c r="H3686" s="285"/>
      <c r="I3686" s="285"/>
      <c r="J3686" s="262"/>
      <c r="K3686" s="263"/>
      <c r="N3686" s="28">
        <f t="shared" si="430"/>
        <v>0</v>
      </c>
    </row>
    <row r="3687" spans="1:14" ht="12.75" hidden="1" outlineLevel="2">
      <c r="A3687" s="420">
        <f>IF(C3687='Tong hop'!$B$6,1,0)</f>
        <v>0</v>
      </c>
      <c r="B3687" s="183"/>
      <c r="C3687" s="428"/>
      <c r="D3687" s="198" t="str">
        <f>D1505</f>
        <v>2B13</v>
      </c>
      <c r="E3687" s="198" t="str">
        <f>E1505</f>
        <v>400x600</v>
      </c>
      <c r="F3687" s="198" t="str">
        <f>F1505</f>
        <v>L=60</v>
      </c>
      <c r="G3687" s="184"/>
      <c r="H3687" s="285"/>
      <c r="I3687" s="285"/>
      <c r="J3687" s="208"/>
      <c r="K3687" s="209"/>
      <c r="N3687" s="28">
        <f t="shared" si="430"/>
        <v>0</v>
      </c>
    </row>
    <row r="3688" spans="1:14" s="26" customFormat="1" ht="12.75" hidden="1" outlineLevel="2">
      <c r="A3688" s="420">
        <f>IF(C3688='Tong hop'!$B$6,1,0)</f>
        <v>0</v>
      </c>
      <c r="B3688" s="202"/>
      <c r="C3688" s="191"/>
      <c r="D3688" s="191" t="s">
        <v>226</v>
      </c>
      <c r="E3688" s="191" t="s">
        <v>103</v>
      </c>
      <c r="F3688" s="191">
        <v>20</v>
      </c>
      <c r="G3688" s="203"/>
      <c r="H3688" s="285"/>
      <c r="I3688" s="285"/>
      <c r="J3688" s="262"/>
      <c r="K3688" s="263"/>
      <c r="N3688" s="28">
        <f t="shared" si="430"/>
        <v>0</v>
      </c>
    </row>
    <row r="3689" spans="1:14" s="26" customFormat="1" ht="12.75" hidden="1" outlineLevel="2">
      <c r="A3689" s="420">
        <f>IF(C3689='Tong hop'!$B$6,1,0)</f>
        <v>0</v>
      </c>
      <c r="B3689" s="202"/>
      <c r="C3689" s="191"/>
      <c r="D3689" s="191" t="s">
        <v>1224</v>
      </c>
      <c r="E3689" s="191" t="s">
        <v>373</v>
      </c>
      <c r="F3689" s="191">
        <v>25</v>
      </c>
      <c r="G3689" s="203"/>
      <c r="H3689" s="285"/>
      <c r="I3689" s="285"/>
      <c r="J3689" s="262"/>
      <c r="K3689" s="263"/>
      <c r="N3689" s="28">
        <f t="shared" si="430"/>
        <v>0</v>
      </c>
    </row>
    <row r="3690" spans="1:14" s="26" customFormat="1" ht="12.75" hidden="1" outlineLevel="2">
      <c r="A3690" s="420">
        <f>IF(C3690='Tong hop'!$B$6,1,0)</f>
        <v>0</v>
      </c>
      <c r="B3690" s="202"/>
      <c r="C3690" s="191"/>
      <c r="D3690" s="191" t="s">
        <v>1224</v>
      </c>
      <c r="E3690" s="191" t="s">
        <v>373</v>
      </c>
      <c r="F3690" s="191">
        <v>25</v>
      </c>
      <c r="G3690" s="203"/>
      <c r="H3690" s="285"/>
      <c r="I3690" s="285"/>
      <c r="J3690" s="262"/>
      <c r="K3690" s="263"/>
      <c r="N3690" s="28">
        <f t="shared" si="430"/>
        <v>0</v>
      </c>
    </row>
    <row r="3691" spans="1:14" s="26" customFormat="1" ht="12.75" hidden="1" outlineLevel="2">
      <c r="A3691" s="420">
        <f>IF(C3691='Tong hop'!$B$6,1,0)</f>
        <v>0</v>
      </c>
      <c r="B3691" s="202"/>
      <c r="C3691" s="191"/>
      <c r="D3691" s="191" t="s">
        <v>359</v>
      </c>
      <c r="E3691" s="191" t="s">
        <v>373</v>
      </c>
      <c r="F3691" s="191">
        <v>25</v>
      </c>
      <c r="G3691" s="203"/>
      <c r="H3691" s="285"/>
      <c r="I3691" s="285"/>
      <c r="J3691" s="262"/>
      <c r="K3691" s="263"/>
      <c r="N3691" s="28">
        <f t="shared" si="430"/>
        <v>0</v>
      </c>
    </row>
    <row r="3692" spans="1:14" s="26" customFormat="1" ht="12.75" hidden="1" outlineLevel="2">
      <c r="A3692" s="420">
        <f>IF(C3692='Tong hop'!$B$6,1,0)</f>
        <v>0</v>
      </c>
      <c r="B3692" s="202"/>
      <c r="C3692" s="191"/>
      <c r="D3692" s="191" t="s">
        <v>359</v>
      </c>
      <c r="E3692" s="191" t="s">
        <v>373</v>
      </c>
      <c r="F3692" s="191">
        <v>25</v>
      </c>
      <c r="G3692" s="203"/>
      <c r="H3692" s="285"/>
      <c r="I3692" s="285"/>
      <c r="J3692" s="262"/>
      <c r="K3692" s="263"/>
      <c r="N3692" s="28">
        <f t="shared" si="430"/>
        <v>0</v>
      </c>
    </row>
    <row r="3693" spans="1:14" s="26" customFormat="1" ht="12.75" hidden="1" outlineLevel="2">
      <c r="A3693" s="420">
        <f>IF(C3693='Tong hop'!$B$6,1,0)</f>
        <v>0</v>
      </c>
      <c r="B3693" s="202"/>
      <c r="C3693" s="191"/>
      <c r="D3693" s="191" t="s">
        <v>1225</v>
      </c>
      <c r="E3693" s="191" t="s">
        <v>363</v>
      </c>
      <c r="F3693" s="191">
        <v>20</v>
      </c>
      <c r="G3693" s="203"/>
      <c r="H3693" s="285"/>
      <c r="I3693" s="285"/>
      <c r="J3693" s="262"/>
      <c r="K3693" s="263"/>
      <c r="N3693" s="28">
        <f t="shared" ref="N3693:N3756" si="433">I3693-M3693</f>
        <v>0</v>
      </c>
    </row>
    <row r="3694" spans="1:14" s="26" customFormat="1" ht="12.75" hidden="1" outlineLevel="2">
      <c r="A3694" s="420">
        <f>IF(C3694='Tong hop'!$B$6,1,0)</f>
        <v>0</v>
      </c>
      <c r="B3694" s="202"/>
      <c r="C3694" s="191"/>
      <c r="D3694" s="191" t="s">
        <v>1226</v>
      </c>
      <c r="E3694" s="191" t="s">
        <v>363</v>
      </c>
      <c r="F3694" s="191">
        <v>20</v>
      </c>
      <c r="G3694" s="203"/>
      <c r="H3694" s="285"/>
      <c r="I3694" s="285"/>
      <c r="J3694" s="262"/>
      <c r="K3694" s="263"/>
      <c r="N3694" s="28">
        <f t="shared" si="433"/>
        <v>0</v>
      </c>
    </row>
    <row r="3695" spans="1:14" s="26" customFormat="1" ht="12.75" hidden="1" outlineLevel="2">
      <c r="A3695" s="420">
        <f>IF(C3695='Tong hop'!$B$6,1,0)</f>
        <v>0</v>
      </c>
      <c r="B3695" s="202"/>
      <c r="C3695" s="191"/>
      <c r="D3695" s="191" t="s">
        <v>81</v>
      </c>
      <c r="E3695" s="191" t="s">
        <v>361</v>
      </c>
      <c r="F3695" s="191">
        <v>10</v>
      </c>
      <c r="G3695" s="203"/>
      <c r="H3695" s="285"/>
      <c r="I3695" s="285"/>
      <c r="J3695" s="262"/>
      <c r="K3695" s="263"/>
      <c r="N3695" s="28">
        <f t="shared" si="433"/>
        <v>0</v>
      </c>
    </row>
    <row r="3696" spans="1:14" s="26" customFormat="1" ht="12.75" hidden="1" outlineLevel="2">
      <c r="A3696" s="420">
        <f>IF(C3696='Tong hop'!$B$6,1,0)</f>
        <v>0</v>
      </c>
      <c r="B3696" s="202"/>
      <c r="C3696" s="191"/>
      <c r="D3696" s="191" t="s">
        <v>785</v>
      </c>
      <c r="E3696" s="191" t="s">
        <v>361</v>
      </c>
      <c r="F3696" s="191">
        <v>10</v>
      </c>
      <c r="G3696" s="203"/>
      <c r="H3696" s="285"/>
      <c r="I3696" s="285"/>
      <c r="J3696" s="262"/>
      <c r="K3696" s="263"/>
      <c r="N3696" s="28">
        <f t="shared" si="433"/>
        <v>0</v>
      </c>
    </row>
    <row r="3697" spans="1:14" ht="12.75" hidden="1" outlineLevel="2">
      <c r="A3697" s="420">
        <f>IF(C3697='Tong hop'!$B$6,1,0)</f>
        <v>0</v>
      </c>
      <c r="B3697" s="183"/>
      <c r="C3697" s="428"/>
      <c r="D3697" s="198" t="str">
        <f>D1506</f>
        <v>2B14</v>
      </c>
      <c r="E3697" s="198" t="str">
        <f>E1506</f>
        <v>400x600</v>
      </c>
      <c r="F3697" s="198" t="str">
        <f>F1506</f>
        <v>L=85</v>
      </c>
      <c r="G3697" s="184"/>
      <c r="H3697" s="285"/>
      <c r="I3697" s="285"/>
      <c r="J3697" s="208"/>
      <c r="K3697" s="209"/>
      <c r="N3697" s="28">
        <f t="shared" si="433"/>
        <v>0</v>
      </c>
    </row>
    <row r="3698" spans="1:14" s="26" customFormat="1" ht="12.75" hidden="1" outlineLevel="2">
      <c r="A3698" s="420">
        <f>IF(C3698='Tong hop'!$B$6,1,0)</f>
        <v>0</v>
      </c>
      <c r="B3698" s="202"/>
      <c r="C3698" s="191"/>
      <c r="D3698" s="191" t="s">
        <v>226</v>
      </c>
      <c r="E3698" s="191" t="s">
        <v>103</v>
      </c>
      <c r="F3698" s="191">
        <v>20</v>
      </c>
      <c r="G3698" s="203"/>
      <c r="H3698" s="285"/>
      <c r="I3698" s="285"/>
      <c r="J3698" s="262"/>
      <c r="K3698" s="263"/>
      <c r="N3698" s="28">
        <f t="shared" si="433"/>
        <v>0</v>
      </c>
    </row>
    <row r="3699" spans="1:14" s="26" customFormat="1" ht="12.75" hidden="1" outlineLevel="2">
      <c r="A3699" s="420">
        <f>IF(C3699='Tong hop'!$B$6,1,0)</f>
        <v>0</v>
      </c>
      <c r="B3699" s="202"/>
      <c r="C3699" s="191"/>
      <c r="D3699" s="191" t="s">
        <v>1224</v>
      </c>
      <c r="E3699" s="191" t="s">
        <v>373</v>
      </c>
      <c r="F3699" s="191">
        <v>25</v>
      </c>
      <c r="G3699" s="203"/>
      <c r="H3699" s="285"/>
      <c r="I3699" s="285"/>
      <c r="J3699" s="262"/>
      <c r="K3699" s="263"/>
      <c r="N3699" s="28">
        <f t="shared" si="433"/>
        <v>0</v>
      </c>
    </row>
    <row r="3700" spans="1:14" s="26" customFormat="1" ht="12.75" hidden="1" outlineLevel="2">
      <c r="A3700" s="420">
        <f>IF(C3700='Tong hop'!$B$6,1,0)</f>
        <v>0</v>
      </c>
      <c r="B3700" s="202"/>
      <c r="C3700" s="191"/>
      <c r="D3700" s="191" t="s">
        <v>1224</v>
      </c>
      <c r="E3700" s="191" t="s">
        <v>373</v>
      </c>
      <c r="F3700" s="191">
        <v>25</v>
      </c>
      <c r="G3700" s="203"/>
      <c r="H3700" s="285"/>
      <c r="I3700" s="285"/>
      <c r="J3700" s="262"/>
      <c r="K3700" s="263"/>
      <c r="N3700" s="28">
        <f t="shared" si="433"/>
        <v>0</v>
      </c>
    </row>
    <row r="3701" spans="1:14" s="26" customFormat="1" ht="12.75" hidden="1" outlineLevel="2">
      <c r="A3701" s="420">
        <f>IF(C3701='Tong hop'!$B$6,1,0)</f>
        <v>0</v>
      </c>
      <c r="B3701" s="202"/>
      <c r="C3701" s="191"/>
      <c r="D3701" s="191" t="s">
        <v>359</v>
      </c>
      <c r="E3701" s="191" t="s">
        <v>373</v>
      </c>
      <c r="F3701" s="191">
        <v>25</v>
      </c>
      <c r="G3701" s="203"/>
      <c r="H3701" s="285"/>
      <c r="I3701" s="285"/>
      <c r="J3701" s="262"/>
      <c r="K3701" s="263"/>
      <c r="N3701" s="28">
        <f t="shared" si="433"/>
        <v>0</v>
      </c>
    </row>
    <row r="3702" spans="1:14" s="26" customFormat="1" ht="12.75" hidden="1" outlineLevel="2">
      <c r="A3702" s="420">
        <f>IF(C3702='Tong hop'!$B$6,1,0)</f>
        <v>0</v>
      </c>
      <c r="B3702" s="202"/>
      <c r="C3702" s="191"/>
      <c r="D3702" s="191" t="s">
        <v>359</v>
      </c>
      <c r="E3702" s="191" t="s">
        <v>373</v>
      </c>
      <c r="F3702" s="191">
        <v>25</v>
      </c>
      <c r="G3702" s="203"/>
      <c r="H3702" s="285"/>
      <c r="I3702" s="285"/>
      <c r="J3702" s="262"/>
      <c r="K3702" s="263"/>
      <c r="N3702" s="28">
        <f t="shared" si="433"/>
        <v>0</v>
      </c>
    </row>
    <row r="3703" spans="1:14" s="26" customFormat="1" ht="12.75" hidden="1" outlineLevel="2">
      <c r="A3703" s="420">
        <f>IF(C3703='Tong hop'!$B$6,1,0)</f>
        <v>0</v>
      </c>
      <c r="B3703" s="202"/>
      <c r="C3703" s="191"/>
      <c r="D3703" s="191" t="s">
        <v>1225</v>
      </c>
      <c r="E3703" s="191" t="s">
        <v>363</v>
      </c>
      <c r="F3703" s="191">
        <v>20</v>
      </c>
      <c r="G3703" s="203"/>
      <c r="H3703" s="285"/>
      <c r="I3703" s="285"/>
      <c r="J3703" s="262"/>
      <c r="K3703" s="263"/>
      <c r="N3703" s="28">
        <f t="shared" si="433"/>
        <v>0</v>
      </c>
    </row>
    <row r="3704" spans="1:14" s="26" customFormat="1" ht="12.75" hidden="1" outlineLevel="2">
      <c r="A3704" s="420">
        <f>IF(C3704='Tong hop'!$B$6,1,0)</f>
        <v>0</v>
      </c>
      <c r="B3704" s="202"/>
      <c r="C3704" s="191"/>
      <c r="D3704" s="191" t="s">
        <v>1226</v>
      </c>
      <c r="E3704" s="191" t="s">
        <v>373</v>
      </c>
      <c r="F3704" s="191">
        <v>25</v>
      </c>
      <c r="G3704" s="203"/>
      <c r="H3704" s="285"/>
      <c r="I3704" s="285"/>
      <c r="J3704" s="262"/>
      <c r="K3704" s="263"/>
      <c r="N3704" s="28">
        <f t="shared" si="433"/>
        <v>0</v>
      </c>
    </row>
    <row r="3705" spans="1:14" s="26" customFormat="1" ht="12.75" hidden="1" outlineLevel="2">
      <c r="A3705" s="420">
        <f>IF(C3705='Tong hop'!$B$6,1,0)</f>
        <v>0</v>
      </c>
      <c r="B3705" s="202"/>
      <c r="C3705" s="191"/>
      <c r="D3705" s="191" t="s">
        <v>81</v>
      </c>
      <c r="E3705" s="191" t="s">
        <v>361</v>
      </c>
      <c r="F3705" s="191">
        <v>10</v>
      </c>
      <c r="G3705" s="203"/>
      <c r="H3705" s="285"/>
      <c r="I3705" s="285"/>
      <c r="J3705" s="262"/>
      <c r="K3705" s="263"/>
      <c r="N3705" s="28">
        <f t="shared" si="433"/>
        <v>0</v>
      </c>
    </row>
    <row r="3706" spans="1:14" s="26" customFormat="1" ht="12.75" hidden="1" outlineLevel="2">
      <c r="A3706" s="420">
        <f>IF(C3706='Tong hop'!$B$6,1,0)</f>
        <v>0</v>
      </c>
      <c r="B3706" s="202"/>
      <c r="C3706" s="191"/>
      <c r="D3706" s="191" t="s">
        <v>785</v>
      </c>
      <c r="E3706" s="191" t="s">
        <v>361</v>
      </c>
      <c r="F3706" s="191">
        <v>10</v>
      </c>
      <c r="G3706" s="203"/>
      <c r="H3706" s="285"/>
      <c r="I3706" s="285"/>
      <c r="J3706" s="262"/>
      <c r="K3706" s="263"/>
      <c r="N3706" s="28">
        <f t="shared" si="433"/>
        <v>0</v>
      </c>
    </row>
    <row r="3707" spans="1:14" ht="12.75" hidden="1" outlineLevel="2">
      <c r="A3707" s="420">
        <f>IF(C3707='Tong hop'!$B$6,1,0)</f>
        <v>0</v>
      </c>
      <c r="B3707" s="183"/>
      <c r="C3707" s="428"/>
      <c r="D3707" s="198" t="str">
        <f t="shared" ref="D3707:F3707" si="434">D1507</f>
        <v>2B12'+2a</v>
      </c>
      <c r="E3707" s="198" t="str">
        <f t="shared" si="434"/>
        <v>200x500</v>
      </c>
      <c r="F3707" s="198" t="str">
        <f t="shared" si="434"/>
        <v>L=5.15</v>
      </c>
      <c r="G3707" s="184"/>
      <c r="H3707" s="285"/>
      <c r="I3707" s="285"/>
      <c r="J3707" s="208"/>
      <c r="K3707" s="209"/>
      <c r="N3707" s="28">
        <f t="shared" si="433"/>
        <v>0</v>
      </c>
    </row>
    <row r="3708" spans="1:14" s="26" customFormat="1" ht="12.75" hidden="1" outlineLevel="2">
      <c r="A3708" s="420">
        <f>IF(C3708='Tong hop'!$B$6,1,0)</f>
        <v>0</v>
      </c>
      <c r="B3708" s="202"/>
      <c r="C3708" s="191"/>
      <c r="D3708" s="191" t="s">
        <v>226</v>
      </c>
      <c r="E3708" s="191" t="s">
        <v>370</v>
      </c>
      <c r="F3708" s="191">
        <v>25</v>
      </c>
      <c r="G3708" s="203"/>
      <c r="H3708" s="285"/>
      <c r="I3708" s="285"/>
      <c r="J3708" s="262"/>
      <c r="K3708" s="263"/>
      <c r="N3708" s="28">
        <f t="shared" si="433"/>
        <v>0</v>
      </c>
    </row>
    <row r="3709" spans="1:14" s="26" customFormat="1" ht="12.75" hidden="1" outlineLevel="2">
      <c r="A3709" s="420">
        <f>IF(C3709='Tong hop'!$B$6,1,0)</f>
        <v>0</v>
      </c>
      <c r="B3709" s="202"/>
      <c r="C3709" s="191"/>
      <c r="D3709" s="191" t="s">
        <v>226</v>
      </c>
      <c r="E3709" s="191" t="s">
        <v>363</v>
      </c>
      <c r="F3709" s="191">
        <v>20</v>
      </c>
      <c r="G3709" s="203"/>
      <c r="H3709" s="285"/>
      <c r="I3709" s="285"/>
      <c r="J3709" s="262"/>
      <c r="K3709" s="263"/>
      <c r="N3709" s="28">
        <f t="shared" si="433"/>
        <v>0</v>
      </c>
    </row>
    <row r="3710" spans="1:14" s="26" customFormat="1" ht="12.75" hidden="1" outlineLevel="2">
      <c r="A3710" s="420">
        <f>IF(C3710='Tong hop'!$B$6,1,0)</f>
        <v>0</v>
      </c>
      <c r="B3710" s="202"/>
      <c r="C3710" s="191"/>
      <c r="D3710" s="191" t="s">
        <v>782</v>
      </c>
      <c r="E3710" s="191" t="s">
        <v>363</v>
      </c>
      <c r="F3710" s="191">
        <v>20</v>
      </c>
      <c r="G3710" s="203"/>
      <c r="H3710" s="285"/>
      <c r="I3710" s="285"/>
      <c r="J3710" s="262"/>
      <c r="K3710" s="263"/>
      <c r="N3710" s="28">
        <f t="shared" si="433"/>
        <v>0</v>
      </c>
    </row>
    <row r="3711" spans="1:14" s="26" customFormat="1" ht="12.75" hidden="1" outlineLevel="2">
      <c r="A3711" s="420">
        <f>IF(C3711='Tong hop'!$B$6,1,0)</f>
        <v>0</v>
      </c>
      <c r="B3711" s="202"/>
      <c r="C3711" s="191"/>
      <c r="D3711" s="191" t="s">
        <v>782</v>
      </c>
      <c r="E3711" s="191" t="s">
        <v>363</v>
      </c>
      <c r="F3711" s="191">
        <v>20</v>
      </c>
      <c r="G3711" s="203"/>
      <c r="H3711" s="285"/>
      <c r="I3711" s="285"/>
      <c r="J3711" s="262"/>
      <c r="K3711" s="263"/>
      <c r="N3711" s="28">
        <f t="shared" si="433"/>
        <v>0</v>
      </c>
    </row>
    <row r="3712" spans="1:14" s="26" customFormat="1" ht="12.75" hidden="1" outlineLevel="2">
      <c r="A3712" s="420">
        <f>IF(C3712='Tong hop'!$B$6,1,0)</f>
        <v>0</v>
      </c>
      <c r="B3712" s="202"/>
      <c r="C3712" s="191"/>
      <c r="D3712" s="191" t="s">
        <v>231</v>
      </c>
      <c r="E3712" s="191" t="s">
        <v>363</v>
      </c>
      <c r="F3712" s="191">
        <v>20</v>
      </c>
      <c r="G3712" s="203"/>
      <c r="H3712" s="285"/>
      <c r="I3712" s="285"/>
      <c r="J3712" s="262"/>
      <c r="K3712" s="263"/>
      <c r="N3712" s="28">
        <f t="shared" si="433"/>
        <v>0</v>
      </c>
    </row>
    <row r="3713" spans="1:14" s="26" customFormat="1" ht="12.75" hidden="1" outlineLevel="2">
      <c r="A3713" s="420">
        <f>IF(C3713='Tong hop'!$B$6,1,0)</f>
        <v>0</v>
      </c>
      <c r="B3713" s="202"/>
      <c r="C3713" s="191"/>
      <c r="D3713" s="191" t="s">
        <v>81</v>
      </c>
      <c r="E3713" s="191" t="s">
        <v>361</v>
      </c>
      <c r="F3713" s="191">
        <v>10</v>
      </c>
      <c r="G3713" s="203"/>
      <c r="H3713" s="285"/>
      <c r="I3713" s="285"/>
      <c r="J3713" s="262"/>
      <c r="K3713" s="263"/>
      <c r="N3713" s="28">
        <f t="shared" si="433"/>
        <v>0</v>
      </c>
    </row>
    <row r="3714" spans="1:14" s="26" customFormat="1" ht="12.75" hidden="1" outlineLevel="2">
      <c r="A3714" s="420">
        <f>IF(C3714='Tong hop'!$B$6,1,0)</f>
        <v>0</v>
      </c>
      <c r="B3714" s="202"/>
      <c r="C3714" s="191"/>
      <c r="D3714" s="191" t="s">
        <v>785</v>
      </c>
      <c r="E3714" s="191" t="s">
        <v>361</v>
      </c>
      <c r="F3714" s="191">
        <v>10</v>
      </c>
      <c r="G3714" s="203"/>
      <c r="H3714" s="285"/>
      <c r="I3714" s="285"/>
      <c r="J3714" s="262"/>
      <c r="K3714" s="263"/>
      <c r="N3714" s="28">
        <f t="shared" si="433"/>
        <v>0</v>
      </c>
    </row>
    <row r="3715" spans="1:14" ht="12.75" hidden="1" outlineLevel="2">
      <c r="A3715" s="420">
        <f>IF(C3715='Tong hop'!$B$6,1,0)</f>
        <v>0</v>
      </c>
      <c r="B3715" s="183"/>
      <c r="C3715" s="428"/>
      <c r="D3715" s="198" t="str">
        <f t="shared" ref="D3715:F3715" si="435">D1508</f>
        <v>Dầm tại vị trí lỗ thang</v>
      </c>
      <c r="E3715" s="198">
        <f t="shared" si="435"/>
        <v>0</v>
      </c>
      <c r="F3715" s="198">
        <f t="shared" si="435"/>
        <v>0</v>
      </c>
      <c r="G3715" s="184"/>
      <c r="H3715" s="285"/>
      <c r="I3715" s="285"/>
      <c r="J3715" s="208"/>
      <c r="K3715" s="209"/>
      <c r="N3715" s="28">
        <f t="shared" si="433"/>
        <v>0</v>
      </c>
    </row>
    <row r="3716" spans="1:14" ht="12.75" hidden="1" outlineLevel="2">
      <c r="A3716" s="420">
        <f>IF(C3716='Tong hop'!$B$6,1,0)</f>
        <v>0</v>
      </c>
      <c r="B3716" s="183"/>
      <c r="C3716" s="428"/>
      <c r="D3716" s="198" t="str">
        <f>D1509</f>
        <v>2B8</v>
      </c>
      <c r="E3716" s="198" t="str">
        <f>E1509</f>
        <v>1000X600</v>
      </c>
      <c r="F3716" s="198" t="str">
        <f>F1509</f>
        <v>L=10</v>
      </c>
      <c r="G3716" s="184"/>
      <c r="H3716" s="285"/>
      <c r="I3716" s="285"/>
      <c r="J3716" s="208"/>
      <c r="K3716" s="209"/>
      <c r="N3716" s="28">
        <f t="shared" si="433"/>
        <v>0</v>
      </c>
    </row>
    <row r="3717" spans="1:14" s="26" customFormat="1" ht="12.75" hidden="1" outlineLevel="2">
      <c r="A3717" s="420">
        <f>IF(C3717='Tong hop'!$B$6,1,0)</f>
        <v>0</v>
      </c>
      <c r="B3717" s="202"/>
      <c r="C3717" s="191"/>
      <c r="D3717" s="191" t="s">
        <v>226</v>
      </c>
      <c r="E3717" s="191" t="s">
        <v>370</v>
      </c>
      <c r="F3717" s="191">
        <v>25</v>
      </c>
      <c r="G3717" s="203"/>
      <c r="H3717" s="285"/>
      <c r="I3717" s="285"/>
      <c r="J3717" s="262"/>
      <c r="K3717" s="263"/>
      <c r="N3717" s="28">
        <f t="shared" si="433"/>
        <v>0</v>
      </c>
    </row>
    <row r="3718" spans="1:14" s="26" customFormat="1" ht="12.75" hidden="1" outlineLevel="2">
      <c r="A3718" s="420">
        <f>IF(C3718='Tong hop'!$B$6,1,0)</f>
        <v>0</v>
      </c>
      <c r="B3718" s="202"/>
      <c r="C3718" s="191"/>
      <c r="D3718" s="191" t="s">
        <v>226</v>
      </c>
      <c r="E3718" s="191" t="s">
        <v>363</v>
      </c>
      <c r="F3718" s="191">
        <v>20</v>
      </c>
      <c r="G3718" s="203"/>
      <c r="H3718" s="285"/>
      <c r="I3718" s="285"/>
      <c r="J3718" s="262"/>
      <c r="K3718" s="263"/>
      <c r="N3718" s="28">
        <f t="shared" si="433"/>
        <v>0</v>
      </c>
    </row>
    <row r="3719" spans="1:14" s="26" customFormat="1" ht="12.75" hidden="1" outlineLevel="2">
      <c r="A3719" s="420">
        <f>IF(C3719='Tong hop'!$B$6,1,0)</f>
        <v>0</v>
      </c>
      <c r="B3719" s="202"/>
      <c r="C3719" s="191"/>
      <c r="D3719" s="191" t="s">
        <v>782</v>
      </c>
      <c r="E3719" s="191" t="s">
        <v>373</v>
      </c>
      <c r="F3719" s="191">
        <v>0</v>
      </c>
      <c r="G3719" s="203"/>
      <c r="H3719" s="285"/>
      <c r="I3719" s="285"/>
      <c r="J3719" s="262"/>
      <c r="K3719" s="263"/>
      <c r="N3719" s="28">
        <f t="shared" si="433"/>
        <v>0</v>
      </c>
    </row>
    <row r="3720" spans="1:14" s="26" customFormat="1" ht="12.75" hidden="1" outlineLevel="2">
      <c r="A3720" s="420">
        <f>IF(C3720='Tong hop'!$B$6,1,0)</f>
        <v>0</v>
      </c>
      <c r="B3720" s="202"/>
      <c r="C3720" s="191"/>
      <c r="D3720" s="191" t="s">
        <v>782</v>
      </c>
      <c r="E3720" s="191" t="s">
        <v>363</v>
      </c>
      <c r="F3720" s="191">
        <v>0</v>
      </c>
      <c r="G3720" s="203"/>
      <c r="H3720" s="285"/>
      <c r="I3720" s="285"/>
      <c r="J3720" s="262"/>
      <c r="K3720" s="263"/>
      <c r="N3720" s="28">
        <f t="shared" si="433"/>
        <v>0</v>
      </c>
    </row>
    <row r="3721" spans="1:14" s="26" customFormat="1" ht="12.75" hidden="1" outlineLevel="2">
      <c r="A3721" s="420">
        <f>IF(C3721='Tong hop'!$B$6,1,0)</f>
        <v>0</v>
      </c>
      <c r="B3721" s="202"/>
      <c r="C3721" s="191"/>
      <c r="D3721" s="191" t="s">
        <v>231</v>
      </c>
      <c r="E3721" s="191" t="s">
        <v>363</v>
      </c>
      <c r="F3721" s="191">
        <v>0</v>
      </c>
      <c r="G3721" s="203"/>
      <c r="H3721" s="285"/>
      <c r="I3721" s="285"/>
      <c r="J3721" s="262"/>
      <c r="K3721" s="263"/>
      <c r="N3721" s="28">
        <f t="shared" si="433"/>
        <v>0</v>
      </c>
    </row>
    <row r="3722" spans="1:14" s="26" customFormat="1" ht="12.75" hidden="1" outlineLevel="2">
      <c r="A3722" s="420">
        <f>IF(C3722='Tong hop'!$B$6,1,0)</f>
        <v>0</v>
      </c>
      <c r="B3722" s="202"/>
      <c r="C3722" s="191"/>
      <c r="D3722" s="191" t="s">
        <v>81</v>
      </c>
      <c r="E3722" s="191" t="s">
        <v>361</v>
      </c>
      <c r="F3722" s="191">
        <v>10</v>
      </c>
      <c r="G3722" s="203"/>
      <c r="H3722" s="285"/>
      <c r="I3722" s="285"/>
      <c r="J3722" s="262"/>
      <c r="K3722" s="263"/>
      <c r="N3722" s="28">
        <f t="shared" si="433"/>
        <v>0</v>
      </c>
    </row>
    <row r="3723" spans="1:14" s="26" customFormat="1" ht="12.75" hidden="1" outlineLevel="2">
      <c r="A3723" s="420">
        <f>IF(C3723='Tong hop'!$B$6,1,0)</f>
        <v>0</v>
      </c>
      <c r="B3723" s="202"/>
      <c r="C3723" s="191"/>
      <c r="D3723" s="191" t="s">
        <v>785</v>
      </c>
      <c r="E3723" s="191" t="s">
        <v>361</v>
      </c>
      <c r="F3723" s="191">
        <v>10</v>
      </c>
      <c r="G3723" s="203"/>
      <c r="H3723" s="285"/>
      <c r="I3723" s="285"/>
      <c r="J3723" s="262"/>
      <c r="K3723" s="263"/>
      <c r="N3723" s="28">
        <f t="shared" si="433"/>
        <v>0</v>
      </c>
    </row>
    <row r="3724" spans="1:14" ht="12.75" hidden="1" outlineLevel="2">
      <c r="A3724" s="420">
        <f>IF(C3724='Tong hop'!$B$6,1,0)</f>
        <v>0</v>
      </c>
      <c r="B3724" s="183"/>
      <c r="C3724" s="428"/>
      <c r="D3724" s="198" t="str">
        <f>D1510</f>
        <v>2B15</v>
      </c>
      <c r="E3724" s="198" t="str">
        <f>E1510</f>
        <v>1000X600</v>
      </c>
      <c r="F3724" s="198" t="str">
        <f>F1510</f>
        <v>L=12.5</v>
      </c>
      <c r="G3724" s="184"/>
      <c r="H3724" s="285"/>
      <c r="I3724" s="285"/>
      <c r="J3724" s="208"/>
      <c r="K3724" s="209"/>
      <c r="N3724" s="28">
        <f t="shared" si="433"/>
        <v>0</v>
      </c>
    </row>
    <row r="3725" spans="1:14" s="26" customFormat="1" ht="12.75" hidden="1" outlineLevel="2">
      <c r="A3725" s="420">
        <f>IF(C3725='Tong hop'!$B$6,1,0)</f>
        <v>0</v>
      </c>
      <c r="B3725" s="202"/>
      <c r="C3725" s="191"/>
      <c r="D3725" s="191" t="s">
        <v>226</v>
      </c>
      <c r="E3725" s="191" t="s">
        <v>372</v>
      </c>
      <c r="F3725" s="191">
        <v>20</v>
      </c>
      <c r="G3725" s="203"/>
      <c r="H3725" s="285"/>
      <c r="I3725" s="285"/>
      <c r="J3725" s="262"/>
      <c r="K3725" s="263"/>
      <c r="N3725" s="28">
        <f t="shared" si="433"/>
        <v>0</v>
      </c>
    </row>
    <row r="3726" spans="1:14" s="26" customFormat="1" ht="12.75" hidden="1" outlineLevel="2">
      <c r="A3726" s="420">
        <f>IF(C3726='Tong hop'!$B$6,1,0)</f>
        <v>0</v>
      </c>
      <c r="B3726" s="202"/>
      <c r="C3726" s="191"/>
      <c r="D3726" s="191" t="s">
        <v>226</v>
      </c>
      <c r="E3726" s="191" t="s">
        <v>372</v>
      </c>
      <c r="F3726" s="191">
        <v>20</v>
      </c>
      <c r="G3726" s="203"/>
      <c r="H3726" s="285"/>
      <c r="I3726" s="285"/>
      <c r="J3726" s="262"/>
      <c r="K3726" s="263"/>
      <c r="N3726" s="28">
        <f t="shared" si="433"/>
        <v>0</v>
      </c>
    </row>
    <row r="3727" spans="1:14" s="26" customFormat="1" ht="12.75" hidden="1" outlineLevel="2">
      <c r="A3727" s="420">
        <f>IF(C3727='Tong hop'!$B$6,1,0)</f>
        <v>0</v>
      </c>
      <c r="B3727" s="202"/>
      <c r="C3727" s="191"/>
      <c r="D3727" s="191" t="s">
        <v>782</v>
      </c>
      <c r="E3727" s="191" t="s">
        <v>1228</v>
      </c>
      <c r="F3727" s="191">
        <v>25</v>
      </c>
      <c r="G3727" s="203"/>
      <c r="H3727" s="285"/>
      <c r="I3727" s="285"/>
      <c r="J3727" s="262"/>
      <c r="K3727" s="263"/>
      <c r="N3727" s="28">
        <f t="shared" si="433"/>
        <v>0</v>
      </c>
    </row>
    <row r="3728" spans="1:14" s="26" customFormat="1" ht="12.75" hidden="1" outlineLevel="2">
      <c r="A3728" s="420">
        <f>IF(C3728='Tong hop'!$B$6,1,0)</f>
        <v>0</v>
      </c>
      <c r="B3728" s="202"/>
      <c r="C3728" s="191"/>
      <c r="D3728" s="191" t="s">
        <v>782</v>
      </c>
      <c r="E3728" s="191" t="s">
        <v>1228</v>
      </c>
      <c r="F3728" s="191">
        <v>25</v>
      </c>
      <c r="G3728" s="203"/>
      <c r="H3728" s="285"/>
      <c r="I3728" s="285"/>
      <c r="J3728" s="262"/>
      <c r="K3728" s="263"/>
      <c r="N3728" s="28">
        <f t="shared" si="433"/>
        <v>0</v>
      </c>
    </row>
    <row r="3729" spans="1:14" s="26" customFormat="1" ht="12.75" hidden="1" outlineLevel="2">
      <c r="A3729" s="420">
        <f>IF(C3729='Tong hop'!$B$6,1,0)</f>
        <v>0</v>
      </c>
      <c r="B3729" s="202"/>
      <c r="C3729" s="191"/>
      <c r="D3729" s="191" t="s">
        <v>231</v>
      </c>
      <c r="E3729" s="191" t="s">
        <v>1228</v>
      </c>
      <c r="F3729" s="191">
        <v>25</v>
      </c>
      <c r="G3729" s="203"/>
      <c r="H3729" s="285"/>
      <c r="I3729" s="285"/>
      <c r="J3729" s="262"/>
      <c r="K3729" s="263"/>
      <c r="N3729" s="28">
        <f t="shared" si="433"/>
        <v>0</v>
      </c>
    </row>
    <row r="3730" spans="1:14" s="26" customFormat="1" ht="12.75" hidden="1" outlineLevel="2">
      <c r="A3730" s="420">
        <f>IF(C3730='Tong hop'!$B$6,1,0)</f>
        <v>0</v>
      </c>
      <c r="B3730" s="202"/>
      <c r="C3730" s="191"/>
      <c r="D3730" s="191" t="s">
        <v>81</v>
      </c>
      <c r="E3730" s="191" t="s">
        <v>361</v>
      </c>
      <c r="F3730" s="191">
        <v>10</v>
      </c>
      <c r="G3730" s="203"/>
      <c r="H3730" s="285"/>
      <c r="I3730" s="285"/>
      <c r="J3730" s="262"/>
      <c r="K3730" s="263"/>
      <c r="N3730" s="28">
        <f t="shared" si="433"/>
        <v>0</v>
      </c>
    </row>
    <row r="3731" spans="1:14" s="26" customFormat="1" ht="12.75" hidden="1" outlineLevel="2">
      <c r="A3731" s="420">
        <f>IF(C3731='Tong hop'!$B$6,1,0)</f>
        <v>0</v>
      </c>
      <c r="B3731" s="202"/>
      <c r="C3731" s="191"/>
      <c r="D3731" s="191" t="s">
        <v>785</v>
      </c>
      <c r="E3731" s="191" t="s">
        <v>361</v>
      </c>
      <c r="F3731" s="191">
        <v>10</v>
      </c>
      <c r="G3731" s="203"/>
      <c r="H3731" s="285"/>
      <c r="I3731" s="285"/>
      <c r="J3731" s="262"/>
      <c r="K3731" s="263"/>
      <c r="N3731" s="28">
        <f t="shared" si="433"/>
        <v>0</v>
      </c>
    </row>
    <row r="3732" spans="1:14" ht="12.75" hidden="1" outlineLevel="2">
      <c r="A3732" s="420">
        <f>IF(C3732='Tong hop'!$B$6,1,0)</f>
        <v>0</v>
      </c>
      <c r="B3732" s="183"/>
      <c r="C3732" s="428"/>
      <c r="D3732" s="198" t="str">
        <f>D1511</f>
        <v>2B22</v>
      </c>
      <c r="E3732" s="198" t="str">
        <f>E1511</f>
        <v>400X600</v>
      </c>
      <c r="F3732" s="198" t="str">
        <f>F1511</f>
        <v>L=10</v>
      </c>
      <c r="G3732" s="184"/>
      <c r="H3732" s="285"/>
      <c r="I3732" s="285"/>
      <c r="J3732" s="208"/>
      <c r="K3732" s="209"/>
      <c r="N3732" s="28">
        <f t="shared" si="433"/>
        <v>0</v>
      </c>
    </row>
    <row r="3733" spans="1:14" s="26" customFormat="1" ht="12.75" hidden="1" outlineLevel="2">
      <c r="A3733" s="420">
        <f>IF(C3733='Tong hop'!$B$6,1,0)</f>
        <v>0</v>
      </c>
      <c r="B3733" s="202"/>
      <c r="C3733" s="191"/>
      <c r="D3733" s="191" t="s">
        <v>226</v>
      </c>
      <c r="E3733" s="191" t="s">
        <v>370</v>
      </c>
      <c r="F3733" s="191">
        <v>25</v>
      </c>
      <c r="G3733" s="203"/>
      <c r="H3733" s="285"/>
      <c r="I3733" s="285"/>
      <c r="J3733" s="262"/>
      <c r="K3733" s="263"/>
      <c r="N3733" s="28">
        <f t="shared" si="433"/>
        <v>0</v>
      </c>
    </row>
    <row r="3734" spans="1:14" s="26" customFormat="1" ht="12.75" hidden="1" outlineLevel="2">
      <c r="A3734" s="420">
        <f>IF(C3734='Tong hop'!$B$6,1,0)</f>
        <v>0</v>
      </c>
      <c r="B3734" s="202"/>
      <c r="C3734" s="191"/>
      <c r="D3734" s="191" t="s">
        <v>226</v>
      </c>
      <c r="E3734" s="191" t="s">
        <v>363</v>
      </c>
      <c r="F3734" s="191">
        <v>20</v>
      </c>
      <c r="G3734" s="203"/>
      <c r="H3734" s="285"/>
      <c r="I3734" s="285"/>
      <c r="J3734" s="262"/>
      <c r="K3734" s="263"/>
      <c r="N3734" s="28">
        <f t="shared" si="433"/>
        <v>0</v>
      </c>
    </row>
    <row r="3735" spans="1:14" s="26" customFormat="1" ht="12.75" hidden="1" outlineLevel="2">
      <c r="A3735" s="420">
        <f>IF(C3735='Tong hop'!$B$6,1,0)</f>
        <v>0</v>
      </c>
      <c r="B3735" s="202"/>
      <c r="C3735" s="191"/>
      <c r="D3735" s="191" t="s">
        <v>782</v>
      </c>
      <c r="E3735" s="191" t="s">
        <v>373</v>
      </c>
      <c r="F3735" s="191">
        <v>0</v>
      </c>
      <c r="G3735" s="203"/>
      <c r="H3735" s="285"/>
      <c r="I3735" s="285"/>
      <c r="J3735" s="262"/>
      <c r="K3735" s="263"/>
      <c r="N3735" s="28">
        <f t="shared" si="433"/>
        <v>0</v>
      </c>
    </row>
    <row r="3736" spans="1:14" s="26" customFormat="1" ht="12.75" hidden="1" outlineLevel="2">
      <c r="A3736" s="420">
        <f>IF(C3736='Tong hop'!$B$6,1,0)</f>
        <v>0</v>
      </c>
      <c r="B3736" s="202"/>
      <c r="C3736" s="191"/>
      <c r="D3736" s="191" t="s">
        <v>782</v>
      </c>
      <c r="E3736" s="191" t="s">
        <v>363</v>
      </c>
      <c r="F3736" s="191">
        <v>0</v>
      </c>
      <c r="G3736" s="203"/>
      <c r="H3736" s="285"/>
      <c r="I3736" s="285"/>
      <c r="J3736" s="262"/>
      <c r="K3736" s="263"/>
      <c r="N3736" s="28">
        <f t="shared" si="433"/>
        <v>0</v>
      </c>
    </row>
    <row r="3737" spans="1:14" s="26" customFormat="1" ht="12.75" hidden="1" outlineLevel="2">
      <c r="A3737" s="420">
        <f>IF(C3737='Tong hop'!$B$6,1,0)</f>
        <v>0</v>
      </c>
      <c r="B3737" s="202"/>
      <c r="C3737" s="191"/>
      <c r="D3737" s="191" t="s">
        <v>231</v>
      </c>
      <c r="E3737" s="191" t="s">
        <v>363</v>
      </c>
      <c r="F3737" s="191">
        <v>0</v>
      </c>
      <c r="G3737" s="203"/>
      <c r="H3737" s="285"/>
      <c r="I3737" s="285"/>
      <c r="J3737" s="262"/>
      <c r="K3737" s="263"/>
      <c r="N3737" s="28">
        <f t="shared" si="433"/>
        <v>0</v>
      </c>
    </row>
    <row r="3738" spans="1:14" s="26" customFormat="1" ht="12.75" hidden="1" outlineLevel="2">
      <c r="A3738" s="420">
        <f>IF(C3738='Tong hop'!$B$6,1,0)</f>
        <v>0</v>
      </c>
      <c r="B3738" s="202"/>
      <c r="C3738" s="191"/>
      <c r="D3738" s="191" t="s">
        <v>81</v>
      </c>
      <c r="E3738" s="191" t="s">
        <v>361</v>
      </c>
      <c r="F3738" s="191">
        <v>10</v>
      </c>
      <c r="G3738" s="203"/>
      <c r="H3738" s="285"/>
      <c r="I3738" s="285"/>
      <c r="J3738" s="262"/>
      <c r="K3738" s="263"/>
      <c r="N3738" s="28">
        <f t="shared" si="433"/>
        <v>0</v>
      </c>
    </row>
    <row r="3739" spans="1:14" s="26" customFormat="1" ht="12.75" hidden="1" outlineLevel="2">
      <c r="A3739" s="420">
        <f>IF(C3739='Tong hop'!$B$6,1,0)</f>
        <v>0</v>
      </c>
      <c r="B3739" s="202"/>
      <c r="C3739" s="191"/>
      <c r="D3739" s="191" t="s">
        <v>785</v>
      </c>
      <c r="E3739" s="191" t="s">
        <v>361</v>
      </c>
      <c r="F3739" s="191">
        <v>10</v>
      </c>
      <c r="G3739" s="203"/>
      <c r="H3739" s="285"/>
      <c r="I3739" s="285"/>
      <c r="J3739" s="262"/>
      <c r="K3739" s="263"/>
      <c r="N3739" s="28">
        <f t="shared" si="433"/>
        <v>0</v>
      </c>
    </row>
    <row r="3740" spans="1:14" ht="12.75" hidden="1" outlineLevel="2">
      <c r="A3740" s="420">
        <f>IF(C3740='Tong hop'!$B$6,1,0)</f>
        <v>0</v>
      </c>
      <c r="B3740" s="183"/>
      <c r="C3740" s="428"/>
      <c r="D3740" s="198" t="str">
        <f t="shared" ref="D3740:F3740" si="436">D1512</f>
        <v>2B23</v>
      </c>
      <c r="E3740" s="198" t="str">
        <f t="shared" si="436"/>
        <v>400X600</v>
      </c>
      <c r="F3740" s="198" t="str">
        <f t="shared" si="436"/>
        <v>L=5.15</v>
      </c>
      <c r="G3740" s="184"/>
      <c r="H3740" s="285"/>
      <c r="I3740" s="285"/>
      <c r="J3740" s="208"/>
      <c r="K3740" s="209"/>
      <c r="N3740" s="28">
        <f t="shared" si="433"/>
        <v>0</v>
      </c>
    </row>
    <row r="3741" spans="1:14" s="26" customFormat="1" ht="12.75" hidden="1" outlineLevel="2">
      <c r="A3741" s="420">
        <f>IF(C3741='Tong hop'!$B$6,1,0)</f>
        <v>0</v>
      </c>
      <c r="B3741" s="202"/>
      <c r="C3741" s="191"/>
      <c r="D3741" s="191" t="s">
        <v>226</v>
      </c>
      <c r="E3741" s="191" t="s">
        <v>370</v>
      </c>
      <c r="F3741" s="191">
        <v>25</v>
      </c>
      <c r="G3741" s="203"/>
      <c r="H3741" s="285"/>
      <c r="I3741" s="285"/>
      <c r="J3741" s="262"/>
      <c r="K3741" s="263"/>
      <c r="N3741" s="28">
        <f t="shared" si="433"/>
        <v>0</v>
      </c>
    </row>
    <row r="3742" spans="1:14" s="26" customFormat="1" ht="12.75" hidden="1" outlineLevel="2">
      <c r="A3742" s="420">
        <f>IF(C3742='Tong hop'!$B$6,1,0)</f>
        <v>0</v>
      </c>
      <c r="B3742" s="202"/>
      <c r="C3742" s="191"/>
      <c r="D3742" s="191" t="s">
        <v>226</v>
      </c>
      <c r="E3742" s="191" t="s">
        <v>363</v>
      </c>
      <c r="F3742" s="191">
        <v>20</v>
      </c>
      <c r="G3742" s="203"/>
      <c r="H3742" s="285"/>
      <c r="I3742" s="285"/>
      <c r="J3742" s="262"/>
      <c r="K3742" s="263"/>
      <c r="N3742" s="28">
        <f t="shared" si="433"/>
        <v>0</v>
      </c>
    </row>
    <row r="3743" spans="1:14" s="26" customFormat="1" ht="12.75" hidden="1" outlineLevel="2">
      <c r="A3743" s="420">
        <f>IF(C3743='Tong hop'!$B$6,1,0)</f>
        <v>0</v>
      </c>
      <c r="B3743" s="202"/>
      <c r="C3743" s="191"/>
      <c r="D3743" s="191" t="s">
        <v>782</v>
      </c>
      <c r="E3743" s="191" t="s">
        <v>373</v>
      </c>
      <c r="F3743" s="191">
        <v>0</v>
      </c>
      <c r="G3743" s="203"/>
      <c r="H3743" s="285"/>
      <c r="I3743" s="285"/>
      <c r="J3743" s="262"/>
      <c r="K3743" s="263"/>
      <c r="N3743" s="28">
        <f t="shared" si="433"/>
        <v>0</v>
      </c>
    </row>
    <row r="3744" spans="1:14" s="26" customFormat="1" ht="12.75" hidden="1" outlineLevel="2">
      <c r="A3744" s="420">
        <f>IF(C3744='Tong hop'!$B$6,1,0)</f>
        <v>0</v>
      </c>
      <c r="B3744" s="202"/>
      <c r="C3744" s="191"/>
      <c r="D3744" s="191" t="s">
        <v>782</v>
      </c>
      <c r="E3744" s="191" t="s">
        <v>363</v>
      </c>
      <c r="F3744" s="191">
        <v>0</v>
      </c>
      <c r="G3744" s="203"/>
      <c r="H3744" s="285"/>
      <c r="I3744" s="285"/>
      <c r="J3744" s="262"/>
      <c r="K3744" s="263"/>
      <c r="N3744" s="28">
        <f t="shared" si="433"/>
        <v>0</v>
      </c>
    </row>
    <row r="3745" spans="1:14" s="26" customFormat="1" ht="12.75" hidden="1" outlineLevel="2">
      <c r="A3745" s="420">
        <f>IF(C3745='Tong hop'!$B$6,1,0)</f>
        <v>0</v>
      </c>
      <c r="B3745" s="202"/>
      <c r="C3745" s="191"/>
      <c r="D3745" s="191" t="s">
        <v>231</v>
      </c>
      <c r="E3745" s="191" t="s">
        <v>363</v>
      </c>
      <c r="F3745" s="191">
        <v>0</v>
      </c>
      <c r="G3745" s="203"/>
      <c r="H3745" s="285"/>
      <c r="I3745" s="285"/>
      <c r="J3745" s="262"/>
      <c r="K3745" s="263"/>
      <c r="N3745" s="28">
        <f t="shared" si="433"/>
        <v>0</v>
      </c>
    </row>
    <row r="3746" spans="1:14" s="26" customFormat="1" ht="12.75" hidden="1" outlineLevel="2">
      <c r="A3746" s="420">
        <f>IF(C3746='Tong hop'!$B$6,1,0)</f>
        <v>0</v>
      </c>
      <c r="B3746" s="202"/>
      <c r="C3746" s="191"/>
      <c r="D3746" s="191" t="s">
        <v>81</v>
      </c>
      <c r="E3746" s="191" t="s">
        <v>361</v>
      </c>
      <c r="F3746" s="191">
        <v>10</v>
      </c>
      <c r="G3746" s="203"/>
      <c r="H3746" s="285"/>
      <c r="I3746" s="285"/>
      <c r="J3746" s="262"/>
      <c r="K3746" s="263"/>
      <c r="N3746" s="28">
        <f t="shared" si="433"/>
        <v>0</v>
      </c>
    </row>
    <row r="3747" spans="1:14" s="26" customFormat="1" ht="12.75" hidden="1" outlineLevel="2">
      <c r="A3747" s="420">
        <f>IF(C3747='Tong hop'!$B$6,1,0)</f>
        <v>0</v>
      </c>
      <c r="B3747" s="202"/>
      <c r="C3747" s="191"/>
      <c r="D3747" s="191" t="s">
        <v>785</v>
      </c>
      <c r="E3747" s="191" t="s">
        <v>361</v>
      </c>
      <c r="F3747" s="191">
        <v>10</v>
      </c>
      <c r="G3747" s="203"/>
      <c r="H3747" s="285"/>
      <c r="I3747" s="285"/>
      <c r="J3747" s="262"/>
      <c r="K3747" s="263"/>
      <c r="N3747" s="28">
        <f t="shared" si="433"/>
        <v>0</v>
      </c>
    </row>
    <row r="3748" spans="1:14" s="26" customFormat="1" ht="12.75" hidden="1" outlineLevel="2">
      <c r="A3748" s="420">
        <f>IF(C3748='Tong hop'!$B$6,1,0)</f>
        <v>0</v>
      </c>
      <c r="B3748" s="202"/>
      <c r="C3748" s="191"/>
      <c r="D3748" s="198" t="str">
        <f>D1513</f>
        <v>2B20</v>
      </c>
      <c r="E3748" s="198" t="str">
        <f>E1513</f>
        <v>1000x600</v>
      </c>
      <c r="F3748" s="198" t="str">
        <f>F1513</f>
        <v>L=12</v>
      </c>
      <c r="G3748" s="203"/>
      <c r="H3748" s="285"/>
      <c r="I3748" s="285"/>
      <c r="J3748" s="262"/>
      <c r="K3748" s="263"/>
      <c r="N3748" s="28">
        <f t="shared" si="433"/>
        <v>0</v>
      </c>
    </row>
    <row r="3749" spans="1:14" s="26" customFormat="1" ht="12.75" hidden="1" outlineLevel="2">
      <c r="A3749" s="420">
        <f>IF(C3749='Tong hop'!$B$6,1,0)</f>
        <v>0</v>
      </c>
      <c r="B3749" s="202"/>
      <c r="C3749" s="191"/>
      <c r="D3749" s="191" t="s">
        <v>226</v>
      </c>
      <c r="E3749" s="191" t="s">
        <v>370</v>
      </c>
      <c r="F3749" s="191">
        <v>25</v>
      </c>
      <c r="G3749" s="203"/>
      <c r="H3749" s="285"/>
      <c r="I3749" s="285"/>
      <c r="J3749" s="262"/>
      <c r="K3749" s="263"/>
      <c r="N3749" s="28">
        <f t="shared" si="433"/>
        <v>0</v>
      </c>
    </row>
    <row r="3750" spans="1:14" s="26" customFormat="1" ht="12.75" hidden="1" outlineLevel="2">
      <c r="A3750" s="420">
        <f>IF(C3750='Tong hop'!$B$6,1,0)</f>
        <v>0</v>
      </c>
      <c r="B3750" s="202"/>
      <c r="C3750" s="191"/>
      <c r="D3750" s="191" t="s">
        <v>226</v>
      </c>
      <c r="E3750" s="191" t="s">
        <v>363</v>
      </c>
      <c r="F3750" s="191">
        <v>20</v>
      </c>
      <c r="G3750" s="203"/>
      <c r="H3750" s="285"/>
      <c r="I3750" s="285"/>
      <c r="J3750" s="262"/>
      <c r="K3750" s="263"/>
      <c r="N3750" s="28">
        <f t="shared" si="433"/>
        <v>0</v>
      </c>
    </row>
    <row r="3751" spans="1:14" s="26" customFormat="1" ht="12.75" hidden="1" outlineLevel="2">
      <c r="A3751" s="420">
        <f>IF(C3751='Tong hop'!$B$6,1,0)</f>
        <v>0</v>
      </c>
      <c r="B3751" s="202"/>
      <c r="C3751" s="191"/>
      <c r="D3751" s="191" t="s">
        <v>782</v>
      </c>
      <c r="E3751" s="191" t="s">
        <v>373</v>
      </c>
      <c r="F3751" s="191">
        <v>0</v>
      </c>
      <c r="G3751" s="203"/>
      <c r="H3751" s="285"/>
      <c r="I3751" s="285"/>
      <c r="J3751" s="262"/>
      <c r="K3751" s="263"/>
      <c r="N3751" s="28">
        <f t="shared" si="433"/>
        <v>0</v>
      </c>
    </row>
    <row r="3752" spans="1:14" s="26" customFormat="1" ht="12.75" hidden="1" outlineLevel="2">
      <c r="A3752" s="420">
        <f>IF(C3752='Tong hop'!$B$6,1,0)</f>
        <v>0</v>
      </c>
      <c r="B3752" s="202"/>
      <c r="C3752" s="191"/>
      <c r="D3752" s="191" t="s">
        <v>782</v>
      </c>
      <c r="E3752" s="191" t="s">
        <v>363</v>
      </c>
      <c r="F3752" s="191">
        <v>0</v>
      </c>
      <c r="G3752" s="203"/>
      <c r="H3752" s="285"/>
      <c r="I3752" s="285"/>
      <c r="J3752" s="262"/>
      <c r="K3752" s="263"/>
      <c r="N3752" s="28">
        <f t="shared" si="433"/>
        <v>0</v>
      </c>
    </row>
    <row r="3753" spans="1:14" s="26" customFormat="1" ht="12.75" hidden="1" outlineLevel="2">
      <c r="A3753" s="420">
        <f>IF(C3753='Tong hop'!$B$6,1,0)</f>
        <v>0</v>
      </c>
      <c r="B3753" s="202"/>
      <c r="C3753" s="191"/>
      <c r="D3753" s="191" t="s">
        <v>231</v>
      </c>
      <c r="E3753" s="191" t="s">
        <v>363</v>
      </c>
      <c r="F3753" s="191">
        <v>0</v>
      </c>
      <c r="G3753" s="203"/>
      <c r="H3753" s="285"/>
      <c r="I3753" s="285"/>
      <c r="J3753" s="262"/>
      <c r="K3753" s="263"/>
      <c r="N3753" s="28">
        <f t="shared" si="433"/>
        <v>0</v>
      </c>
    </row>
    <row r="3754" spans="1:14" s="26" customFormat="1" ht="12.75" hidden="1" outlineLevel="2">
      <c r="A3754" s="420">
        <f>IF(C3754='Tong hop'!$B$6,1,0)</f>
        <v>0</v>
      </c>
      <c r="B3754" s="202"/>
      <c r="C3754" s="191"/>
      <c r="D3754" s="191" t="s">
        <v>81</v>
      </c>
      <c r="E3754" s="191" t="s">
        <v>361</v>
      </c>
      <c r="F3754" s="191">
        <v>10</v>
      </c>
      <c r="G3754" s="203"/>
      <c r="H3754" s="285"/>
      <c r="I3754" s="285"/>
      <c r="J3754" s="262"/>
      <c r="K3754" s="263"/>
      <c r="N3754" s="28">
        <f t="shared" si="433"/>
        <v>0</v>
      </c>
    </row>
    <row r="3755" spans="1:14" s="26" customFormat="1" ht="12.75" hidden="1" outlineLevel="2">
      <c r="A3755" s="420">
        <f>IF(C3755='Tong hop'!$B$6,1,0)</f>
        <v>0</v>
      </c>
      <c r="B3755" s="202"/>
      <c r="C3755" s="191"/>
      <c r="D3755" s="191" t="s">
        <v>785</v>
      </c>
      <c r="E3755" s="191" t="s">
        <v>361</v>
      </c>
      <c r="F3755" s="191">
        <v>10</v>
      </c>
      <c r="G3755" s="203"/>
      <c r="H3755" s="285"/>
      <c r="I3755" s="285"/>
      <c r="J3755" s="262"/>
      <c r="K3755" s="263"/>
      <c r="N3755" s="28">
        <f t="shared" si="433"/>
        <v>0</v>
      </c>
    </row>
    <row r="3756" spans="1:14" s="26" customFormat="1" ht="25.5" hidden="1" outlineLevel="2">
      <c r="A3756" s="420">
        <f>IF(C3756='Tong hop'!$B$6,1,0)</f>
        <v>0</v>
      </c>
      <c r="B3756" s="202"/>
      <c r="C3756" s="191"/>
      <c r="D3756" s="198" t="str">
        <f>D1514</f>
        <v>2B21</v>
      </c>
      <c r="E3756" s="198" t="str">
        <f>E1514</f>
        <v>250X600</v>
      </c>
      <c r="F3756" s="198" t="str">
        <f>F1514</f>
        <v>L=3.6, L=2.2</v>
      </c>
      <c r="G3756" s="203"/>
      <c r="H3756" s="285"/>
      <c r="I3756" s="285"/>
      <c r="J3756" s="262"/>
      <c r="K3756" s="263"/>
      <c r="N3756" s="28">
        <f t="shared" si="433"/>
        <v>0</v>
      </c>
    </row>
    <row r="3757" spans="1:14" s="26" customFormat="1" ht="12.75" hidden="1" outlineLevel="2">
      <c r="A3757" s="420">
        <f>IF(C3757='Tong hop'!$B$6,1,0)</f>
        <v>0</v>
      </c>
      <c r="B3757" s="202"/>
      <c r="C3757" s="191"/>
      <c r="D3757" s="191" t="s">
        <v>226</v>
      </c>
      <c r="E3757" s="191" t="s">
        <v>370</v>
      </c>
      <c r="F3757" s="191">
        <v>25</v>
      </c>
      <c r="G3757" s="203"/>
      <c r="H3757" s="285"/>
      <c r="I3757" s="285"/>
      <c r="J3757" s="262"/>
      <c r="K3757" s="263"/>
      <c r="N3757" s="28">
        <f t="shared" ref="N3757:N3820" si="437">I3757-M3757</f>
        <v>0</v>
      </c>
    </row>
    <row r="3758" spans="1:14" s="26" customFormat="1" ht="12.75" hidden="1" outlineLevel="2">
      <c r="A3758" s="420">
        <f>IF(C3758='Tong hop'!$B$6,1,0)</f>
        <v>0</v>
      </c>
      <c r="B3758" s="202"/>
      <c r="C3758" s="191"/>
      <c r="D3758" s="191" t="s">
        <v>226</v>
      </c>
      <c r="E3758" s="191" t="s">
        <v>363</v>
      </c>
      <c r="F3758" s="191">
        <v>20</v>
      </c>
      <c r="G3758" s="203"/>
      <c r="H3758" s="285"/>
      <c r="I3758" s="285"/>
      <c r="J3758" s="262"/>
      <c r="K3758" s="263"/>
      <c r="N3758" s="28">
        <f t="shared" si="437"/>
        <v>0</v>
      </c>
    </row>
    <row r="3759" spans="1:14" s="26" customFormat="1" ht="12.75" hidden="1" outlineLevel="2">
      <c r="A3759" s="420">
        <f>IF(C3759='Tong hop'!$B$6,1,0)</f>
        <v>0</v>
      </c>
      <c r="B3759" s="202"/>
      <c r="C3759" s="191"/>
      <c r="D3759" s="191" t="s">
        <v>782</v>
      </c>
      <c r="E3759" s="191" t="s">
        <v>373</v>
      </c>
      <c r="F3759" s="191">
        <v>0</v>
      </c>
      <c r="G3759" s="203"/>
      <c r="H3759" s="285"/>
      <c r="I3759" s="285"/>
      <c r="J3759" s="262"/>
      <c r="K3759" s="263"/>
      <c r="N3759" s="28">
        <f t="shared" si="437"/>
        <v>0</v>
      </c>
    </row>
    <row r="3760" spans="1:14" s="26" customFormat="1" ht="12.75" hidden="1" outlineLevel="2">
      <c r="A3760" s="420">
        <f>IF(C3760='Tong hop'!$B$6,1,0)</f>
        <v>0</v>
      </c>
      <c r="B3760" s="202"/>
      <c r="C3760" s="191"/>
      <c r="D3760" s="191" t="s">
        <v>782</v>
      </c>
      <c r="E3760" s="191" t="s">
        <v>363</v>
      </c>
      <c r="F3760" s="191">
        <v>0</v>
      </c>
      <c r="G3760" s="203"/>
      <c r="H3760" s="285"/>
      <c r="I3760" s="285"/>
      <c r="J3760" s="262"/>
      <c r="K3760" s="263"/>
      <c r="N3760" s="28">
        <f t="shared" si="437"/>
        <v>0</v>
      </c>
    </row>
    <row r="3761" spans="1:14" s="26" customFormat="1" ht="12.75" hidden="1" outlineLevel="2">
      <c r="A3761" s="420">
        <f>IF(C3761='Tong hop'!$B$6,1,0)</f>
        <v>0</v>
      </c>
      <c r="B3761" s="202"/>
      <c r="C3761" s="191"/>
      <c r="D3761" s="191" t="s">
        <v>231</v>
      </c>
      <c r="E3761" s="191" t="s">
        <v>363</v>
      </c>
      <c r="F3761" s="191">
        <v>0</v>
      </c>
      <c r="G3761" s="203"/>
      <c r="H3761" s="285"/>
      <c r="I3761" s="285"/>
      <c r="J3761" s="262"/>
      <c r="K3761" s="263"/>
      <c r="N3761" s="28">
        <f t="shared" si="437"/>
        <v>0</v>
      </c>
    </row>
    <row r="3762" spans="1:14" s="26" customFormat="1" ht="12.75" hidden="1" outlineLevel="2">
      <c r="A3762" s="420">
        <f>IF(C3762='Tong hop'!$B$6,1,0)</f>
        <v>0</v>
      </c>
      <c r="B3762" s="202"/>
      <c r="C3762" s="191"/>
      <c r="D3762" s="191" t="s">
        <v>81</v>
      </c>
      <c r="E3762" s="191" t="s">
        <v>361</v>
      </c>
      <c r="F3762" s="191">
        <v>10</v>
      </c>
      <c r="G3762" s="203"/>
      <c r="H3762" s="285"/>
      <c r="I3762" s="285"/>
      <c r="J3762" s="262"/>
      <c r="K3762" s="263"/>
      <c r="N3762" s="28">
        <f t="shared" si="437"/>
        <v>0</v>
      </c>
    </row>
    <row r="3763" spans="1:14" s="26" customFormat="1" ht="12.75" hidden="1" outlineLevel="2">
      <c r="A3763" s="420">
        <f>IF(C3763='Tong hop'!$B$6,1,0)</f>
        <v>0</v>
      </c>
      <c r="B3763" s="202"/>
      <c r="C3763" s="191"/>
      <c r="D3763" s="191" t="s">
        <v>785</v>
      </c>
      <c r="E3763" s="191" t="s">
        <v>361</v>
      </c>
      <c r="F3763" s="191">
        <v>10</v>
      </c>
      <c r="G3763" s="203"/>
      <c r="H3763" s="285"/>
      <c r="I3763" s="285"/>
      <c r="J3763" s="262"/>
      <c r="K3763" s="263"/>
      <c r="N3763" s="28">
        <f t="shared" si="437"/>
        <v>0</v>
      </c>
    </row>
    <row r="3764" spans="1:14" ht="12.75" hidden="1" outlineLevel="2">
      <c r="A3764" s="420">
        <f>IF(C3764='Tong hop'!$B$6,1,0)</f>
        <v>0</v>
      </c>
      <c r="B3764" s="183"/>
      <c r="C3764" s="428"/>
      <c r="D3764" s="198" t="str">
        <f>D1515</f>
        <v>2B15</v>
      </c>
      <c r="E3764" s="198" t="str">
        <f>E1515</f>
        <v>1000X600</v>
      </c>
      <c r="F3764" s="198" t="str">
        <f>F1515</f>
        <v>L=12</v>
      </c>
      <c r="G3764" s="184"/>
      <c r="H3764" s="285"/>
      <c r="I3764" s="285"/>
      <c r="J3764" s="208"/>
      <c r="K3764" s="209"/>
      <c r="N3764" s="28">
        <f t="shared" si="437"/>
        <v>0</v>
      </c>
    </row>
    <row r="3765" spans="1:14" s="26" customFormat="1" ht="12.75" hidden="1" outlineLevel="2">
      <c r="A3765" s="420">
        <f>IF(C3765='Tong hop'!$B$6,1,0)</f>
        <v>0</v>
      </c>
      <c r="B3765" s="202"/>
      <c r="C3765" s="191"/>
      <c r="D3765" s="191" t="s">
        <v>226</v>
      </c>
      <c r="E3765" s="191" t="s">
        <v>372</v>
      </c>
      <c r="F3765" s="191">
        <v>20</v>
      </c>
      <c r="G3765" s="203"/>
      <c r="H3765" s="285"/>
      <c r="I3765" s="285"/>
      <c r="J3765" s="262"/>
      <c r="K3765" s="263"/>
      <c r="N3765" s="28">
        <f t="shared" si="437"/>
        <v>0</v>
      </c>
    </row>
    <row r="3766" spans="1:14" s="26" customFormat="1" ht="12.75" hidden="1" outlineLevel="2">
      <c r="A3766" s="420">
        <f>IF(C3766='Tong hop'!$B$6,1,0)</f>
        <v>0</v>
      </c>
      <c r="B3766" s="202"/>
      <c r="C3766" s="191"/>
      <c r="D3766" s="191" t="s">
        <v>226</v>
      </c>
      <c r="E3766" s="191" t="s">
        <v>372</v>
      </c>
      <c r="F3766" s="191">
        <v>20</v>
      </c>
      <c r="G3766" s="203"/>
      <c r="H3766" s="285"/>
      <c r="I3766" s="285"/>
      <c r="J3766" s="262"/>
      <c r="K3766" s="263"/>
      <c r="N3766" s="28">
        <f t="shared" si="437"/>
        <v>0</v>
      </c>
    </row>
    <row r="3767" spans="1:14" s="26" customFormat="1" ht="12.75" hidden="1" outlineLevel="2">
      <c r="A3767" s="420">
        <f>IF(C3767='Tong hop'!$B$6,1,0)</f>
        <v>0</v>
      </c>
      <c r="B3767" s="202"/>
      <c r="C3767" s="191"/>
      <c r="D3767" s="191" t="s">
        <v>782</v>
      </c>
      <c r="E3767" s="191" t="s">
        <v>1228</v>
      </c>
      <c r="F3767" s="191">
        <v>25</v>
      </c>
      <c r="G3767" s="203"/>
      <c r="H3767" s="285"/>
      <c r="I3767" s="285"/>
      <c r="J3767" s="262"/>
      <c r="K3767" s="263"/>
      <c r="N3767" s="28">
        <f t="shared" si="437"/>
        <v>0</v>
      </c>
    </row>
    <row r="3768" spans="1:14" s="26" customFormat="1" ht="12.75" hidden="1" outlineLevel="2">
      <c r="A3768" s="420">
        <f>IF(C3768='Tong hop'!$B$6,1,0)</f>
        <v>0</v>
      </c>
      <c r="B3768" s="202"/>
      <c r="C3768" s="191"/>
      <c r="D3768" s="191" t="s">
        <v>782</v>
      </c>
      <c r="E3768" s="191" t="s">
        <v>1228</v>
      </c>
      <c r="F3768" s="191">
        <v>25</v>
      </c>
      <c r="G3768" s="203"/>
      <c r="H3768" s="285"/>
      <c r="I3768" s="285"/>
      <c r="J3768" s="262"/>
      <c r="K3768" s="263"/>
      <c r="N3768" s="28">
        <f t="shared" si="437"/>
        <v>0</v>
      </c>
    </row>
    <row r="3769" spans="1:14" s="26" customFormat="1" ht="12.75" hidden="1" outlineLevel="2">
      <c r="A3769" s="420">
        <f>IF(C3769='Tong hop'!$B$6,1,0)</f>
        <v>0</v>
      </c>
      <c r="B3769" s="202"/>
      <c r="C3769" s="191"/>
      <c r="D3769" s="191" t="s">
        <v>231</v>
      </c>
      <c r="E3769" s="191" t="s">
        <v>1228</v>
      </c>
      <c r="F3769" s="191">
        <v>25</v>
      </c>
      <c r="G3769" s="203"/>
      <c r="H3769" s="285"/>
      <c r="I3769" s="285"/>
      <c r="J3769" s="262"/>
      <c r="K3769" s="263"/>
      <c r="N3769" s="28">
        <f t="shared" si="437"/>
        <v>0</v>
      </c>
    </row>
    <row r="3770" spans="1:14" s="26" customFormat="1" ht="12.75" hidden="1" outlineLevel="2">
      <c r="A3770" s="420">
        <f>IF(C3770='Tong hop'!$B$6,1,0)</f>
        <v>0</v>
      </c>
      <c r="B3770" s="202"/>
      <c r="C3770" s="191"/>
      <c r="D3770" s="191" t="s">
        <v>81</v>
      </c>
      <c r="E3770" s="191" t="s">
        <v>361</v>
      </c>
      <c r="F3770" s="191">
        <v>10</v>
      </c>
      <c r="G3770" s="203"/>
      <c r="H3770" s="285"/>
      <c r="I3770" s="285"/>
      <c r="J3770" s="262"/>
      <c r="K3770" s="263"/>
      <c r="N3770" s="28">
        <f t="shared" si="437"/>
        <v>0</v>
      </c>
    </row>
    <row r="3771" spans="1:14" s="26" customFormat="1" ht="12.75" hidden="1" outlineLevel="2">
      <c r="A3771" s="420">
        <f>IF(C3771='Tong hop'!$B$6,1,0)</f>
        <v>0</v>
      </c>
      <c r="B3771" s="202"/>
      <c r="C3771" s="191"/>
      <c r="D3771" s="191" t="s">
        <v>785</v>
      </c>
      <c r="E3771" s="191" t="s">
        <v>361</v>
      </c>
      <c r="F3771" s="191">
        <v>10</v>
      </c>
      <c r="G3771" s="203"/>
      <c r="H3771" s="285"/>
      <c r="I3771" s="285"/>
      <c r="J3771" s="262"/>
      <c r="K3771" s="263"/>
      <c r="N3771" s="28">
        <f t="shared" si="437"/>
        <v>0</v>
      </c>
    </row>
    <row r="3772" spans="1:14" ht="12.75" hidden="1" outlineLevel="2">
      <c r="A3772" s="420">
        <f>IF(C3772='Tong hop'!$B$6,1,0)</f>
        <v>0</v>
      </c>
      <c r="B3772" s="183"/>
      <c r="C3772" s="428"/>
      <c r="D3772" s="198" t="str">
        <f>D1516</f>
        <v>2B16</v>
      </c>
      <c r="E3772" s="198" t="str">
        <f>E1516</f>
        <v>250X400</v>
      </c>
      <c r="F3772" s="198" t="str">
        <f>F1516</f>
        <v>L=5</v>
      </c>
      <c r="G3772" s="184"/>
      <c r="H3772" s="285"/>
      <c r="I3772" s="285"/>
      <c r="J3772" s="208"/>
      <c r="K3772" s="209"/>
      <c r="N3772" s="28">
        <f t="shared" si="437"/>
        <v>0</v>
      </c>
    </row>
    <row r="3773" spans="1:14" s="26" customFormat="1" ht="12.75" hidden="1" outlineLevel="2">
      <c r="A3773" s="420">
        <f>IF(C3773='Tong hop'!$B$6,1,0)</f>
        <v>0</v>
      </c>
      <c r="B3773" s="202"/>
      <c r="C3773" s="191"/>
      <c r="D3773" s="191" t="s">
        <v>226</v>
      </c>
      <c r="E3773" s="191" t="s">
        <v>363</v>
      </c>
      <c r="F3773" s="191">
        <v>20</v>
      </c>
      <c r="G3773" s="203"/>
      <c r="H3773" s="285"/>
      <c r="I3773" s="285"/>
      <c r="J3773" s="262"/>
      <c r="K3773" s="263"/>
      <c r="N3773" s="28">
        <f t="shared" si="437"/>
        <v>0</v>
      </c>
    </row>
    <row r="3774" spans="1:14" s="26" customFormat="1" ht="12.75" hidden="1" outlineLevel="2">
      <c r="A3774" s="420">
        <f>IF(C3774='Tong hop'!$B$6,1,0)</f>
        <v>0</v>
      </c>
      <c r="B3774" s="202"/>
      <c r="C3774" s="191"/>
      <c r="D3774" s="191" t="s">
        <v>226</v>
      </c>
      <c r="E3774" s="191" t="s">
        <v>363</v>
      </c>
      <c r="F3774" s="191">
        <v>20</v>
      </c>
      <c r="G3774" s="203"/>
      <c r="H3774" s="285"/>
      <c r="I3774" s="285"/>
      <c r="J3774" s="262"/>
      <c r="K3774" s="263"/>
      <c r="N3774" s="28">
        <f t="shared" si="437"/>
        <v>0</v>
      </c>
    </row>
    <row r="3775" spans="1:14" s="26" customFormat="1" ht="12.75" hidden="1" outlineLevel="2">
      <c r="A3775" s="420">
        <f>IF(C3775='Tong hop'!$B$6,1,0)</f>
        <v>0</v>
      </c>
      <c r="B3775" s="202"/>
      <c r="C3775" s="191"/>
      <c r="D3775" s="191" t="s">
        <v>782</v>
      </c>
      <c r="E3775" s="191" t="s">
        <v>373</v>
      </c>
      <c r="F3775" s="191">
        <v>0</v>
      </c>
      <c r="G3775" s="203"/>
      <c r="H3775" s="285"/>
      <c r="I3775" s="285"/>
      <c r="J3775" s="262"/>
      <c r="K3775" s="263"/>
      <c r="N3775" s="28">
        <f t="shared" si="437"/>
        <v>0</v>
      </c>
    </row>
    <row r="3776" spans="1:14" s="26" customFormat="1" ht="12.75" hidden="1" outlineLevel="2">
      <c r="A3776" s="420">
        <f>IF(C3776='Tong hop'!$B$6,1,0)</f>
        <v>0</v>
      </c>
      <c r="B3776" s="202"/>
      <c r="C3776" s="191"/>
      <c r="D3776" s="191" t="s">
        <v>782</v>
      </c>
      <c r="E3776" s="191" t="s">
        <v>363</v>
      </c>
      <c r="F3776" s="191">
        <v>0</v>
      </c>
      <c r="G3776" s="203"/>
      <c r="H3776" s="285"/>
      <c r="I3776" s="285"/>
      <c r="J3776" s="262"/>
      <c r="K3776" s="263"/>
      <c r="N3776" s="28">
        <f t="shared" si="437"/>
        <v>0</v>
      </c>
    </row>
    <row r="3777" spans="1:14" s="26" customFormat="1" ht="12.75" hidden="1" outlineLevel="2">
      <c r="A3777" s="420">
        <f>IF(C3777='Tong hop'!$B$6,1,0)</f>
        <v>0</v>
      </c>
      <c r="B3777" s="202"/>
      <c r="C3777" s="191"/>
      <c r="D3777" s="191" t="s">
        <v>231</v>
      </c>
      <c r="E3777" s="191" t="s">
        <v>363</v>
      </c>
      <c r="F3777" s="191">
        <v>0</v>
      </c>
      <c r="G3777" s="203"/>
      <c r="H3777" s="285"/>
      <c r="I3777" s="285"/>
      <c r="J3777" s="262"/>
      <c r="K3777" s="263"/>
      <c r="N3777" s="28">
        <f t="shared" si="437"/>
        <v>0</v>
      </c>
    </row>
    <row r="3778" spans="1:14" s="26" customFormat="1" ht="12.75" hidden="1" outlineLevel="2">
      <c r="A3778" s="420">
        <f>IF(C3778='Tong hop'!$B$6,1,0)</f>
        <v>0</v>
      </c>
      <c r="B3778" s="202"/>
      <c r="C3778" s="191"/>
      <c r="D3778" s="191" t="s">
        <v>81</v>
      </c>
      <c r="E3778" s="191" t="s">
        <v>361</v>
      </c>
      <c r="F3778" s="191">
        <v>10</v>
      </c>
      <c r="G3778" s="203"/>
      <c r="H3778" s="285"/>
      <c r="I3778" s="285"/>
      <c r="J3778" s="262"/>
      <c r="K3778" s="263"/>
      <c r="N3778" s="28">
        <f t="shared" si="437"/>
        <v>0</v>
      </c>
    </row>
    <row r="3779" spans="1:14" s="26" customFormat="1" ht="12.75" hidden="1" outlineLevel="2">
      <c r="A3779" s="420">
        <f>IF(C3779='Tong hop'!$B$6,1,0)</f>
        <v>0</v>
      </c>
      <c r="B3779" s="202"/>
      <c r="C3779" s="191"/>
      <c r="D3779" s="191" t="s">
        <v>785</v>
      </c>
      <c r="E3779" s="191" t="s">
        <v>361</v>
      </c>
      <c r="F3779" s="191">
        <v>10</v>
      </c>
      <c r="G3779" s="203"/>
      <c r="H3779" s="285"/>
      <c r="I3779" s="285"/>
      <c r="J3779" s="262"/>
      <c r="K3779" s="263"/>
      <c r="N3779" s="28">
        <f t="shared" si="437"/>
        <v>0</v>
      </c>
    </row>
    <row r="3780" spans="1:14" ht="12.75" hidden="1" outlineLevel="2">
      <c r="A3780" s="420">
        <f>IF(C3780='Tong hop'!$B$6,1,0)</f>
        <v>0</v>
      </c>
      <c r="B3780" s="183"/>
      <c r="C3780" s="428"/>
      <c r="D3780" s="198" t="str">
        <f>D1517</f>
        <v>2B17</v>
      </c>
      <c r="E3780" s="198" t="str">
        <f>E1517</f>
        <v>400X600</v>
      </c>
      <c r="F3780" s="198" t="str">
        <f>F1517</f>
        <v>L=8</v>
      </c>
      <c r="G3780" s="184"/>
      <c r="H3780" s="285"/>
      <c r="I3780" s="285"/>
      <c r="J3780" s="208"/>
      <c r="K3780" s="209"/>
      <c r="N3780" s="28">
        <f t="shared" si="437"/>
        <v>0</v>
      </c>
    </row>
    <row r="3781" spans="1:14" s="26" customFormat="1" ht="12.75" hidden="1" outlineLevel="2">
      <c r="A3781" s="420">
        <f>IF(C3781='Tong hop'!$B$6,1,0)</f>
        <v>0</v>
      </c>
      <c r="B3781" s="202"/>
      <c r="C3781" s="191"/>
      <c r="D3781" s="191" t="s">
        <v>226</v>
      </c>
      <c r="E3781" s="191" t="s">
        <v>377</v>
      </c>
      <c r="F3781" s="191">
        <v>20</v>
      </c>
      <c r="G3781" s="203"/>
      <c r="H3781" s="285"/>
      <c r="I3781" s="285"/>
      <c r="J3781" s="262"/>
      <c r="K3781" s="263"/>
      <c r="N3781" s="28">
        <f t="shared" si="437"/>
        <v>0</v>
      </c>
    </row>
    <row r="3782" spans="1:14" s="26" customFormat="1" ht="12.75" hidden="1" outlineLevel="2">
      <c r="A3782" s="420">
        <f>IF(C3782='Tong hop'!$B$6,1,0)</f>
        <v>0</v>
      </c>
      <c r="B3782" s="202"/>
      <c r="C3782" s="191"/>
      <c r="D3782" s="191" t="s">
        <v>226</v>
      </c>
      <c r="E3782" s="191" t="s">
        <v>377</v>
      </c>
      <c r="F3782" s="191">
        <v>20</v>
      </c>
      <c r="G3782" s="203"/>
      <c r="H3782" s="285"/>
      <c r="I3782" s="285"/>
      <c r="J3782" s="262"/>
      <c r="K3782" s="263"/>
      <c r="N3782" s="28">
        <f t="shared" si="437"/>
        <v>0</v>
      </c>
    </row>
    <row r="3783" spans="1:14" s="26" customFormat="1" ht="12.75" hidden="1" outlineLevel="2">
      <c r="A3783" s="420">
        <f>IF(C3783='Tong hop'!$B$6,1,0)</f>
        <v>0</v>
      </c>
      <c r="B3783" s="202"/>
      <c r="C3783" s="191"/>
      <c r="D3783" s="191" t="s">
        <v>782</v>
      </c>
      <c r="E3783" s="191" t="s">
        <v>373</v>
      </c>
      <c r="F3783" s="191">
        <v>0</v>
      </c>
      <c r="G3783" s="203"/>
      <c r="H3783" s="285"/>
      <c r="I3783" s="285"/>
      <c r="J3783" s="262"/>
      <c r="K3783" s="263"/>
      <c r="N3783" s="28">
        <f t="shared" si="437"/>
        <v>0</v>
      </c>
    </row>
    <row r="3784" spans="1:14" s="26" customFormat="1" ht="12.75" hidden="1" outlineLevel="2">
      <c r="A3784" s="420">
        <f>IF(C3784='Tong hop'!$B$6,1,0)</f>
        <v>0</v>
      </c>
      <c r="B3784" s="202"/>
      <c r="C3784" s="191"/>
      <c r="D3784" s="191" t="s">
        <v>782</v>
      </c>
      <c r="E3784" s="191" t="s">
        <v>363</v>
      </c>
      <c r="F3784" s="191">
        <v>0</v>
      </c>
      <c r="G3784" s="203"/>
      <c r="H3784" s="285"/>
      <c r="I3784" s="285"/>
      <c r="J3784" s="262"/>
      <c r="K3784" s="263"/>
      <c r="N3784" s="28">
        <f t="shared" si="437"/>
        <v>0</v>
      </c>
    </row>
    <row r="3785" spans="1:14" s="26" customFormat="1" ht="12.75" hidden="1" outlineLevel="2">
      <c r="A3785" s="420">
        <f>IF(C3785='Tong hop'!$B$6,1,0)</f>
        <v>0</v>
      </c>
      <c r="B3785" s="202"/>
      <c r="C3785" s="191"/>
      <c r="D3785" s="191" t="s">
        <v>231</v>
      </c>
      <c r="E3785" s="191" t="s">
        <v>363</v>
      </c>
      <c r="F3785" s="191">
        <v>20</v>
      </c>
      <c r="G3785" s="203"/>
      <c r="H3785" s="285"/>
      <c r="I3785" s="285"/>
      <c r="J3785" s="262"/>
      <c r="K3785" s="263"/>
      <c r="N3785" s="28">
        <f t="shared" si="437"/>
        <v>0</v>
      </c>
    </row>
    <row r="3786" spans="1:14" s="26" customFormat="1" ht="12.75" hidden="1" outlineLevel="2">
      <c r="A3786" s="420">
        <f>IF(C3786='Tong hop'!$B$6,1,0)</f>
        <v>0</v>
      </c>
      <c r="B3786" s="202"/>
      <c r="C3786" s="191"/>
      <c r="D3786" s="191" t="s">
        <v>81</v>
      </c>
      <c r="E3786" s="191" t="s">
        <v>361</v>
      </c>
      <c r="F3786" s="191">
        <v>10</v>
      </c>
      <c r="G3786" s="203"/>
      <c r="H3786" s="285"/>
      <c r="I3786" s="285"/>
      <c r="J3786" s="262"/>
      <c r="K3786" s="263"/>
      <c r="N3786" s="28">
        <f t="shared" si="437"/>
        <v>0</v>
      </c>
    </row>
    <row r="3787" spans="1:14" s="26" customFormat="1" ht="12.75" hidden="1" outlineLevel="2">
      <c r="A3787" s="420">
        <f>IF(C3787='Tong hop'!$B$6,1,0)</f>
        <v>0</v>
      </c>
      <c r="B3787" s="202"/>
      <c r="C3787" s="191"/>
      <c r="D3787" s="191" t="s">
        <v>785</v>
      </c>
      <c r="E3787" s="191" t="s">
        <v>361</v>
      </c>
      <c r="F3787" s="191">
        <v>10</v>
      </c>
      <c r="G3787" s="203"/>
      <c r="H3787" s="285"/>
      <c r="I3787" s="285"/>
      <c r="J3787" s="262"/>
      <c r="K3787" s="263"/>
      <c r="N3787" s="28">
        <f t="shared" si="437"/>
        <v>0</v>
      </c>
    </row>
    <row r="3788" spans="1:14" ht="12.75" hidden="1" outlineLevel="2">
      <c r="A3788" s="420">
        <f>IF(C3788='Tong hop'!$B$6,1,0)</f>
        <v>0</v>
      </c>
      <c r="B3788" s="183"/>
      <c r="C3788" s="428"/>
      <c r="D3788" s="198" t="str">
        <f>D1518</f>
        <v>2B18</v>
      </c>
      <c r="E3788" s="198" t="str">
        <f>E1518</f>
        <v>680X600</v>
      </c>
      <c r="F3788" s="198" t="str">
        <f>F1518</f>
        <v>L=8</v>
      </c>
      <c r="G3788" s="184"/>
      <c r="H3788" s="285"/>
      <c r="I3788" s="285"/>
      <c r="J3788" s="208"/>
      <c r="K3788" s="209"/>
      <c r="N3788" s="28">
        <f t="shared" si="437"/>
        <v>0</v>
      </c>
    </row>
    <row r="3789" spans="1:14" s="26" customFormat="1" ht="12.75" hidden="1" outlineLevel="2">
      <c r="A3789" s="420">
        <f>IF(C3789='Tong hop'!$B$6,1,0)</f>
        <v>0</v>
      </c>
      <c r="B3789" s="202"/>
      <c r="C3789" s="191"/>
      <c r="D3789" s="191" t="s">
        <v>226</v>
      </c>
      <c r="E3789" s="191" t="s">
        <v>372</v>
      </c>
      <c r="F3789" s="191">
        <v>20</v>
      </c>
      <c r="G3789" s="203"/>
      <c r="H3789" s="285"/>
      <c r="I3789" s="285"/>
      <c r="J3789" s="262"/>
      <c r="K3789" s="263"/>
      <c r="N3789" s="28">
        <f t="shared" si="437"/>
        <v>0</v>
      </c>
    </row>
    <row r="3790" spans="1:14" s="26" customFormat="1" ht="12.75" hidden="1" outlineLevel="2">
      <c r="A3790" s="420">
        <f>IF(C3790='Tong hop'!$B$6,1,0)</f>
        <v>0</v>
      </c>
      <c r="B3790" s="202"/>
      <c r="C3790" s="191"/>
      <c r="D3790" s="191" t="s">
        <v>226</v>
      </c>
      <c r="E3790" s="191" t="s">
        <v>372</v>
      </c>
      <c r="F3790" s="191">
        <v>20</v>
      </c>
      <c r="G3790" s="203"/>
      <c r="H3790" s="285"/>
      <c r="I3790" s="285"/>
      <c r="J3790" s="262"/>
      <c r="K3790" s="263"/>
      <c r="N3790" s="28">
        <f t="shared" si="437"/>
        <v>0</v>
      </c>
    </row>
    <row r="3791" spans="1:14" s="26" customFormat="1" ht="12.75" hidden="1" outlineLevel="2">
      <c r="A3791" s="420">
        <f>IF(C3791='Tong hop'!$B$6,1,0)</f>
        <v>0</v>
      </c>
      <c r="B3791" s="202"/>
      <c r="C3791" s="191"/>
      <c r="D3791" s="191" t="s">
        <v>782</v>
      </c>
      <c r="E3791" s="191" t="s">
        <v>363</v>
      </c>
      <c r="F3791" s="191">
        <v>20</v>
      </c>
      <c r="G3791" s="203"/>
      <c r="H3791" s="285"/>
      <c r="I3791" s="285"/>
      <c r="J3791" s="262"/>
      <c r="K3791" s="263"/>
      <c r="N3791" s="28">
        <f t="shared" si="437"/>
        <v>0</v>
      </c>
    </row>
    <row r="3792" spans="1:14" s="26" customFormat="1" ht="12.75" hidden="1" outlineLevel="2">
      <c r="A3792" s="420">
        <f>IF(C3792='Tong hop'!$B$6,1,0)</f>
        <v>0</v>
      </c>
      <c r="B3792" s="202"/>
      <c r="C3792" s="191"/>
      <c r="D3792" s="191" t="s">
        <v>782</v>
      </c>
      <c r="E3792" s="191" t="s">
        <v>363</v>
      </c>
      <c r="F3792" s="191">
        <v>20</v>
      </c>
      <c r="G3792" s="203"/>
      <c r="H3792" s="285"/>
      <c r="I3792" s="285"/>
      <c r="J3792" s="262"/>
      <c r="K3792" s="263"/>
      <c r="N3792" s="28">
        <f t="shared" si="437"/>
        <v>0</v>
      </c>
    </row>
    <row r="3793" spans="1:14" s="26" customFormat="1" ht="12.75" hidden="1" outlineLevel="2">
      <c r="A3793" s="420">
        <f>IF(C3793='Tong hop'!$B$6,1,0)</f>
        <v>0</v>
      </c>
      <c r="B3793" s="202"/>
      <c r="C3793" s="191"/>
      <c r="D3793" s="191" t="s">
        <v>231</v>
      </c>
      <c r="E3793" s="191" t="s">
        <v>363</v>
      </c>
      <c r="F3793" s="191">
        <v>20</v>
      </c>
      <c r="G3793" s="203"/>
      <c r="H3793" s="285"/>
      <c r="I3793" s="285"/>
      <c r="J3793" s="262"/>
      <c r="K3793" s="263"/>
      <c r="N3793" s="28">
        <f t="shared" si="437"/>
        <v>0</v>
      </c>
    </row>
    <row r="3794" spans="1:14" s="26" customFormat="1" ht="12.75" hidden="1" outlineLevel="2">
      <c r="A3794" s="420">
        <f>IF(C3794='Tong hop'!$B$6,1,0)</f>
        <v>0</v>
      </c>
      <c r="B3794" s="202"/>
      <c r="C3794" s="191"/>
      <c r="D3794" s="191" t="s">
        <v>81</v>
      </c>
      <c r="E3794" s="191" t="s">
        <v>361</v>
      </c>
      <c r="F3794" s="191">
        <v>10</v>
      </c>
      <c r="G3794" s="203"/>
      <c r="H3794" s="285"/>
      <c r="I3794" s="285"/>
      <c r="J3794" s="262"/>
      <c r="K3794" s="263"/>
      <c r="N3794" s="28">
        <f t="shared" si="437"/>
        <v>0</v>
      </c>
    </row>
    <row r="3795" spans="1:14" s="26" customFormat="1" ht="12.75" hidden="1" outlineLevel="2">
      <c r="A3795" s="420">
        <f>IF(C3795='Tong hop'!$B$6,1,0)</f>
        <v>0</v>
      </c>
      <c r="B3795" s="202"/>
      <c r="C3795" s="191"/>
      <c r="D3795" s="191" t="s">
        <v>785</v>
      </c>
      <c r="E3795" s="191" t="s">
        <v>361</v>
      </c>
      <c r="F3795" s="191">
        <v>10</v>
      </c>
      <c r="G3795" s="203"/>
      <c r="H3795" s="285"/>
      <c r="I3795" s="285"/>
      <c r="J3795" s="262"/>
      <c r="K3795" s="263"/>
      <c r="N3795" s="28">
        <f t="shared" si="437"/>
        <v>0</v>
      </c>
    </row>
    <row r="3796" spans="1:14" ht="12.75" hidden="1" outlineLevel="2">
      <c r="A3796" s="420">
        <f>IF(C3796='Tong hop'!$B$6,1,0)</f>
        <v>0</v>
      </c>
      <c r="B3796" s="183"/>
      <c r="C3796" s="428"/>
      <c r="D3796" s="198" t="str">
        <f>D1519</f>
        <v>2B15</v>
      </c>
      <c r="E3796" s="198" t="str">
        <f>E1519</f>
        <v>1000X600</v>
      </c>
      <c r="F3796" s="198" t="str">
        <f>F1519</f>
        <v>L=12.5</v>
      </c>
      <c r="G3796" s="184"/>
      <c r="H3796" s="285"/>
      <c r="I3796" s="285"/>
      <c r="J3796" s="208"/>
      <c r="K3796" s="209"/>
      <c r="N3796" s="28">
        <f t="shared" si="437"/>
        <v>0</v>
      </c>
    </row>
    <row r="3797" spans="1:14" s="26" customFormat="1" ht="12.75" hidden="1" outlineLevel="2">
      <c r="A3797" s="420">
        <f>IF(C3797='Tong hop'!$B$6,1,0)</f>
        <v>0</v>
      </c>
      <c r="B3797" s="202"/>
      <c r="C3797" s="191"/>
      <c r="D3797" s="191" t="s">
        <v>226</v>
      </c>
      <c r="E3797" s="191" t="s">
        <v>372</v>
      </c>
      <c r="F3797" s="191">
        <v>20</v>
      </c>
      <c r="G3797" s="203"/>
      <c r="H3797" s="285"/>
      <c r="I3797" s="285"/>
      <c r="J3797" s="262"/>
      <c r="K3797" s="263"/>
      <c r="N3797" s="28">
        <f t="shared" si="437"/>
        <v>0</v>
      </c>
    </row>
    <row r="3798" spans="1:14" s="26" customFormat="1" ht="12.75" hidden="1" outlineLevel="2">
      <c r="A3798" s="420">
        <f>IF(C3798='Tong hop'!$B$6,1,0)</f>
        <v>0</v>
      </c>
      <c r="B3798" s="202"/>
      <c r="C3798" s="191"/>
      <c r="D3798" s="191" t="s">
        <v>226</v>
      </c>
      <c r="E3798" s="191" t="s">
        <v>372</v>
      </c>
      <c r="F3798" s="191">
        <v>20</v>
      </c>
      <c r="G3798" s="203"/>
      <c r="H3798" s="285"/>
      <c r="I3798" s="285"/>
      <c r="J3798" s="262"/>
      <c r="K3798" s="263"/>
      <c r="N3798" s="28">
        <f t="shared" si="437"/>
        <v>0</v>
      </c>
    </row>
    <row r="3799" spans="1:14" s="26" customFormat="1" ht="12.75" hidden="1" outlineLevel="2">
      <c r="A3799" s="420">
        <f>IF(C3799='Tong hop'!$B$6,1,0)</f>
        <v>0</v>
      </c>
      <c r="B3799" s="202"/>
      <c r="C3799" s="191"/>
      <c r="D3799" s="191" t="s">
        <v>782</v>
      </c>
      <c r="E3799" s="191" t="s">
        <v>1228</v>
      </c>
      <c r="F3799" s="191">
        <v>25</v>
      </c>
      <c r="G3799" s="203"/>
      <c r="H3799" s="285"/>
      <c r="I3799" s="285"/>
      <c r="J3799" s="262"/>
      <c r="K3799" s="263"/>
      <c r="N3799" s="28">
        <f t="shared" si="437"/>
        <v>0</v>
      </c>
    </row>
    <row r="3800" spans="1:14" s="26" customFormat="1" ht="12.75" hidden="1" outlineLevel="2">
      <c r="A3800" s="420">
        <f>IF(C3800='Tong hop'!$B$6,1,0)</f>
        <v>0</v>
      </c>
      <c r="B3800" s="202"/>
      <c r="C3800" s="191"/>
      <c r="D3800" s="191" t="s">
        <v>782</v>
      </c>
      <c r="E3800" s="191" t="s">
        <v>1228</v>
      </c>
      <c r="F3800" s="191">
        <v>25</v>
      </c>
      <c r="G3800" s="203"/>
      <c r="H3800" s="285"/>
      <c r="I3800" s="285"/>
      <c r="J3800" s="262"/>
      <c r="K3800" s="263"/>
      <c r="N3800" s="28">
        <f t="shared" si="437"/>
        <v>0</v>
      </c>
    </row>
    <row r="3801" spans="1:14" s="26" customFormat="1" ht="12.75" hidden="1" outlineLevel="2">
      <c r="A3801" s="420">
        <f>IF(C3801='Tong hop'!$B$6,1,0)</f>
        <v>0</v>
      </c>
      <c r="B3801" s="202"/>
      <c r="C3801" s="191"/>
      <c r="D3801" s="191" t="s">
        <v>231</v>
      </c>
      <c r="E3801" s="191" t="s">
        <v>1228</v>
      </c>
      <c r="F3801" s="191">
        <v>25</v>
      </c>
      <c r="G3801" s="203"/>
      <c r="H3801" s="285"/>
      <c r="I3801" s="285"/>
      <c r="J3801" s="262"/>
      <c r="K3801" s="263"/>
      <c r="N3801" s="28">
        <f t="shared" si="437"/>
        <v>0</v>
      </c>
    </row>
    <row r="3802" spans="1:14" s="26" customFormat="1" ht="12.75" hidden="1" outlineLevel="2">
      <c r="A3802" s="420">
        <f>IF(C3802='Tong hop'!$B$6,1,0)</f>
        <v>0</v>
      </c>
      <c r="B3802" s="202"/>
      <c r="C3802" s="191"/>
      <c r="D3802" s="191" t="s">
        <v>81</v>
      </c>
      <c r="E3802" s="191" t="s">
        <v>361</v>
      </c>
      <c r="F3802" s="191">
        <v>10</v>
      </c>
      <c r="G3802" s="203"/>
      <c r="H3802" s="285"/>
      <c r="I3802" s="285"/>
      <c r="J3802" s="262"/>
      <c r="K3802" s="263"/>
      <c r="N3802" s="28">
        <f t="shared" si="437"/>
        <v>0</v>
      </c>
    </row>
    <row r="3803" spans="1:14" s="26" customFormat="1" ht="12.75" hidden="1" outlineLevel="2">
      <c r="A3803" s="420">
        <f>IF(C3803='Tong hop'!$B$6,1,0)</f>
        <v>0</v>
      </c>
      <c r="B3803" s="202"/>
      <c r="C3803" s="191"/>
      <c r="D3803" s="191" t="s">
        <v>785</v>
      </c>
      <c r="E3803" s="191" t="s">
        <v>361</v>
      </c>
      <c r="F3803" s="191">
        <v>10</v>
      </c>
      <c r="G3803" s="203"/>
      <c r="H3803" s="285"/>
      <c r="I3803" s="285"/>
      <c r="J3803" s="262"/>
      <c r="K3803" s="263"/>
      <c r="N3803" s="28">
        <f t="shared" si="437"/>
        <v>0</v>
      </c>
    </row>
    <row r="3804" spans="1:14" ht="38.25" hidden="1" outlineLevel="2">
      <c r="A3804" s="420">
        <f>IF(C3804='Tong hop'!$B$6,1,0)</f>
        <v>0</v>
      </c>
      <c r="B3804" s="183"/>
      <c r="C3804" s="428"/>
      <c r="D3804" s="198" t="str">
        <f>D1520</f>
        <v>2B19</v>
      </c>
      <c r="E3804" s="198" t="str">
        <f>E1520</f>
        <v>250X400</v>
      </c>
      <c r="F3804" s="198" t="str">
        <f>F1520</f>
        <v>L=2.76x2, L=2.6</v>
      </c>
      <c r="G3804" s="184"/>
      <c r="H3804" s="285"/>
      <c r="I3804" s="285"/>
      <c r="J3804" s="208"/>
      <c r="K3804" s="209"/>
      <c r="N3804" s="28">
        <f t="shared" si="437"/>
        <v>0</v>
      </c>
    </row>
    <row r="3805" spans="1:14" s="26" customFormat="1" ht="12.75" hidden="1" outlineLevel="2">
      <c r="A3805" s="420">
        <f>IF(C3805='Tong hop'!$B$6,1,0)</f>
        <v>0</v>
      </c>
      <c r="B3805" s="202"/>
      <c r="C3805" s="191"/>
      <c r="D3805" s="191" t="s">
        <v>226</v>
      </c>
      <c r="E3805" s="191" t="s">
        <v>372</v>
      </c>
      <c r="F3805" s="191">
        <v>20</v>
      </c>
      <c r="G3805" s="203"/>
      <c r="H3805" s="285"/>
      <c r="I3805" s="285"/>
      <c r="J3805" s="262"/>
      <c r="K3805" s="263"/>
      <c r="N3805" s="28">
        <f t="shared" si="437"/>
        <v>0</v>
      </c>
    </row>
    <row r="3806" spans="1:14" s="26" customFormat="1" ht="12.75" hidden="1" outlineLevel="2">
      <c r="A3806" s="420">
        <f>IF(C3806='Tong hop'!$B$6,1,0)</f>
        <v>0</v>
      </c>
      <c r="B3806" s="202"/>
      <c r="C3806" s="191"/>
      <c r="D3806" s="191" t="s">
        <v>226</v>
      </c>
      <c r="E3806" s="191" t="s">
        <v>377</v>
      </c>
      <c r="F3806" s="191">
        <v>20</v>
      </c>
      <c r="G3806" s="203"/>
      <c r="H3806" s="285"/>
      <c r="I3806" s="285"/>
      <c r="J3806" s="262"/>
      <c r="K3806" s="263"/>
      <c r="N3806" s="28">
        <f t="shared" si="437"/>
        <v>0</v>
      </c>
    </row>
    <row r="3807" spans="1:14" s="26" customFormat="1" ht="12.75" hidden="1" outlineLevel="2">
      <c r="A3807" s="420">
        <f>IF(C3807='Tong hop'!$B$6,1,0)</f>
        <v>0</v>
      </c>
      <c r="B3807" s="202"/>
      <c r="C3807" s="191"/>
      <c r="D3807" s="191" t="s">
        <v>782</v>
      </c>
      <c r="E3807" s="191" t="s">
        <v>373</v>
      </c>
      <c r="F3807" s="191">
        <v>0</v>
      </c>
      <c r="G3807" s="203"/>
      <c r="H3807" s="285"/>
      <c r="I3807" s="285"/>
      <c r="J3807" s="262"/>
      <c r="K3807" s="263"/>
      <c r="N3807" s="28">
        <f t="shared" si="437"/>
        <v>0</v>
      </c>
    </row>
    <row r="3808" spans="1:14" s="26" customFormat="1" ht="12.75" hidden="1" outlineLevel="2">
      <c r="A3808" s="420">
        <f>IF(C3808='Tong hop'!$B$6,1,0)</f>
        <v>0</v>
      </c>
      <c r="B3808" s="202"/>
      <c r="C3808" s="191"/>
      <c r="D3808" s="191" t="s">
        <v>782</v>
      </c>
      <c r="E3808" s="191" t="s">
        <v>363</v>
      </c>
      <c r="F3808" s="191">
        <v>0</v>
      </c>
      <c r="G3808" s="203"/>
      <c r="H3808" s="285"/>
      <c r="I3808" s="285"/>
      <c r="J3808" s="262"/>
      <c r="K3808" s="263"/>
      <c r="N3808" s="28">
        <f t="shared" si="437"/>
        <v>0</v>
      </c>
    </row>
    <row r="3809" spans="1:14" s="26" customFormat="1" ht="12.75" hidden="1" outlineLevel="2">
      <c r="A3809" s="420">
        <f>IF(C3809='Tong hop'!$B$6,1,0)</f>
        <v>0</v>
      </c>
      <c r="B3809" s="202"/>
      <c r="C3809" s="191"/>
      <c r="D3809" s="191" t="s">
        <v>231</v>
      </c>
      <c r="E3809" s="191" t="s">
        <v>363</v>
      </c>
      <c r="F3809" s="191">
        <v>0</v>
      </c>
      <c r="G3809" s="203"/>
      <c r="H3809" s="285"/>
      <c r="I3809" s="285"/>
      <c r="J3809" s="262"/>
      <c r="K3809" s="263"/>
      <c r="N3809" s="28">
        <f t="shared" si="437"/>
        <v>0</v>
      </c>
    </row>
    <row r="3810" spans="1:14" s="26" customFormat="1" ht="12.75" hidden="1" outlineLevel="2">
      <c r="A3810" s="420">
        <f>IF(C3810='Tong hop'!$B$6,1,0)</f>
        <v>0</v>
      </c>
      <c r="B3810" s="202"/>
      <c r="C3810" s="191"/>
      <c r="D3810" s="191" t="s">
        <v>81</v>
      </c>
      <c r="E3810" s="191" t="s">
        <v>361</v>
      </c>
      <c r="F3810" s="191">
        <v>10</v>
      </c>
      <c r="G3810" s="203"/>
      <c r="H3810" s="285"/>
      <c r="I3810" s="285"/>
      <c r="J3810" s="262"/>
      <c r="K3810" s="263"/>
      <c r="N3810" s="28">
        <f t="shared" si="437"/>
        <v>0</v>
      </c>
    </row>
    <row r="3811" spans="1:14" s="26" customFormat="1" ht="12.75" hidden="1" outlineLevel="2">
      <c r="A3811" s="420">
        <f>IF(C3811='Tong hop'!$B$6,1,0)</f>
        <v>0</v>
      </c>
      <c r="B3811" s="202"/>
      <c r="C3811" s="191"/>
      <c r="D3811" s="191" t="s">
        <v>785</v>
      </c>
      <c r="E3811" s="191" t="s">
        <v>361</v>
      </c>
      <c r="F3811" s="191">
        <v>10</v>
      </c>
      <c r="G3811" s="203"/>
      <c r="H3811" s="285"/>
      <c r="I3811" s="285"/>
      <c r="J3811" s="262"/>
      <c r="K3811" s="263"/>
      <c r="N3811" s="28">
        <f t="shared" si="437"/>
        <v>0</v>
      </c>
    </row>
    <row r="3812" spans="1:14" ht="12.75" hidden="1" outlineLevel="2">
      <c r="A3812" s="420">
        <f>IF(C3812='Tong hop'!$B$6,1,0)</f>
        <v>0</v>
      </c>
      <c r="B3812" s="183"/>
      <c r="C3812" s="428"/>
      <c r="D3812" s="198" t="str">
        <f t="shared" ref="D3812:F3812" si="438">D1521</f>
        <v>2RB8a</v>
      </c>
      <c r="E3812" s="198" t="str">
        <f t="shared" si="438"/>
        <v>700x600</v>
      </c>
      <c r="F3812" s="198" t="str">
        <f t="shared" si="438"/>
        <v>L=1.1</v>
      </c>
      <c r="G3812" s="184"/>
      <c r="H3812" s="285"/>
      <c r="I3812" s="285"/>
      <c r="J3812" s="208"/>
      <c r="K3812" s="209"/>
      <c r="N3812" s="28">
        <f t="shared" si="437"/>
        <v>0</v>
      </c>
    </row>
    <row r="3813" spans="1:14" s="26" customFormat="1" ht="12.75" hidden="1" outlineLevel="2">
      <c r="A3813" s="420">
        <f>IF(C3813='Tong hop'!$B$6,1,0)</f>
        <v>0</v>
      </c>
      <c r="B3813" s="202"/>
      <c r="C3813" s="191"/>
      <c r="D3813" s="191" t="s">
        <v>226</v>
      </c>
      <c r="E3813" s="191" t="s">
        <v>1239</v>
      </c>
      <c r="F3813" s="191">
        <v>20</v>
      </c>
      <c r="G3813" s="203"/>
      <c r="H3813" s="285"/>
      <c r="I3813" s="285"/>
      <c r="J3813" s="262"/>
      <c r="K3813" s="263"/>
      <c r="N3813" s="28">
        <f t="shared" si="437"/>
        <v>0</v>
      </c>
    </row>
    <row r="3814" spans="1:14" s="26" customFormat="1" ht="12.75" hidden="1" outlineLevel="2">
      <c r="A3814" s="420">
        <f>IF(C3814='Tong hop'!$B$6,1,0)</f>
        <v>0</v>
      </c>
      <c r="B3814" s="202"/>
      <c r="C3814" s="191"/>
      <c r="D3814" s="191" t="s">
        <v>226</v>
      </c>
      <c r="E3814" s="191" t="s">
        <v>1239</v>
      </c>
      <c r="F3814" s="191">
        <v>20</v>
      </c>
      <c r="G3814" s="203"/>
      <c r="H3814" s="285"/>
      <c r="I3814" s="285"/>
      <c r="J3814" s="262"/>
      <c r="K3814" s="263"/>
      <c r="N3814" s="28">
        <f t="shared" si="437"/>
        <v>0</v>
      </c>
    </row>
    <row r="3815" spans="1:14" s="26" customFormat="1" ht="12.75" hidden="1" outlineLevel="2">
      <c r="A3815" s="420">
        <f>IF(C3815='Tong hop'!$B$6,1,0)</f>
        <v>0</v>
      </c>
      <c r="B3815" s="202"/>
      <c r="C3815" s="191"/>
      <c r="D3815" s="191" t="s">
        <v>782</v>
      </c>
      <c r="E3815" s="191" t="s">
        <v>373</v>
      </c>
      <c r="F3815" s="191">
        <v>0</v>
      </c>
      <c r="G3815" s="203"/>
      <c r="H3815" s="285"/>
      <c r="I3815" s="285"/>
      <c r="J3815" s="262"/>
      <c r="K3815" s="263"/>
      <c r="N3815" s="28">
        <f t="shared" si="437"/>
        <v>0</v>
      </c>
    </row>
    <row r="3816" spans="1:14" s="26" customFormat="1" ht="12.75" hidden="1" outlineLevel="2">
      <c r="A3816" s="420">
        <f>IF(C3816='Tong hop'!$B$6,1,0)</f>
        <v>0</v>
      </c>
      <c r="B3816" s="202"/>
      <c r="C3816" s="191"/>
      <c r="D3816" s="191" t="s">
        <v>782</v>
      </c>
      <c r="E3816" s="191" t="s">
        <v>363</v>
      </c>
      <c r="F3816" s="191">
        <v>0</v>
      </c>
      <c r="G3816" s="203"/>
      <c r="H3816" s="285"/>
      <c r="I3816" s="285"/>
      <c r="J3816" s="262"/>
      <c r="K3816" s="263"/>
      <c r="N3816" s="28">
        <f t="shared" si="437"/>
        <v>0</v>
      </c>
    </row>
    <row r="3817" spans="1:14" s="26" customFormat="1" ht="12.75" hidden="1" outlineLevel="2">
      <c r="A3817" s="420">
        <f>IF(C3817='Tong hop'!$B$6,1,0)</f>
        <v>0</v>
      </c>
      <c r="B3817" s="202"/>
      <c r="C3817" s="191"/>
      <c r="D3817" s="191" t="s">
        <v>231</v>
      </c>
      <c r="E3817" s="191" t="s">
        <v>363</v>
      </c>
      <c r="F3817" s="191">
        <v>0</v>
      </c>
      <c r="G3817" s="203"/>
      <c r="H3817" s="285"/>
      <c r="I3817" s="285"/>
      <c r="J3817" s="262"/>
      <c r="K3817" s="263"/>
      <c r="N3817" s="28">
        <f t="shared" si="437"/>
        <v>0</v>
      </c>
    </row>
    <row r="3818" spans="1:14" s="26" customFormat="1" ht="12.75" hidden="1" outlineLevel="2">
      <c r="A3818" s="420">
        <f>IF(C3818='Tong hop'!$B$6,1,0)</f>
        <v>0</v>
      </c>
      <c r="B3818" s="202"/>
      <c r="C3818" s="191"/>
      <c r="D3818" s="191" t="s">
        <v>81</v>
      </c>
      <c r="E3818" s="191" t="s">
        <v>361</v>
      </c>
      <c r="F3818" s="191">
        <v>10</v>
      </c>
      <c r="G3818" s="203"/>
      <c r="H3818" s="285"/>
      <c r="I3818" s="285"/>
      <c r="J3818" s="262"/>
      <c r="K3818" s="263"/>
      <c r="N3818" s="28">
        <f t="shared" si="437"/>
        <v>0</v>
      </c>
    </row>
    <row r="3819" spans="1:14" s="26" customFormat="1" ht="12.75" hidden="1" outlineLevel="2">
      <c r="A3819" s="420">
        <f>IF(C3819='Tong hop'!$B$6,1,0)</f>
        <v>0</v>
      </c>
      <c r="B3819" s="202"/>
      <c r="C3819" s="191"/>
      <c r="D3819" s="191" t="s">
        <v>785</v>
      </c>
      <c r="E3819" s="191" t="s">
        <v>361</v>
      </c>
      <c r="F3819" s="191">
        <v>10</v>
      </c>
      <c r="G3819" s="203"/>
      <c r="H3819" s="285"/>
      <c r="I3819" s="285"/>
      <c r="J3819" s="262"/>
      <c r="K3819" s="263"/>
      <c r="N3819" s="28">
        <f t="shared" si="437"/>
        <v>0</v>
      </c>
    </row>
    <row r="3820" spans="1:14" ht="12.75" hidden="1" outlineLevel="2">
      <c r="A3820" s="420">
        <f>IF(C3820='Tong hop'!$B$6,1,0)</f>
        <v>0</v>
      </c>
      <c r="B3820" s="183"/>
      <c r="C3820" s="428"/>
      <c r="D3820" s="191">
        <f t="shared" ref="D3820:F3820" si="439">D1522</f>
        <v>0</v>
      </c>
      <c r="E3820" s="191">
        <f t="shared" si="439"/>
        <v>0</v>
      </c>
      <c r="F3820" s="191">
        <f t="shared" si="439"/>
        <v>0</v>
      </c>
      <c r="G3820" s="184"/>
      <c r="H3820" s="285"/>
      <c r="I3820" s="285"/>
      <c r="J3820" s="208"/>
      <c r="K3820" s="209"/>
      <c r="N3820" s="28">
        <f t="shared" si="437"/>
        <v>0</v>
      </c>
    </row>
    <row r="3821" spans="1:14" ht="12.75" hidden="1" outlineLevel="2">
      <c r="A3821" s="420">
        <f>IF(C3821='Tong hop'!$B$6,1,0)</f>
        <v>0</v>
      </c>
      <c r="B3821" s="183"/>
      <c r="C3821" s="428"/>
      <c r="D3821" s="191"/>
      <c r="E3821" s="191"/>
      <c r="F3821" s="191"/>
      <c r="G3821" s="184"/>
      <c r="H3821" s="285"/>
      <c r="I3821" s="285"/>
      <c r="J3821" s="208"/>
      <c r="K3821" s="209"/>
      <c r="N3821" s="28">
        <f t="shared" ref="N3821:N3869" si="440">I3821-M3821</f>
        <v>0</v>
      </c>
    </row>
    <row r="3822" spans="1:14" ht="12.75" hidden="1" outlineLevel="2">
      <c r="A3822" s="420">
        <f>IF(C3822='Tong hop'!$B$6,1,0)</f>
        <v>0</v>
      </c>
      <c r="B3822" s="183"/>
      <c r="C3822" s="428"/>
      <c r="D3822" s="191"/>
      <c r="E3822" s="191"/>
      <c r="F3822" s="191"/>
      <c r="G3822" s="184"/>
      <c r="H3822" s="285"/>
      <c r="I3822" s="285"/>
      <c r="J3822" s="208"/>
      <c r="K3822" s="209"/>
      <c r="N3822" s="28">
        <f t="shared" si="440"/>
        <v>0</v>
      </c>
    </row>
    <row r="3823" spans="1:14" ht="12.75" hidden="1" outlineLevel="2">
      <c r="A3823" s="420">
        <f>IF(C3823='Tong hop'!$B$6,1,0)</f>
        <v>0</v>
      </c>
      <c r="B3823" s="183"/>
      <c r="C3823" s="428"/>
      <c r="D3823" s="191"/>
      <c r="E3823" s="191"/>
      <c r="F3823" s="191"/>
      <c r="G3823" s="184"/>
      <c r="H3823" s="285"/>
      <c r="I3823" s="285"/>
      <c r="J3823" s="208"/>
      <c r="K3823" s="209"/>
      <c r="N3823" s="28">
        <f t="shared" si="440"/>
        <v>0</v>
      </c>
    </row>
    <row r="3824" spans="1:14" ht="12.75" hidden="1" outlineLevel="1">
      <c r="A3824" s="420">
        <f>IF(C3824='Tong hop'!$B$6,1,0)</f>
        <v>0</v>
      </c>
      <c r="B3824" s="183"/>
      <c r="C3824" s="428"/>
      <c r="D3824" s="191"/>
      <c r="E3824" s="191"/>
      <c r="F3824" s="191"/>
      <c r="G3824" s="184"/>
      <c r="H3824" s="285"/>
      <c r="I3824" s="285"/>
      <c r="J3824" s="208"/>
      <c r="K3824" s="209"/>
      <c r="N3824" s="28">
        <f t="shared" si="440"/>
        <v>0</v>
      </c>
    </row>
    <row r="3825" spans="1:14" ht="12.75" hidden="1" outlineLevel="1">
      <c r="A3825" s="420">
        <f>IF(C3825='Tong hop'!$B$6,1,0)</f>
        <v>0</v>
      </c>
      <c r="B3825" s="183"/>
      <c r="C3825" s="428"/>
      <c r="D3825" s="191"/>
      <c r="E3825" s="191"/>
      <c r="F3825" s="191"/>
      <c r="G3825" s="184"/>
      <c r="H3825" s="285"/>
      <c r="I3825" s="285"/>
      <c r="J3825" s="208"/>
      <c r="K3825" s="209"/>
      <c r="N3825" s="28">
        <f t="shared" si="440"/>
        <v>0</v>
      </c>
    </row>
    <row r="3826" spans="1:14" ht="12.75" hidden="1" outlineLevel="1">
      <c r="A3826" s="420">
        <f>IF(C3826='Tong hop'!$B$6,1,0)</f>
        <v>0</v>
      </c>
      <c r="B3826" s="183"/>
      <c r="C3826" s="428"/>
      <c r="D3826" s="191"/>
      <c r="E3826" s="12"/>
      <c r="F3826" s="530"/>
      <c r="G3826" s="184"/>
      <c r="H3826" s="285"/>
      <c r="I3826" s="285"/>
      <c r="J3826" s="208"/>
      <c r="K3826" s="209"/>
      <c r="N3826" s="28">
        <f t="shared" si="440"/>
        <v>0</v>
      </c>
    </row>
    <row r="3827" spans="1:14" ht="12.75" hidden="1" outlineLevel="1">
      <c r="A3827" s="420">
        <f>IF(C3827='Tong hop'!$B$6,1,0)</f>
        <v>0</v>
      </c>
      <c r="B3827" s="183"/>
      <c r="C3827" s="428"/>
      <c r="D3827" s="198"/>
      <c r="E3827" s="191"/>
      <c r="F3827" s="191"/>
      <c r="G3827" s="184"/>
      <c r="H3827" s="285"/>
      <c r="I3827" s="285"/>
      <c r="J3827" s="208"/>
      <c r="K3827" s="209"/>
      <c r="N3827" s="28">
        <f t="shared" si="440"/>
        <v>0</v>
      </c>
    </row>
    <row r="3828" spans="1:14" ht="12.75" hidden="1" outlineLevel="1">
      <c r="A3828" s="420">
        <f>IF(C3828='Tong hop'!$B$6,1,0)</f>
        <v>0</v>
      </c>
      <c r="B3828" s="183"/>
      <c r="C3828" s="428"/>
      <c r="D3828" s="191"/>
      <c r="E3828" s="191"/>
      <c r="F3828" s="191"/>
      <c r="G3828" s="184"/>
      <c r="H3828" s="285"/>
      <c r="I3828" s="285"/>
      <c r="J3828" s="208"/>
      <c r="K3828" s="209"/>
      <c r="N3828" s="28">
        <f t="shared" si="440"/>
        <v>0</v>
      </c>
    </row>
    <row r="3829" spans="1:14" ht="12.75" hidden="1" outlineLevel="1">
      <c r="A3829" s="420">
        <f>IF(C3829='Tong hop'!$B$6,1,0)</f>
        <v>0</v>
      </c>
      <c r="B3829" s="183"/>
      <c r="C3829" s="428"/>
      <c r="D3829" s="191"/>
      <c r="E3829" s="191"/>
      <c r="F3829" s="191"/>
      <c r="G3829" s="184"/>
      <c r="H3829" s="285"/>
      <c r="I3829" s="285"/>
      <c r="J3829" s="208"/>
      <c r="K3829" s="209"/>
      <c r="N3829" s="28">
        <f t="shared" si="440"/>
        <v>0</v>
      </c>
    </row>
    <row r="3830" spans="1:14" ht="12.75" hidden="1" outlineLevel="1">
      <c r="A3830" s="420">
        <f>IF(C3830='Tong hop'!$B$6,1,0)</f>
        <v>0</v>
      </c>
      <c r="B3830" s="183"/>
      <c r="C3830" s="428"/>
      <c r="D3830" s="191"/>
      <c r="E3830" s="191"/>
      <c r="F3830" s="183"/>
      <c r="G3830" s="184"/>
      <c r="H3830" s="285"/>
      <c r="I3830" s="285"/>
      <c r="J3830" s="208"/>
      <c r="K3830" s="209"/>
      <c r="N3830" s="28">
        <f t="shared" si="440"/>
        <v>0</v>
      </c>
    </row>
    <row r="3831" spans="1:14" ht="42.75" hidden="1" customHeight="1">
      <c r="A3831" s="420">
        <f>IF(C3831='Tong hop'!$B$6,1,0)</f>
        <v>0</v>
      </c>
      <c r="B3831" s="183">
        <v>3</v>
      </c>
      <c r="C3831" s="261" t="s">
        <v>55</v>
      </c>
      <c r="D3831" s="191" t="str">
        <f>D2395</f>
        <v>Dầm sàn ứng lực tầng  mái</v>
      </c>
      <c r="E3831" s="191" t="str">
        <f>E2395</f>
        <v>屋頂應力樑樓板</v>
      </c>
      <c r="F3831" s="183" t="s">
        <v>610</v>
      </c>
      <c r="G3831" s="184">
        <v>273.52806737321669</v>
      </c>
      <c r="H3831" s="285"/>
      <c r="I3831" s="285"/>
      <c r="J3831" s="208"/>
      <c r="K3831" s="209"/>
      <c r="N3831" s="28">
        <f t="shared" si="440"/>
        <v>0</v>
      </c>
    </row>
    <row r="3832" spans="1:14" ht="12.75" hidden="1" outlineLevel="1">
      <c r="A3832" s="420">
        <f>IF(C3832='Tong hop'!$B$6,1,0)</f>
        <v>0</v>
      </c>
      <c r="B3832" s="183"/>
      <c r="C3832" s="428"/>
      <c r="D3832" s="191" t="s">
        <v>1242</v>
      </c>
      <c r="E3832" s="191"/>
      <c r="F3832" s="183"/>
      <c r="G3832" s="184"/>
      <c r="H3832" s="285"/>
      <c r="I3832" s="285"/>
      <c r="J3832" s="208"/>
      <c r="K3832" s="209"/>
      <c r="N3832" s="28">
        <f t="shared" si="440"/>
        <v>0</v>
      </c>
    </row>
    <row r="3833" spans="1:14" ht="12.75" hidden="1" outlineLevel="1">
      <c r="A3833" s="420">
        <f>IF(C3833='Tong hop'!$B$6,1,0)</f>
        <v>0</v>
      </c>
      <c r="B3833" s="183"/>
      <c r="C3833" s="428"/>
      <c r="D3833" s="191"/>
      <c r="E3833" s="191"/>
      <c r="F3833" s="183"/>
      <c r="G3833" s="184"/>
      <c r="H3833" s="285"/>
      <c r="I3833" s="285"/>
      <c r="J3833" s="208"/>
      <c r="K3833" s="209"/>
      <c r="N3833" s="28">
        <f t="shared" si="440"/>
        <v>0</v>
      </c>
    </row>
    <row r="3834" spans="1:14" ht="12.75" hidden="1" outlineLevel="1">
      <c r="A3834" s="420">
        <f>IF(C3834='Tong hop'!$B$6,1,0)</f>
        <v>0</v>
      </c>
      <c r="B3834" s="183"/>
      <c r="C3834" s="428"/>
      <c r="D3834" s="191" t="s">
        <v>100</v>
      </c>
      <c r="E3834" s="191"/>
      <c r="F3834" s="183"/>
      <c r="G3834" s="184"/>
      <c r="H3834" s="285"/>
      <c r="I3834" s="285"/>
      <c r="J3834" s="208"/>
      <c r="K3834" s="209"/>
      <c r="N3834" s="28">
        <f t="shared" si="440"/>
        <v>0</v>
      </c>
    </row>
    <row r="3835" spans="1:14" ht="12.75" hidden="1" outlineLevel="1">
      <c r="A3835" s="420">
        <f>IF(C3835='Tong hop'!$B$6,1,0)</f>
        <v>0</v>
      </c>
      <c r="B3835" s="183"/>
      <c r="C3835" s="428"/>
      <c r="D3835" s="191" t="str">
        <f t="shared" ref="D3835:F3836" si="441">D1613</f>
        <v>Sàn tầng mái</v>
      </c>
      <c r="E3835" s="191" t="str">
        <f t="shared" si="441"/>
        <v>sàn dày 220mm</v>
      </c>
      <c r="F3835" s="191">
        <f t="shared" si="441"/>
        <v>0</v>
      </c>
      <c r="G3835" s="184"/>
      <c r="H3835" s="285"/>
      <c r="I3835" s="285"/>
      <c r="J3835" s="208"/>
      <c r="K3835" s="209"/>
      <c r="N3835" s="28">
        <f t="shared" si="440"/>
        <v>0</v>
      </c>
    </row>
    <row r="3836" spans="1:14" ht="12.75" hidden="1" outlineLevel="1">
      <c r="A3836" s="420">
        <f>IF(C3836='Tong hop'!$B$6,1,0)</f>
        <v>0</v>
      </c>
      <c r="B3836" s="183"/>
      <c r="C3836" s="428"/>
      <c r="D3836" s="191">
        <f t="shared" si="441"/>
        <v>0</v>
      </c>
      <c r="E3836" s="198" t="str">
        <f t="shared" si="441"/>
        <v>trục 1-7A/A'-H'</v>
      </c>
      <c r="F3836" s="198">
        <f t="shared" si="441"/>
        <v>0</v>
      </c>
      <c r="G3836" s="184"/>
      <c r="H3836" s="285"/>
      <c r="I3836" s="285"/>
      <c r="J3836" s="208"/>
      <c r="K3836" s="209"/>
      <c r="N3836" s="28">
        <f t="shared" si="440"/>
        <v>0</v>
      </c>
    </row>
    <row r="3837" spans="1:14" ht="12.75" hidden="1" outlineLevel="1">
      <c r="A3837" s="420">
        <f>IF(C3837='Tong hop'!$B$6,1,0)</f>
        <v>0</v>
      </c>
      <c r="B3837" s="183"/>
      <c r="C3837" s="428"/>
      <c r="D3837" s="191" t="s">
        <v>1201</v>
      </c>
      <c r="E3837" s="191"/>
      <c r="F3837" s="191">
        <v>10</v>
      </c>
      <c r="G3837" s="184"/>
      <c r="H3837" s="285"/>
      <c r="I3837" s="285"/>
      <c r="J3837" s="208"/>
      <c r="K3837" s="209"/>
      <c r="N3837" s="28">
        <f t="shared" si="440"/>
        <v>0</v>
      </c>
    </row>
    <row r="3838" spans="1:14" ht="12.75" hidden="1" outlineLevel="1">
      <c r="A3838" s="420">
        <f>IF(C3838='Tong hop'!$B$6,1,0)</f>
        <v>0</v>
      </c>
      <c r="B3838" s="183"/>
      <c r="C3838" s="428"/>
      <c r="D3838" s="191">
        <f t="shared" ref="D3838:F3838" si="442">D1615</f>
        <v>0</v>
      </c>
      <c r="E3838" s="198" t="str">
        <f t="shared" si="442"/>
        <v>trục7B-13/A'-H'</v>
      </c>
      <c r="F3838" s="198">
        <f t="shared" si="442"/>
        <v>0</v>
      </c>
      <c r="G3838" s="184"/>
      <c r="H3838" s="285"/>
      <c r="I3838" s="285"/>
      <c r="J3838" s="208"/>
      <c r="K3838" s="209"/>
      <c r="N3838" s="28">
        <f t="shared" si="440"/>
        <v>0</v>
      </c>
    </row>
    <row r="3839" spans="1:14" ht="12.75" hidden="1" outlineLevel="1">
      <c r="A3839" s="420">
        <f>IF(C3839='Tong hop'!$B$6,1,0)</f>
        <v>0</v>
      </c>
      <c r="B3839" s="183"/>
      <c r="C3839" s="428"/>
      <c r="D3839" s="191" t="s">
        <v>1201</v>
      </c>
      <c r="E3839" s="191"/>
      <c r="F3839" s="191">
        <v>10</v>
      </c>
      <c r="G3839" s="184"/>
      <c r="H3839" s="285"/>
      <c r="I3839" s="285"/>
      <c r="J3839" s="208"/>
      <c r="K3839" s="209"/>
      <c r="N3839" s="28">
        <f t="shared" si="440"/>
        <v>0</v>
      </c>
    </row>
    <row r="3840" spans="1:14" ht="12.75" hidden="1" outlineLevel="1">
      <c r="A3840" s="420">
        <f>IF(C3840='Tong hop'!$B$6,1,0)</f>
        <v>0</v>
      </c>
      <c r="B3840" s="183"/>
      <c r="C3840" s="428"/>
      <c r="D3840" s="191"/>
      <c r="E3840" s="198" t="str">
        <f t="shared" ref="E3840:F3840" si="443">E1616</f>
        <v>trục 0-1/B-G</v>
      </c>
      <c r="F3840" s="198">
        <f t="shared" si="443"/>
        <v>0</v>
      </c>
      <c r="G3840" s="184"/>
      <c r="H3840" s="285"/>
      <c r="I3840" s="285"/>
      <c r="J3840" s="208"/>
      <c r="K3840" s="209"/>
      <c r="N3840" s="28">
        <f t="shared" si="440"/>
        <v>0</v>
      </c>
    </row>
    <row r="3841" spans="1:14" ht="12.75" hidden="1" outlineLevel="1">
      <c r="A3841" s="420">
        <f>IF(C3841='Tong hop'!$B$6,1,0)</f>
        <v>0</v>
      </c>
      <c r="B3841" s="183"/>
      <c r="C3841" s="428"/>
      <c r="D3841" s="191" t="s">
        <v>1201</v>
      </c>
      <c r="E3841" s="191"/>
      <c r="F3841" s="191">
        <v>10</v>
      </c>
      <c r="G3841" s="184"/>
      <c r="H3841" s="285"/>
      <c r="I3841" s="285"/>
      <c r="J3841" s="208"/>
      <c r="K3841" s="209"/>
      <c r="N3841" s="28">
        <f t="shared" si="440"/>
        <v>0</v>
      </c>
    </row>
    <row r="3842" spans="1:14" ht="12.75" hidden="1" outlineLevel="1">
      <c r="A3842" s="420">
        <f>IF(C3842='Tong hop'!$B$6,1,0)</f>
        <v>0</v>
      </c>
      <c r="B3842" s="183"/>
      <c r="C3842" s="428"/>
      <c r="D3842" s="191"/>
      <c r="E3842" s="198" t="str">
        <f t="shared" ref="E3842:F3842" si="444">E1617</f>
        <v>trừ ô không có sàn</v>
      </c>
      <c r="F3842" s="198">
        <f t="shared" si="444"/>
        <v>0</v>
      </c>
      <c r="G3842" s="184"/>
      <c r="H3842" s="285"/>
      <c r="I3842" s="285"/>
      <c r="J3842" s="208"/>
      <c r="K3842" s="209"/>
      <c r="N3842" s="28">
        <f t="shared" si="440"/>
        <v>0</v>
      </c>
    </row>
    <row r="3843" spans="1:14" ht="12.75" hidden="1" outlineLevel="1">
      <c r="A3843" s="420">
        <f>IF(C3843='Tong hop'!$B$6,1,0)</f>
        <v>0</v>
      </c>
      <c r="B3843" s="183"/>
      <c r="C3843" s="428"/>
      <c r="D3843" s="191" t="s">
        <v>1201</v>
      </c>
      <c r="E3843" s="191"/>
      <c r="F3843" s="191">
        <v>10</v>
      </c>
      <c r="G3843" s="184"/>
      <c r="H3843" s="285"/>
      <c r="I3843" s="285"/>
      <c r="J3843" s="208"/>
      <c r="K3843" s="209"/>
      <c r="N3843" s="28">
        <f t="shared" si="440"/>
        <v>0</v>
      </c>
    </row>
    <row r="3844" spans="1:14" ht="12.75" hidden="1" outlineLevel="1">
      <c r="A3844" s="420">
        <f>IF(C3844='Tong hop'!$B$6,1,0)</f>
        <v>0</v>
      </c>
      <c r="B3844" s="183"/>
      <c r="C3844" s="428"/>
      <c r="D3844" s="191"/>
      <c r="E3844" s="198">
        <f t="shared" ref="E3844:F3844" si="445">E1618</f>
        <v>0</v>
      </c>
      <c r="F3844" s="198">
        <f t="shared" si="445"/>
        <v>0</v>
      </c>
      <c r="G3844" s="184"/>
      <c r="H3844" s="285"/>
      <c r="I3844" s="285"/>
      <c r="J3844" s="208"/>
      <c r="K3844" s="209"/>
      <c r="N3844" s="28">
        <f t="shared" si="440"/>
        <v>0</v>
      </c>
    </row>
    <row r="3845" spans="1:14" ht="12.75" hidden="1" outlineLevel="1">
      <c r="A3845" s="420">
        <f>IF(C3845='Tong hop'!$B$6,1,0)</f>
        <v>0</v>
      </c>
      <c r="B3845" s="183"/>
      <c r="C3845" s="428"/>
      <c r="D3845" s="191" t="s">
        <v>1201</v>
      </c>
      <c r="E3845" s="191"/>
      <c r="F3845" s="191">
        <v>10</v>
      </c>
      <c r="G3845" s="184"/>
      <c r="H3845" s="285"/>
      <c r="I3845" s="285"/>
      <c r="J3845" s="208"/>
      <c r="K3845" s="209"/>
      <c r="N3845" s="28">
        <f t="shared" si="440"/>
        <v>0</v>
      </c>
    </row>
    <row r="3846" spans="1:14" ht="12.75" hidden="1" outlineLevel="1">
      <c r="A3846" s="420">
        <f>IF(C3846='Tong hop'!$B$6,1,0)</f>
        <v>0</v>
      </c>
      <c r="B3846" s="183"/>
      <c r="C3846" s="428"/>
      <c r="D3846" s="191"/>
      <c r="E3846" s="191"/>
      <c r="F3846" s="191"/>
      <c r="G3846" s="184"/>
      <c r="H3846" s="285"/>
      <c r="I3846" s="285"/>
      <c r="J3846" s="208"/>
      <c r="K3846" s="209"/>
      <c r="N3846" s="28">
        <f t="shared" si="440"/>
        <v>0</v>
      </c>
    </row>
    <row r="3847" spans="1:14" ht="12.75" hidden="1" outlineLevel="1">
      <c r="A3847" s="420">
        <f>IF(C3847='Tong hop'!$B$6,1,0)</f>
        <v>0</v>
      </c>
      <c r="B3847" s="183"/>
      <c r="C3847" s="428"/>
      <c r="D3847" s="191" t="s">
        <v>1243</v>
      </c>
      <c r="E3847" s="191"/>
      <c r="F3847" s="191"/>
      <c r="G3847" s="184"/>
      <c r="H3847" s="285"/>
      <c r="I3847" s="285"/>
      <c r="J3847" s="208"/>
      <c r="K3847" s="209"/>
      <c r="N3847" s="28">
        <f t="shared" si="440"/>
        <v>0</v>
      </c>
    </row>
    <row r="3848" spans="1:14" ht="12.75" hidden="1" outlineLevel="1">
      <c r="A3848" s="420">
        <f>IF(C3848='Tong hop'!$B$6,1,0)</f>
        <v>0</v>
      </c>
      <c r="B3848" s="183"/>
      <c r="C3848" s="428"/>
      <c r="D3848" s="191" t="s">
        <v>800</v>
      </c>
      <c r="E3848" s="191"/>
      <c r="F3848" s="191"/>
      <c r="G3848" s="184"/>
      <c r="H3848" s="285"/>
      <c r="I3848" s="285"/>
      <c r="J3848" s="208"/>
      <c r="K3848" s="209"/>
      <c r="N3848" s="28">
        <f t="shared" si="440"/>
        <v>0</v>
      </c>
    </row>
    <row r="3849" spans="1:14" ht="12.75" hidden="1" outlineLevel="1">
      <c r="A3849" s="420">
        <f>IF(C3849='Tong hop'!$B$6,1,0)</f>
        <v>0</v>
      </c>
      <c r="B3849" s="183"/>
      <c r="C3849" s="428"/>
      <c r="D3849" s="191"/>
      <c r="E3849" s="191"/>
      <c r="F3849" s="183"/>
      <c r="G3849" s="184"/>
      <c r="H3849" s="285"/>
      <c r="I3849" s="285"/>
      <c r="J3849" s="208"/>
      <c r="K3849" s="209"/>
      <c r="N3849" s="28">
        <f t="shared" si="440"/>
        <v>0</v>
      </c>
    </row>
    <row r="3850" spans="1:14" ht="12.75" hidden="1">
      <c r="A3850" s="420">
        <f>IF(C3850='Tong hop'!$B$6,1,0)</f>
        <v>0</v>
      </c>
      <c r="B3850" s="183">
        <v>4</v>
      </c>
      <c r="D3850" s="191" t="str">
        <f>D2455</f>
        <v>Cầu thang</v>
      </c>
      <c r="E3850" s="191" t="str">
        <f>E2455</f>
        <v>樓梯</v>
      </c>
      <c r="F3850" s="183" t="s">
        <v>610</v>
      </c>
      <c r="G3850" s="184">
        <v>13.400465490312115</v>
      </c>
      <c r="H3850" s="285"/>
      <c r="I3850" s="285"/>
      <c r="J3850" s="208"/>
      <c r="K3850" s="209"/>
      <c r="N3850" s="28">
        <f t="shared" si="440"/>
        <v>0</v>
      </c>
    </row>
    <row r="3851" spans="1:14" ht="12.75" hidden="1" outlineLevel="1">
      <c r="A3851" s="420">
        <f>IF(C3851='Tong hop'!$B$6,1,0)</f>
        <v>0</v>
      </c>
      <c r="B3851" s="183"/>
      <c r="C3851" s="428"/>
      <c r="D3851" s="179"/>
      <c r="E3851" s="191"/>
      <c r="F3851" s="183"/>
      <c r="G3851" s="184"/>
      <c r="H3851" s="285"/>
      <c r="I3851" s="285"/>
      <c r="J3851" s="208"/>
      <c r="K3851" s="209"/>
      <c r="N3851" s="28">
        <f t="shared" si="440"/>
        <v>0</v>
      </c>
    </row>
    <row r="3852" spans="1:14" ht="12.75" hidden="1" outlineLevel="1">
      <c r="A3852" s="420">
        <f>IF(C3852='Tong hop'!$B$6,1,0)</f>
        <v>0</v>
      </c>
      <c r="B3852" s="183"/>
      <c r="C3852" s="428"/>
      <c r="D3852" s="179" t="s">
        <v>1244</v>
      </c>
      <c r="E3852" s="194"/>
      <c r="F3852" s="194"/>
      <c r="G3852" s="184"/>
      <c r="H3852" s="285"/>
      <c r="I3852" s="285"/>
      <c r="J3852" s="208"/>
      <c r="K3852" s="209"/>
      <c r="N3852" s="28">
        <f t="shared" si="440"/>
        <v>0</v>
      </c>
    </row>
    <row r="3853" spans="1:14" ht="12.75" hidden="1" outlineLevel="1">
      <c r="A3853" s="420">
        <f>IF(C3853='Tong hop'!$B$6,1,0)</f>
        <v>0</v>
      </c>
      <c r="B3853" s="183"/>
      <c r="C3853" s="428"/>
      <c r="D3853" s="179"/>
      <c r="E3853" s="194"/>
      <c r="F3853" s="194"/>
      <c r="G3853" s="184"/>
      <c r="H3853" s="285"/>
      <c r="I3853" s="285"/>
      <c r="J3853" s="208"/>
      <c r="K3853" s="209"/>
      <c r="N3853" s="28">
        <f t="shared" si="440"/>
        <v>0</v>
      </c>
    </row>
    <row r="3854" spans="1:14" ht="12.75" hidden="1">
      <c r="A3854" s="420">
        <f>IF(C3854='Tong hop'!$B$6,1,0)</f>
        <v>0</v>
      </c>
      <c r="B3854" s="183">
        <v>5</v>
      </c>
      <c r="C3854" s="261" t="s">
        <v>55</v>
      </c>
      <c r="D3854" s="191" t="str">
        <f>D2519</f>
        <v xml:space="preserve">Giằng tường </v>
      </c>
      <c r="E3854" s="191" t="str">
        <f>E2519</f>
        <v>牆支撐</v>
      </c>
      <c r="F3854" s="183" t="s">
        <v>610</v>
      </c>
      <c r="G3854" s="184">
        <v>44.0107</v>
      </c>
      <c r="H3854" s="285"/>
      <c r="I3854" s="285"/>
      <c r="J3854" s="208"/>
      <c r="K3854" s="209"/>
      <c r="N3854" s="28">
        <f t="shared" si="440"/>
        <v>0</v>
      </c>
    </row>
    <row r="3855" spans="1:14" ht="12.75" hidden="1" outlineLevel="1">
      <c r="A3855" s="420">
        <f>IF(C3855='Tong hop'!$B$6,1,0)</f>
        <v>0</v>
      </c>
      <c r="B3855" s="183"/>
      <c r="C3855" s="428"/>
      <c r="D3855" s="191"/>
      <c r="E3855" s="191"/>
      <c r="F3855" s="183"/>
      <c r="G3855" s="184"/>
      <c r="H3855" s="285"/>
      <c r="I3855" s="285"/>
      <c r="J3855" s="208"/>
      <c r="K3855" s="209"/>
      <c r="N3855" s="28">
        <f t="shared" si="440"/>
        <v>0</v>
      </c>
    </row>
    <row r="3856" spans="1:14" ht="12.75" hidden="1" outlineLevel="1">
      <c r="A3856" s="420">
        <f>IF(C3856='Tong hop'!$B$6,1,0)</f>
        <v>0</v>
      </c>
      <c r="B3856" s="183"/>
      <c r="C3856" s="428"/>
      <c r="D3856" s="191"/>
      <c r="E3856" s="191"/>
      <c r="F3856" s="183"/>
      <c r="G3856" s="184"/>
      <c r="H3856" s="285"/>
      <c r="I3856" s="285"/>
      <c r="J3856" s="208"/>
      <c r="K3856" s="209"/>
      <c r="N3856" s="28">
        <f t="shared" si="440"/>
        <v>0</v>
      </c>
    </row>
    <row r="3857" spans="1:14" ht="24" hidden="1" customHeight="1">
      <c r="A3857" s="420">
        <f>IF(C3857='Tong hop'!$B$6,1,0)</f>
        <v>0</v>
      </c>
      <c r="B3857" s="183">
        <v>6</v>
      </c>
      <c r="C3857" s="261" t="s">
        <v>55</v>
      </c>
      <c r="D3857" s="191" t="str">
        <f>D2595</f>
        <v>Lanh tô và bổ trụ</v>
      </c>
      <c r="E3857" s="191" t="str">
        <f>E2595</f>
        <v>楣和柱子</v>
      </c>
      <c r="F3857" s="183" t="s">
        <v>610</v>
      </c>
      <c r="G3857" s="184">
        <v>32.891199999999998</v>
      </c>
      <c r="H3857" s="285"/>
      <c r="I3857" s="285"/>
      <c r="J3857" s="208"/>
      <c r="K3857" s="209"/>
      <c r="L3857" s="153"/>
      <c r="N3857" s="28">
        <f t="shared" si="440"/>
        <v>0</v>
      </c>
    </row>
    <row r="3858" spans="1:14" ht="12.75" hidden="1" outlineLevel="1">
      <c r="A3858" s="420">
        <f>IF(C3858='Tong hop'!$B$6,1,0)</f>
        <v>0</v>
      </c>
      <c r="B3858" s="183"/>
      <c r="C3858" s="428"/>
      <c r="D3858" s="191"/>
      <c r="E3858" s="191"/>
      <c r="F3858" s="183"/>
      <c r="G3858" s="184"/>
      <c r="H3858" s="285"/>
      <c r="I3858" s="285"/>
      <c r="J3858" s="208"/>
      <c r="K3858" s="209"/>
      <c r="N3858" s="28">
        <f t="shared" si="440"/>
        <v>0</v>
      </c>
    </row>
    <row r="3859" spans="1:14" ht="12.75" hidden="1" outlineLevel="1">
      <c r="A3859" s="420">
        <f>IF(C3859='Tong hop'!$B$6,1,0)</f>
        <v>0</v>
      </c>
      <c r="B3859" s="183"/>
      <c r="C3859" s="428"/>
      <c r="D3859" s="191"/>
      <c r="E3859" s="191"/>
      <c r="F3859" s="183"/>
      <c r="G3859" s="184"/>
      <c r="H3859" s="285"/>
      <c r="I3859" s="285"/>
      <c r="J3859" s="208"/>
      <c r="K3859" s="209"/>
      <c r="N3859" s="28">
        <f t="shared" si="440"/>
        <v>0</v>
      </c>
    </row>
    <row r="3860" spans="1:14" ht="57" hidden="1" customHeight="1">
      <c r="A3860" s="420">
        <f>IF(C3860='Tong hop'!$B$6,1,0)</f>
        <v>0</v>
      </c>
      <c r="B3860" s="183">
        <v>7</v>
      </c>
      <c r="C3860" s="261" t="s">
        <v>56</v>
      </c>
      <c r="D3860" s="191" t="s">
        <v>1245</v>
      </c>
      <c r="E3860" s="191" t="s">
        <v>1246</v>
      </c>
      <c r="F3860" s="183" t="s">
        <v>4</v>
      </c>
      <c r="G3860" s="184">
        <v>10107.5</v>
      </c>
      <c r="H3860" s="285"/>
      <c r="I3860" s="285"/>
      <c r="J3860" s="208"/>
      <c r="K3860" s="209"/>
      <c r="N3860" s="28">
        <f t="shared" si="440"/>
        <v>0</v>
      </c>
    </row>
    <row r="3861" spans="1:14" ht="12.75" hidden="1" outlineLevel="1">
      <c r="A3861" s="420">
        <f>IF(C3861='Tong hop'!$B$6,1,0)</f>
        <v>0</v>
      </c>
      <c r="B3861" s="183"/>
      <c r="C3861" s="428"/>
      <c r="D3861" s="525" t="str">
        <f t="shared" ref="D3861:F3864" si="446">D2070</f>
        <v>Sàn tầng mái</v>
      </c>
      <c r="E3861" s="525" t="str">
        <f t="shared" si="446"/>
        <v>sàn dày 220mm</v>
      </c>
      <c r="F3861" s="525">
        <f t="shared" si="446"/>
        <v>0</v>
      </c>
      <c r="G3861" s="184"/>
      <c r="H3861" s="285"/>
      <c r="I3861" s="285"/>
      <c r="J3861" s="208"/>
      <c r="K3861" s="209"/>
      <c r="N3861" s="28">
        <f t="shared" si="440"/>
        <v>0</v>
      </c>
    </row>
    <row r="3862" spans="1:14" ht="12.75" hidden="1" outlineLevel="1">
      <c r="A3862" s="420">
        <f>IF(C3862='Tong hop'!$B$6,1,0)</f>
        <v>0</v>
      </c>
      <c r="B3862" s="183"/>
      <c r="C3862" s="428"/>
      <c r="D3862" s="525">
        <f t="shared" si="446"/>
        <v>0</v>
      </c>
      <c r="E3862" s="525" t="str">
        <f t="shared" si="446"/>
        <v>trục 1-7A/A'-H'</v>
      </c>
      <c r="F3862" s="525">
        <f t="shared" si="446"/>
        <v>0</v>
      </c>
      <c r="G3862" s="184"/>
      <c r="H3862" s="285"/>
      <c r="I3862" s="285"/>
      <c r="J3862" s="208"/>
      <c r="K3862" s="209"/>
      <c r="N3862" s="28">
        <f t="shared" si="440"/>
        <v>0</v>
      </c>
    </row>
    <row r="3863" spans="1:14" ht="12.75" hidden="1" outlineLevel="1">
      <c r="A3863" s="420">
        <f>IF(C3863='Tong hop'!$B$6,1,0)</f>
        <v>0</v>
      </c>
      <c r="B3863" s="183"/>
      <c r="C3863" s="428"/>
      <c r="D3863" s="525">
        <f t="shared" si="446"/>
        <v>0</v>
      </c>
      <c r="E3863" s="525" t="str">
        <f t="shared" si="446"/>
        <v>trục7B-13/A'-H'</v>
      </c>
      <c r="F3863" s="525">
        <f t="shared" si="446"/>
        <v>0</v>
      </c>
      <c r="G3863" s="184"/>
      <c r="H3863" s="285"/>
      <c r="I3863" s="285"/>
      <c r="J3863" s="208"/>
      <c r="K3863" s="209"/>
      <c r="N3863" s="28">
        <f t="shared" si="440"/>
        <v>0</v>
      </c>
    </row>
    <row r="3864" spans="1:14" ht="12.75" hidden="1" outlineLevel="1">
      <c r="A3864" s="420">
        <f>IF(C3864='Tong hop'!$B$6,1,0)</f>
        <v>0</v>
      </c>
      <c r="B3864" s="183"/>
      <c r="C3864" s="428"/>
      <c r="D3864" s="525">
        <f t="shared" si="446"/>
        <v>0</v>
      </c>
      <c r="E3864" s="525" t="str">
        <f t="shared" si="446"/>
        <v>trục 0-1/B-G</v>
      </c>
      <c r="F3864" s="525">
        <f t="shared" si="446"/>
        <v>0</v>
      </c>
      <c r="G3864" s="184"/>
      <c r="H3864" s="285"/>
      <c r="I3864" s="285"/>
      <c r="J3864" s="208"/>
      <c r="K3864" s="209"/>
      <c r="N3864" s="28">
        <f t="shared" si="440"/>
        <v>0</v>
      </c>
    </row>
    <row r="3865" spans="1:14" ht="12.75" hidden="1" outlineLevel="1">
      <c r="A3865" s="420">
        <f>IF(C3865='Tong hop'!$B$6,1,0)</f>
        <v>0</v>
      </c>
      <c r="B3865" s="183"/>
      <c r="C3865" s="428"/>
      <c r="D3865" s="179"/>
      <c r="E3865" s="194"/>
      <c r="F3865" s="194"/>
      <c r="G3865" s="184"/>
      <c r="H3865" s="285"/>
      <c r="I3865" s="285"/>
      <c r="J3865" s="208"/>
      <c r="K3865" s="209"/>
      <c r="N3865" s="28">
        <f t="shared" si="440"/>
        <v>0</v>
      </c>
    </row>
    <row r="3866" spans="1:14" ht="60.75" hidden="1" customHeight="1">
      <c r="A3866" s="420">
        <f>IF(C3866='Tong hop'!$B$6,1,0)</f>
        <v>0</v>
      </c>
      <c r="B3866" s="183">
        <v>8</v>
      </c>
      <c r="C3866" s="261" t="s">
        <v>57</v>
      </c>
      <c r="D3866" s="191" t="s">
        <v>1247</v>
      </c>
      <c r="E3866" s="191" t="s">
        <v>1248</v>
      </c>
      <c r="F3866" s="183" t="s">
        <v>4</v>
      </c>
      <c r="G3866" s="184">
        <v>1276.56</v>
      </c>
      <c r="H3866" s="285"/>
      <c r="I3866" s="285"/>
      <c r="J3866" s="208"/>
      <c r="K3866" s="209"/>
      <c r="N3866" s="28">
        <f t="shared" si="440"/>
        <v>0</v>
      </c>
    </row>
    <row r="3867" spans="1:14" ht="12.75" hidden="1" outlineLevel="1">
      <c r="A3867" s="420">
        <f>IF(C3867='Tong hop'!$B$6,1,0)</f>
        <v>0</v>
      </c>
      <c r="B3867" s="183"/>
      <c r="C3867" s="261"/>
      <c r="D3867" s="191" t="str">
        <f t="shared" ref="D3867:F3867" si="447">D2076</f>
        <v>tấm đan bê tông</v>
      </c>
      <c r="E3867" s="191">
        <f t="shared" si="447"/>
        <v>0</v>
      </c>
      <c r="F3867" s="191">
        <f t="shared" si="447"/>
        <v>0</v>
      </c>
      <c r="G3867" s="184"/>
      <c r="H3867" s="285"/>
      <c r="I3867" s="285"/>
      <c r="J3867" s="208"/>
      <c r="K3867" s="209"/>
      <c r="N3867" s="28">
        <f t="shared" si="440"/>
        <v>0</v>
      </c>
    </row>
    <row r="3868" spans="1:14" ht="12.75" hidden="1" outlineLevel="1">
      <c r="A3868" s="420">
        <f>IF(C3868='Tong hop'!$B$6,1,0)</f>
        <v>0</v>
      </c>
      <c r="B3868" s="183"/>
      <c r="C3868" s="261"/>
      <c r="D3868" s="191"/>
      <c r="E3868" s="191"/>
      <c r="F3868" s="183"/>
      <c r="G3868" s="184"/>
      <c r="H3868" s="285"/>
      <c r="I3868" s="285"/>
      <c r="J3868" s="208"/>
      <c r="K3868" s="209"/>
      <c r="N3868" s="28">
        <f t="shared" si="440"/>
        <v>0</v>
      </c>
    </row>
    <row r="3869" spans="1:14" ht="44.25" hidden="1" customHeight="1">
      <c r="A3869" s="420">
        <f>IF(C3869='Tong hop'!$B$6,1,0)</f>
        <v>0</v>
      </c>
      <c r="B3869" s="183">
        <v>9</v>
      </c>
      <c r="C3869" s="261"/>
      <c r="D3869" s="191" t="s">
        <v>1249</v>
      </c>
      <c r="E3869" s="191" t="s">
        <v>1250</v>
      </c>
      <c r="F3869" s="183" t="s">
        <v>1251</v>
      </c>
      <c r="G3869" s="184">
        <v>3546</v>
      </c>
      <c r="H3869" s="285"/>
      <c r="I3869" s="285"/>
      <c r="J3869" s="208"/>
      <c r="K3869" s="209"/>
      <c r="N3869" s="28">
        <f t="shared" si="440"/>
        <v>0</v>
      </c>
    </row>
    <row r="3870" spans="1:14" ht="12.75" hidden="1" outlineLevel="1">
      <c r="A3870" s="420">
        <f>IF(C3870='Tong hop'!$B$6,1,0)</f>
        <v>0</v>
      </c>
      <c r="B3870" s="183"/>
      <c r="C3870" s="261"/>
      <c r="D3870" s="191" t="str">
        <f t="shared" ref="D3870:F3870" si="448">D2853</f>
        <v>tấm đan bê tông</v>
      </c>
      <c r="E3870" s="191">
        <f t="shared" si="448"/>
        <v>0</v>
      </c>
      <c r="F3870" s="191">
        <f t="shared" si="448"/>
        <v>0</v>
      </c>
      <c r="G3870" s="184"/>
      <c r="H3870" s="285"/>
      <c r="I3870" s="285"/>
      <c r="J3870" s="208"/>
      <c r="K3870" s="209"/>
    </row>
    <row r="3871" spans="1:14" ht="12.75" hidden="1" outlineLevel="1">
      <c r="A3871" s="420">
        <f>IF(C3871='Tong hop'!$B$6,1,0)</f>
        <v>0</v>
      </c>
      <c r="B3871" s="183"/>
      <c r="C3871" s="261"/>
      <c r="D3871" s="191"/>
      <c r="E3871" s="191"/>
      <c r="F3871" s="183"/>
      <c r="G3871" s="184"/>
      <c r="H3871" s="285"/>
      <c r="I3871" s="285"/>
      <c r="J3871" s="208"/>
      <c r="K3871" s="209"/>
    </row>
    <row r="3872" spans="1:14" ht="12.75" hidden="1">
      <c r="A3872" s="420">
        <f>IF(C3872='Tong hop'!$B$6,1,0)</f>
        <v>0</v>
      </c>
      <c r="B3872" s="183"/>
      <c r="C3872" s="261"/>
      <c r="D3872" s="191"/>
      <c r="E3872" s="191"/>
      <c r="F3872" s="183"/>
      <c r="G3872" s="184"/>
      <c r="H3872" s="285"/>
      <c r="I3872" s="285"/>
      <c r="J3872" s="208"/>
      <c r="K3872" s="209"/>
    </row>
    <row r="3873" spans="1:11" s="22" customFormat="1" ht="12.75" hidden="1">
      <c r="A3873" s="420">
        <f>IF(C3873='Tong hop'!$B$6,1,0)</f>
        <v>0</v>
      </c>
      <c r="B3873" s="173" t="s">
        <v>395</v>
      </c>
      <c r="C3873" s="519"/>
      <c r="D3873" s="428" t="s">
        <v>396</v>
      </c>
      <c r="E3873" s="428" t="s">
        <v>397</v>
      </c>
      <c r="F3873" s="428"/>
      <c r="G3873" s="428"/>
      <c r="H3873" s="285"/>
      <c r="I3873" s="285"/>
      <c r="J3873" s="428"/>
      <c r="K3873" s="256"/>
    </row>
    <row r="3874" spans="1:11" ht="20.25" hidden="1" customHeight="1">
      <c r="A3874" s="420">
        <f>IF(C3874='Tong hop'!$B$6,1,0)</f>
        <v>0</v>
      </c>
      <c r="B3874" s="183">
        <v>1</v>
      </c>
      <c r="C3874" s="261"/>
      <c r="D3874" s="191" t="s">
        <v>398</v>
      </c>
      <c r="E3874" s="191" t="str">
        <f>E3873</f>
        <v>應力地板電纜</v>
      </c>
      <c r="F3874" s="183" t="s">
        <v>610</v>
      </c>
      <c r="G3874" s="184">
        <v>163.35900000000001</v>
      </c>
      <c r="H3874" s="285"/>
      <c r="I3874" s="285"/>
      <c r="J3874" s="208"/>
      <c r="K3874" s="209"/>
    </row>
    <row r="3875" spans="1:11" ht="12.75" hidden="1" outlineLevel="1">
      <c r="A3875" s="420">
        <f>IF(C3875='Tong hop'!$B$6,1,0)</f>
        <v>0</v>
      </c>
      <c r="B3875" s="183"/>
      <c r="C3875" s="261"/>
      <c r="D3875" s="191"/>
      <c r="E3875" s="191"/>
      <c r="F3875" s="183"/>
      <c r="G3875" s="184"/>
      <c r="H3875" s="285"/>
      <c r="I3875" s="285"/>
      <c r="J3875" s="208"/>
      <c r="K3875" s="209"/>
    </row>
    <row r="3876" spans="1:11" ht="12.75" hidden="1" outlineLevel="1">
      <c r="A3876" s="420">
        <f>IF(C3876='Tong hop'!$B$6,1,0)</f>
        <v>0</v>
      </c>
      <c r="B3876" s="183"/>
      <c r="C3876" s="261"/>
      <c r="D3876" s="191" t="s">
        <v>1207</v>
      </c>
      <c r="E3876" s="191"/>
      <c r="F3876" s="183"/>
      <c r="G3876" s="184"/>
      <c r="H3876" s="285"/>
      <c r="I3876" s="285"/>
      <c r="J3876" s="208"/>
      <c r="K3876" s="209"/>
    </row>
    <row r="3877" spans="1:11" ht="12.75" hidden="1" outlineLevel="1">
      <c r="A3877" s="420">
        <f>IF(C3877='Tong hop'!$B$6,1,0)</f>
        <v>0</v>
      </c>
      <c r="B3877" s="183"/>
      <c r="C3877" s="261"/>
      <c r="D3877" s="191" t="s">
        <v>1095</v>
      </c>
      <c r="E3877" s="191"/>
      <c r="F3877" s="183"/>
      <c r="G3877" s="184"/>
      <c r="H3877" s="285"/>
      <c r="I3877" s="285"/>
      <c r="J3877" s="208"/>
      <c r="K3877" s="209"/>
    </row>
    <row r="3878" spans="1:11" ht="12.75" hidden="1" outlineLevel="1">
      <c r="A3878" s="420">
        <f>IF(C3878='Tong hop'!$B$6,1,0)</f>
        <v>0</v>
      </c>
      <c r="B3878" s="183"/>
      <c r="C3878" s="261"/>
      <c r="D3878" s="191" t="s">
        <v>1104</v>
      </c>
      <c r="E3878" s="191"/>
      <c r="F3878" s="183"/>
      <c r="G3878" s="184"/>
      <c r="H3878" s="285"/>
      <c r="I3878" s="285"/>
      <c r="J3878" s="208"/>
      <c r="K3878" s="209"/>
    </row>
    <row r="3879" spans="1:11" ht="12.75" hidden="1" outlineLevel="1">
      <c r="A3879" s="420">
        <f>IF(C3879='Tong hop'!$B$6,1,0)</f>
        <v>0</v>
      </c>
      <c r="B3879" s="183"/>
      <c r="C3879" s="261"/>
      <c r="D3879" s="191" t="s">
        <v>1252</v>
      </c>
      <c r="E3879" s="191"/>
      <c r="F3879" s="183"/>
      <c r="G3879" s="184"/>
      <c r="H3879" s="285"/>
      <c r="I3879" s="285"/>
      <c r="J3879" s="208"/>
      <c r="K3879" s="209"/>
    </row>
    <row r="3880" spans="1:11" ht="12.75" hidden="1" outlineLevel="1">
      <c r="A3880" s="420">
        <f>IF(C3880='Tong hop'!$B$6,1,0)</f>
        <v>0</v>
      </c>
      <c r="B3880" s="183"/>
      <c r="C3880" s="261"/>
      <c r="D3880" s="191"/>
      <c r="E3880" s="191"/>
      <c r="F3880" s="183"/>
      <c r="G3880" s="184"/>
      <c r="H3880" s="285"/>
      <c r="I3880" s="285"/>
      <c r="J3880" s="208"/>
      <c r="K3880" s="209"/>
    </row>
    <row r="3881" spans="1:11" ht="12.75" hidden="1">
      <c r="A3881" s="420">
        <f>IF(C3881='Tong hop'!$B$6,1,0)</f>
        <v>0</v>
      </c>
      <c r="B3881" s="183"/>
      <c r="C3881" s="261"/>
      <c r="D3881" s="191"/>
      <c r="E3881" s="191"/>
      <c r="F3881" s="183"/>
      <c r="G3881" s="184"/>
      <c r="H3881" s="285"/>
      <c r="I3881" s="285"/>
      <c r="J3881" s="208"/>
      <c r="K3881" s="209"/>
    </row>
    <row r="3882" spans="1:11" ht="30" hidden="1" customHeight="1">
      <c r="A3882" s="420">
        <f>IF(C3882='Tong hop'!$B$6,1,0)</f>
        <v>0</v>
      </c>
      <c r="B3882" s="173" t="s">
        <v>401</v>
      </c>
      <c r="C3882" s="519"/>
      <c r="D3882" s="428" t="s">
        <v>402</v>
      </c>
      <c r="E3882" s="428" t="s">
        <v>403</v>
      </c>
      <c r="F3882" s="428"/>
      <c r="G3882" s="428"/>
      <c r="H3882" s="285"/>
      <c r="I3882" s="285"/>
      <c r="J3882" s="428"/>
      <c r="K3882" s="256"/>
    </row>
    <row r="3883" spans="1:11" ht="45" hidden="1" customHeight="1">
      <c r="A3883" s="420">
        <f>IF(C3883='Tong hop'!$B$6,1,0)</f>
        <v>0</v>
      </c>
      <c r="B3883" s="183">
        <v>1</v>
      </c>
      <c r="C3883" s="261" t="s">
        <v>70</v>
      </c>
      <c r="D3883" s="222" t="s">
        <v>404</v>
      </c>
      <c r="E3883" s="182" t="s">
        <v>405</v>
      </c>
      <c r="F3883" s="183" t="s">
        <v>3</v>
      </c>
      <c r="G3883" s="184">
        <v>0.50950000000000006</v>
      </c>
      <c r="H3883" s="285"/>
      <c r="I3883" s="285"/>
      <c r="J3883" s="208"/>
      <c r="K3883" s="209" t="s">
        <v>406</v>
      </c>
    </row>
    <row r="3884" spans="1:11" ht="12.75" hidden="1" outlineLevel="1">
      <c r="A3884" s="420">
        <f>IF(C3884='Tong hop'!$B$6,1,0)</f>
        <v>0</v>
      </c>
      <c r="B3884" s="183"/>
      <c r="C3884" s="428"/>
      <c r="D3884" s="194"/>
      <c r="E3884" s="194"/>
      <c r="F3884" s="194"/>
      <c r="G3884" s="184"/>
      <c r="H3884" s="285"/>
      <c r="I3884" s="285"/>
      <c r="J3884" s="208"/>
      <c r="K3884" s="209"/>
    </row>
    <row r="3885" spans="1:11" ht="12.75" hidden="1" outlineLevel="1">
      <c r="A3885" s="420">
        <f>IF(C3885='Tong hop'!$B$6,1,0)</f>
        <v>0</v>
      </c>
      <c r="B3885" s="183"/>
      <c r="C3885" s="428"/>
      <c r="D3885" s="194" t="str">
        <f t="shared" ref="D3885:F3885" si="449">D1313</f>
        <v>C3</v>
      </c>
      <c r="E3885" s="194" t="str">
        <f t="shared" si="449"/>
        <v>700x700</v>
      </c>
      <c r="F3885" s="194">
        <f t="shared" si="449"/>
        <v>0</v>
      </c>
      <c r="G3885" s="184"/>
      <c r="H3885" s="285"/>
      <c r="I3885" s="285"/>
      <c r="J3885" s="208"/>
      <c r="K3885" s="209"/>
    </row>
    <row r="3886" spans="1:11" ht="12.75" hidden="1" outlineLevel="1">
      <c r="A3886" s="420">
        <f>IF(C3886='Tong hop'!$B$6,1,0)</f>
        <v>0</v>
      </c>
      <c r="B3886" s="183"/>
      <c r="C3886" s="428"/>
      <c r="D3886" s="194" t="str">
        <f t="shared" ref="D3886:F3886" si="450">D2140</f>
        <v>Vai cột</v>
      </c>
      <c r="E3886" s="194">
        <f t="shared" si="450"/>
        <v>0</v>
      </c>
      <c r="F3886" s="194">
        <f t="shared" si="450"/>
        <v>0</v>
      </c>
      <c r="G3886" s="184"/>
      <c r="H3886" s="285"/>
      <c r="I3886" s="285"/>
      <c r="J3886" s="208"/>
      <c r="K3886" s="209"/>
    </row>
    <row r="3887" spans="1:11" ht="12.75" hidden="1" outlineLevel="1">
      <c r="A3887" s="420">
        <f>IF(C3887='Tong hop'!$B$6,1,0)</f>
        <v>0</v>
      </c>
      <c r="B3887" s="183"/>
      <c r="C3887" s="428"/>
      <c r="D3887" s="194" t="s">
        <v>1253</v>
      </c>
      <c r="E3887" s="194"/>
      <c r="F3887" s="194"/>
      <c r="G3887" s="184"/>
      <c r="H3887" s="285"/>
      <c r="I3887" s="285"/>
      <c r="J3887" s="208"/>
      <c r="K3887" s="209"/>
    </row>
    <row r="3888" spans="1:11" ht="12.75" hidden="1" outlineLevel="1">
      <c r="A3888" s="420">
        <f>IF(C3888='Tong hop'!$B$6,1,0)</f>
        <v>0</v>
      </c>
      <c r="B3888" s="183"/>
      <c r="C3888" s="428"/>
      <c r="D3888" s="194"/>
      <c r="E3888" s="194"/>
      <c r="F3888" s="194"/>
      <c r="G3888" s="184"/>
      <c r="H3888" s="285"/>
      <c r="I3888" s="285"/>
      <c r="J3888" s="208"/>
      <c r="K3888" s="209"/>
    </row>
    <row r="3889" spans="1:13" ht="12.75" hidden="1">
      <c r="A3889" s="420">
        <f>IF(C3889='Tong hop'!$B$6,1,0)</f>
        <v>0</v>
      </c>
      <c r="B3889" s="183"/>
      <c r="C3889" s="428"/>
      <c r="D3889" s="194"/>
      <c r="E3889" s="194"/>
      <c r="F3889" s="194"/>
      <c r="G3889" s="184"/>
      <c r="H3889" s="285"/>
      <c r="I3889" s="285"/>
      <c r="J3889" s="208"/>
      <c r="K3889" s="209"/>
    </row>
    <row r="3890" spans="1:13" s="22" customFormat="1" ht="12.75" hidden="1">
      <c r="A3890" s="420">
        <f>IF(C3890='Tong hop'!$B$6,1,0)</f>
        <v>0</v>
      </c>
      <c r="B3890" s="534" t="s">
        <v>666</v>
      </c>
      <c r="C3890" s="519"/>
      <c r="D3890" s="14" t="s">
        <v>638</v>
      </c>
      <c r="E3890" s="14" t="s">
        <v>639</v>
      </c>
      <c r="F3890" s="428"/>
      <c r="G3890" s="428"/>
      <c r="H3890" s="285"/>
      <c r="I3890" s="285"/>
      <c r="J3890" s="535">
        <f>SUM(I3890:I3981)</f>
        <v>0</v>
      </c>
      <c r="K3890" s="256"/>
    </row>
    <row r="3891" spans="1:13" ht="32.25" hidden="1" customHeight="1">
      <c r="A3891" s="420">
        <f>IF(C3891='Tong hop'!$B$6,1,0)</f>
        <v>0</v>
      </c>
      <c r="B3891" s="257">
        <v>1</v>
      </c>
      <c r="C3891" s="261" t="s">
        <v>63</v>
      </c>
      <c r="D3891" s="340" t="s">
        <v>640</v>
      </c>
      <c r="E3891" s="341" t="s">
        <v>641</v>
      </c>
      <c r="F3891" s="183" t="s">
        <v>4</v>
      </c>
      <c r="G3891" s="184">
        <v>12098.495999999999</v>
      </c>
      <c r="H3891" s="285"/>
      <c r="I3891" s="285"/>
      <c r="J3891" s="208"/>
      <c r="K3891" s="209" t="s">
        <v>660</v>
      </c>
    </row>
    <row r="3892" spans="1:13" ht="63.75" hidden="1" customHeight="1">
      <c r="A3892" s="420">
        <f>IF(C3892='Tong hop'!$B$6,1,0)</f>
        <v>0</v>
      </c>
      <c r="B3892" s="257">
        <v>2</v>
      </c>
      <c r="C3892" s="261" t="s">
        <v>653</v>
      </c>
      <c r="D3892" s="429" t="s">
        <v>1396</v>
      </c>
      <c r="E3892" s="536"/>
      <c r="F3892" s="183" t="s">
        <v>4</v>
      </c>
      <c r="G3892" s="184">
        <v>11793.315999999999</v>
      </c>
      <c r="H3892" s="285"/>
      <c r="I3892" s="285"/>
      <c r="J3892" s="208"/>
      <c r="K3892" s="418" t="s">
        <v>1395</v>
      </c>
      <c r="M3892" s="329"/>
    </row>
    <row r="3893" spans="1:13" ht="12.75" hidden="1" customHeight="1" outlineLevel="1">
      <c r="A3893" s="420">
        <f>IF(C3893='Tong hop'!$B$6,1,0)</f>
        <v>0</v>
      </c>
      <c r="B3893" s="257"/>
      <c r="C3893" s="261"/>
      <c r="D3893" s="537"/>
      <c r="E3893" s="538"/>
      <c r="F3893" s="183"/>
      <c r="G3893" s="184"/>
      <c r="H3893" s="285"/>
      <c r="I3893" s="285"/>
      <c r="J3893" s="208"/>
      <c r="K3893" s="231"/>
    </row>
    <row r="3894" spans="1:13" s="26" customFormat="1" ht="12" hidden="1" customHeight="1" outlineLevel="1">
      <c r="A3894" s="420">
        <f>IF(C3894='Tong hop'!$B$6,1,0)</f>
        <v>0</v>
      </c>
      <c r="B3894" s="265"/>
      <c r="C3894" s="191"/>
      <c r="D3894" s="421" t="s">
        <v>1255</v>
      </c>
      <c r="E3894" s="205" t="s">
        <v>1256</v>
      </c>
      <c r="F3894" s="205"/>
      <c r="G3894" s="203"/>
      <c r="H3894" s="301"/>
      <c r="I3894" s="301"/>
      <c r="J3894" s="262"/>
      <c r="K3894" s="263"/>
    </row>
    <row r="3895" spans="1:13" s="26" customFormat="1" ht="12" hidden="1" customHeight="1" outlineLevel="1">
      <c r="A3895" s="420">
        <f>IF(C3895='Tong hop'!$B$6,1,0)</f>
        <v>0</v>
      </c>
      <c r="B3895" s="265"/>
      <c r="C3895" s="191"/>
      <c r="D3895" s="205"/>
      <c r="E3895" s="205" t="s">
        <v>1257</v>
      </c>
      <c r="F3895" s="205"/>
      <c r="G3895" s="203"/>
      <c r="H3895" s="301"/>
      <c r="I3895" s="301"/>
      <c r="J3895" s="262"/>
      <c r="K3895" s="263"/>
    </row>
    <row r="3896" spans="1:13" s="26" customFormat="1" ht="12" hidden="1" customHeight="1" outlineLevel="1">
      <c r="A3896" s="420">
        <f>IF(C3896='Tong hop'!$B$6,1,0)</f>
        <v>0</v>
      </c>
      <c r="B3896" s="265"/>
      <c r="C3896" s="191"/>
      <c r="D3896" s="205"/>
      <c r="E3896" s="205" t="s">
        <v>1258</v>
      </c>
      <c r="F3896" s="205"/>
      <c r="G3896" s="203"/>
      <c r="H3896" s="301"/>
      <c r="I3896" s="301"/>
      <c r="J3896" s="262"/>
      <c r="K3896" s="263"/>
    </row>
    <row r="3897" spans="1:13" s="26" customFormat="1" ht="12" hidden="1" customHeight="1" outlineLevel="1">
      <c r="A3897" s="420">
        <f>IF(C3897='Tong hop'!$B$6,1,0)</f>
        <v>0</v>
      </c>
      <c r="B3897" s="265"/>
      <c r="C3897" s="191"/>
      <c r="D3897" s="205"/>
      <c r="E3897" s="205"/>
      <c r="F3897" s="205"/>
      <c r="G3897" s="203"/>
      <c r="H3897" s="301"/>
      <c r="I3897" s="301"/>
      <c r="J3897" s="262"/>
      <c r="K3897" s="263"/>
    </row>
    <row r="3898" spans="1:13" s="26" customFormat="1" ht="12" hidden="1" customHeight="1" outlineLevel="1">
      <c r="A3898" s="420">
        <f>IF(C3898='Tong hop'!$B$6,1,0)</f>
        <v>0</v>
      </c>
      <c r="B3898" s="265"/>
      <c r="C3898" s="191"/>
      <c r="D3898" s="205"/>
      <c r="E3898" s="205" t="s">
        <v>1259</v>
      </c>
      <c r="F3898" s="205"/>
      <c r="G3898" s="203"/>
      <c r="H3898" s="301"/>
      <c r="I3898" s="301"/>
      <c r="J3898" s="262"/>
      <c r="K3898" s="263"/>
    </row>
    <row r="3899" spans="1:13" s="26" customFormat="1" ht="12" hidden="1" customHeight="1" outlineLevel="1">
      <c r="A3899" s="420">
        <f>IF(C3899='Tong hop'!$B$6,1,0)</f>
        <v>0</v>
      </c>
      <c r="B3899" s="265"/>
      <c r="C3899" s="191"/>
      <c r="D3899" s="205"/>
      <c r="E3899" s="205" t="s">
        <v>1260</v>
      </c>
      <c r="F3899" s="205" t="s">
        <v>1261</v>
      </c>
      <c r="G3899" s="203"/>
      <c r="H3899" s="301"/>
      <c r="I3899" s="301"/>
      <c r="J3899" s="262"/>
      <c r="K3899" s="263"/>
    </row>
    <row r="3900" spans="1:13" s="26" customFormat="1" ht="12" hidden="1" customHeight="1" outlineLevel="1">
      <c r="A3900" s="420">
        <f>IF(C3900='Tong hop'!$B$6,1,0)</f>
        <v>0</v>
      </c>
      <c r="B3900" s="265"/>
      <c r="C3900" s="191"/>
      <c r="D3900" s="421" t="s">
        <v>1262</v>
      </c>
      <c r="E3900" s="205" t="s">
        <v>1263</v>
      </c>
      <c r="F3900" s="205"/>
      <c r="G3900" s="203"/>
      <c r="H3900" s="301"/>
      <c r="I3900" s="301"/>
      <c r="J3900" s="262"/>
      <c r="K3900" s="263"/>
    </row>
    <row r="3901" spans="1:13" s="26" customFormat="1" ht="12" hidden="1" customHeight="1" outlineLevel="1">
      <c r="A3901" s="420">
        <f>IF(C3901='Tong hop'!$B$6,1,0)</f>
        <v>0</v>
      </c>
      <c r="B3901" s="265"/>
      <c r="C3901" s="191"/>
      <c r="D3901" s="205"/>
      <c r="E3901" s="205" t="s">
        <v>1264</v>
      </c>
      <c r="F3901" s="205"/>
      <c r="G3901" s="203"/>
      <c r="H3901" s="301"/>
      <c r="I3901" s="301"/>
      <c r="J3901" s="262"/>
      <c r="K3901" s="263"/>
    </row>
    <row r="3902" spans="1:13" s="26" customFormat="1" ht="12" hidden="1" customHeight="1" outlineLevel="1">
      <c r="A3902" s="420">
        <f>IF(C3902='Tong hop'!$B$6,1,0)</f>
        <v>0</v>
      </c>
      <c r="B3902" s="265"/>
      <c r="C3902" s="191"/>
      <c r="D3902" s="205"/>
      <c r="E3902" s="205" t="s">
        <v>1264</v>
      </c>
      <c r="F3902" s="205"/>
      <c r="G3902" s="203"/>
      <c r="H3902" s="301"/>
      <c r="I3902" s="301"/>
      <c r="J3902" s="262"/>
      <c r="K3902" s="263"/>
    </row>
    <row r="3903" spans="1:13" s="26" customFormat="1" ht="12" hidden="1" customHeight="1" outlineLevel="1">
      <c r="A3903" s="420">
        <f>IF(C3903='Tong hop'!$B$6,1,0)</f>
        <v>0</v>
      </c>
      <c r="B3903" s="265"/>
      <c r="C3903" s="191"/>
      <c r="D3903" s="205"/>
      <c r="E3903" s="205"/>
      <c r="F3903" s="205"/>
      <c r="G3903" s="203"/>
      <c r="H3903" s="301"/>
      <c r="I3903" s="301"/>
      <c r="J3903" s="262"/>
      <c r="K3903" s="263"/>
    </row>
    <row r="3904" spans="1:13" s="26" customFormat="1" ht="12" hidden="1" customHeight="1" outlineLevel="1">
      <c r="A3904" s="420">
        <f>IF(C3904='Tong hop'!$B$6,1,0)</f>
        <v>0</v>
      </c>
      <c r="B3904" s="265"/>
      <c r="C3904" s="191"/>
      <c r="D3904" s="205"/>
      <c r="E3904" s="205" t="s">
        <v>1265</v>
      </c>
      <c r="F3904" s="205"/>
      <c r="G3904" s="203"/>
      <c r="H3904" s="301"/>
      <c r="I3904" s="301"/>
      <c r="J3904" s="262"/>
      <c r="K3904" s="263"/>
    </row>
    <row r="3905" spans="1:14" s="26" customFormat="1" ht="12" hidden="1" customHeight="1" outlineLevel="1">
      <c r="A3905" s="420">
        <f>IF(C3905='Tong hop'!$B$6,1,0)</f>
        <v>0</v>
      </c>
      <c r="B3905" s="265"/>
      <c r="C3905" s="191"/>
      <c r="D3905" s="205"/>
      <c r="E3905" s="205"/>
      <c r="F3905" s="205"/>
      <c r="G3905" s="203"/>
      <c r="H3905" s="301"/>
      <c r="I3905" s="301"/>
      <c r="J3905" s="262"/>
      <c r="K3905" s="263"/>
    </row>
    <row r="3906" spans="1:14" s="26" customFormat="1" ht="12" hidden="1" customHeight="1" outlineLevel="1">
      <c r="A3906" s="420">
        <f>IF(C3906='Tong hop'!$B$6,1,0)</f>
        <v>0</v>
      </c>
      <c r="B3906" s="265"/>
      <c r="C3906" s="191"/>
      <c r="D3906" s="205"/>
      <c r="E3906" s="205" t="s">
        <v>1259</v>
      </c>
      <c r="F3906" s="205"/>
      <c r="G3906" s="203"/>
      <c r="H3906" s="301"/>
      <c r="I3906" s="301"/>
      <c r="J3906" s="262"/>
      <c r="K3906" s="263"/>
    </row>
    <row r="3907" spans="1:14" s="26" customFormat="1" ht="12" hidden="1" customHeight="1" outlineLevel="1">
      <c r="A3907" s="420">
        <f>IF(C3907='Tong hop'!$B$6,1,0)</f>
        <v>0</v>
      </c>
      <c r="B3907" s="265"/>
      <c r="C3907" s="191"/>
      <c r="D3907" s="205"/>
      <c r="E3907" s="205"/>
      <c r="F3907" s="205"/>
      <c r="G3907" s="203"/>
      <c r="H3907" s="301"/>
      <c r="I3907" s="301"/>
      <c r="J3907" s="262"/>
      <c r="K3907" s="263"/>
    </row>
    <row r="3908" spans="1:14" ht="34.5" hidden="1" customHeight="1">
      <c r="A3908" s="420">
        <f>IF(C3908='Tong hop'!$B$6,1,0)</f>
        <v>0</v>
      </c>
      <c r="B3908" s="257">
        <v>3</v>
      </c>
      <c r="C3908" s="261" t="s">
        <v>653</v>
      </c>
      <c r="D3908" s="429" t="s">
        <v>1400</v>
      </c>
      <c r="E3908" s="429" t="s">
        <v>1401</v>
      </c>
      <c r="F3908" s="183" t="s">
        <v>4</v>
      </c>
      <c r="G3908" s="184">
        <v>305.18</v>
      </c>
      <c r="H3908" s="285"/>
      <c r="I3908" s="285"/>
      <c r="J3908" s="208"/>
      <c r="K3908" s="419" t="s">
        <v>1397</v>
      </c>
    </row>
    <row r="3909" spans="1:14" ht="12.75" hidden="1" customHeight="1" outlineLevel="1">
      <c r="A3909" s="420">
        <f>IF(C3909='Tong hop'!$B$6,1,0)</f>
        <v>0</v>
      </c>
      <c r="B3909" s="257"/>
      <c r="C3909" s="261"/>
      <c r="D3909" s="537" t="s">
        <v>1254</v>
      </c>
      <c r="E3909" s="231"/>
      <c r="F3909" s="183"/>
      <c r="G3909" s="184"/>
      <c r="H3909" s="285"/>
      <c r="I3909" s="285"/>
      <c r="J3909" s="208"/>
      <c r="K3909" s="209"/>
    </row>
    <row r="3910" spans="1:14" ht="12" hidden="1" customHeight="1" outlineLevel="1">
      <c r="A3910" s="420">
        <f>IF(C3910='Tong hop'!$B$6,1,0)</f>
        <v>0</v>
      </c>
      <c r="B3910" s="257"/>
      <c r="C3910" s="428"/>
      <c r="D3910" s="421" t="s">
        <v>1266</v>
      </c>
      <c r="E3910" s="205" t="s">
        <v>1267</v>
      </c>
      <c r="F3910" s="194"/>
      <c r="G3910" s="184"/>
      <c r="H3910" s="285"/>
      <c r="I3910" s="285"/>
      <c r="J3910" s="208"/>
      <c r="K3910" s="209"/>
    </row>
    <row r="3911" spans="1:14" ht="12" hidden="1" customHeight="1" outlineLevel="1">
      <c r="A3911" s="420">
        <f>IF(C3911='Tong hop'!$B$6,1,0)</f>
        <v>0</v>
      </c>
      <c r="B3911" s="257"/>
      <c r="C3911" s="428"/>
      <c r="D3911" s="194"/>
      <c r="E3911" s="205" t="s">
        <v>1268</v>
      </c>
      <c r="F3911" s="194"/>
      <c r="G3911" s="184"/>
      <c r="H3911" s="285"/>
      <c r="I3911" s="285"/>
      <c r="J3911" s="208"/>
      <c r="K3911" s="209"/>
    </row>
    <row r="3912" spans="1:14" ht="12" hidden="1" customHeight="1" outlineLevel="1">
      <c r="A3912" s="420">
        <f>IF(C3912='Tong hop'!$B$6,1,0)</f>
        <v>0</v>
      </c>
      <c r="B3912" s="257"/>
      <c r="C3912" s="428"/>
      <c r="D3912" s="194"/>
      <c r="E3912" s="194"/>
      <c r="F3912" s="194"/>
      <c r="G3912" s="184"/>
      <c r="H3912" s="285"/>
      <c r="I3912" s="285"/>
      <c r="J3912" s="208"/>
      <c r="K3912" s="209"/>
    </row>
    <row r="3913" spans="1:14" ht="12" hidden="1" customHeight="1" outlineLevel="1">
      <c r="A3913" s="420">
        <f>IF(C3913='Tong hop'!$B$6,1,0)</f>
        <v>0</v>
      </c>
      <c r="B3913" s="257"/>
      <c r="C3913" s="428"/>
      <c r="D3913" s="194"/>
      <c r="E3913" s="194"/>
      <c r="F3913" s="194"/>
      <c r="G3913" s="184"/>
      <c r="H3913" s="285"/>
      <c r="I3913" s="285"/>
      <c r="J3913" s="208"/>
      <c r="K3913" s="209"/>
    </row>
    <row r="3914" spans="1:14" ht="60.75" hidden="1" customHeight="1">
      <c r="A3914" s="420">
        <f>IF(C3914='Tong hop'!$B$6,1,0)</f>
        <v>0</v>
      </c>
      <c r="B3914" s="257">
        <v>4</v>
      </c>
      <c r="C3914" s="261" t="s">
        <v>653</v>
      </c>
      <c r="D3914" s="231" t="s">
        <v>1269</v>
      </c>
      <c r="E3914" s="231" t="s">
        <v>1270</v>
      </c>
      <c r="F3914" s="183" t="s">
        <v>4</v>
      </c>
      <c r="G3914" s="184">
        <v>10150</v>
      </c>
      <c r="H3914" s="285"/>
      <c r="I3914" s="285"/>
      <c r="J3914" s="208"/>
      <c r="K3914" s="263" t="s">
        <v>1391</v>
      </c>
      <c r="N3914" s="28">
        <f>I3914-M3914</f>
        <v>0</v>
      </c>
    </row>
    <row r="3915" spans="1:14" ht="12" hidden="1" customHeight="1" outlineLevel="1">
      <c r="A3915" s="420">
        <f>IF(C3915='Tong hop'!$B$6,1,0)</f>
        <v>0</v>
      </c>
      <c r="B3915" s="257"/>
      <c r="C3915" s="428"/>
      <c r="D3915" s="421" t="str">
        <f>+D3894</f>
        <v>Tầng mái BTCT</v>
      </c>
      <c r="E3915" s="205" t="str">
        <f>+E3894</f>
        <v>Sàn mái xưởng</v>
      </c>
      <c r="F3915" s="205"/>
      <c r="G3915" s="184"/>
      <c r="H3915" s="285"/>
      <c r="I3915" s="285"/>
      <c r="J3915" s="208"/>
      <c r="K3915" s="209"/>
    </row>
    <row r="3916" spans="1:14" ht="12" hidden="1" customHeight="1" outlineLevel="1">
      <c r="A3916" s="420">
        <f>IF(C3916='Tong hop'!$B$6,1,0)</f>
        <v>0</v>
      </c>
      <c r="B3916" s="257"/>
      <c r="C3916" s="428"/>
      <c r="D3916" s="194"/>
      <c r="E3916" s="205" t="str">
        <f t="shared" ref="E3916" si="451">+E3895</f>
        <v>Sàn mái VP</v>
      </c>
      <c r="F3916" s="205"/>
      <c r="G3916" s="184"/>
      <c r="H3916" s="285"/>
      <c r="I3916" s="285"/>
      <c r="J3916" s="208"/>
      <c r="K3916" s="209"/>
    </row>
    <row r="3917" spans="1:14" ht="12" hidden="1" customHeight="1" outlineLevel="1">
      <c r="A3917" s="420">
        <f>IF(C3917='Tong hop'!$B$6,1,0)</f>
        <v>0</v>
      </c>
      <c r="B3917" s="257"/>
      <c r="C3917" s="428"/>
      <c r="D3917" s="194"/>
      <c r="E3917" s="194"/>
      <c r="F3917" s="194"/>
      <c r="G3917" s="184"/>
      <c r="H3917" s="285"/>
      <c r="I3917" s="285"/>
      <c r="J3917" s="208"/>
      <c r="K3917" s="209"/>
    </row>
    <row r="3918" spans="1:14" ht="63.75" hidden="1">
      <c r="A3918" s="420">
        <f>IF(C3918='Tong hop'!$B$6,1,0)</f>
        <v>0</v>
      </c>
      <c r="B3918" s="257">
        <v>5</v>
      </c>
      <c r="C3918" s="333" t="s">
        <v>68</v>
      </c>
      <c r="D3918" s="191" t="s">
        <v>1271</v>
      </c>
      <c r="E3918" s="191" t="s">
        <v>643</v>
      </c>
      <c r="F3918" s="183" t="s">
        <v>4</v>
      </c>
      <c r="G3918" s="184">
        <v>945.87800000000027</v>
      </c>
      <c r="H3918" s="285"/>
      <c r="I3918" s="285"/>
      <c r="J3918" s="208"/>
      <c r="K3918" s="419" t="s">
        <v>1390</v>
      </c>
    </row>
    <row r="3919" spans="1:14" ht="12" hidden="1" customHeight="1" outlineLevel="1">
      <c r="A3919" s="420">
        <f>IF(C3919='Tong hop'!$B$6,1,0)</f>
        <v>0</v>
      </c>
      <c r="B3919" s="257"/>
      <c r="C3919" s="428"/>
      <c r="D3919" s="421" t="s">
        <v>1272</v>
      </c>
      <c r="E3919" s="421" t="e">
        <f>+#REF!</f>
        <v>#REF!</v>
      </c>
      <c r="F3919" s="205"/>
      <c r="G3919" s="184"/>
      <c r="H3919" s="285"/>
      <c r="I3919" s="285"/>
      <c r="J3919" s="208"/>
      <c r="K3919" s="209"/>
    </row>
    <row r="3920" spans="1:14" ht="12" hidden="1" customHeight="1" outlineLevel="1">
      <c r="A3920" s="420">
        <f>IF(C3920='Tong hop'!$B$6,1,0)</f>
        <v>0</v>
      </c>
      <c r="B3920" s="257"/>
      <c r="C3920" s="428"/>
      <c r="D3920" s="421"/>
      <c r="E3920" s="205" t="e">
        <f>+#REF!</f>
        <v>#REF!</v>
      </c>
      <c r="F3920" s="205"/>
      <c r="G3920" s="184"/>
      <c r="H3920" s="285"/>
      <c r="I3920" s="285"/>
      <c r="J3920" s="208"/>
      <c r="K3920" s="209"/>
    </row>
    <row r="3921" spans="1:11" ht="12" hidden="1" customHeight="1" outlineLevel="1">
      <c r="A3921" s="420">
        <f>IF(C3921='Tong hop'!$B$6,1,0)</f>
        <v>0</v>
      </c>
      <c r="B3921" s="257"/>
      <c r="C3921" s="428"/>
      <c r="D3921" s="421"/>
      <c r="E3921" s="205" t="e">
        <f>+#REF!</f>
        <v>#REF!</v>
      </c>
      <c r="F3921" s="205"/>
      <c r="G3921" s="184"/>
      <c r="H3921" s="285"/>
      <c r="I3921" s="285"/>
      <c r="J3921" s="208"/>
      <c r="K3921" s="209"/>
    </row>
    <row r="3922" spans="1:11" ht="12" hidden="1" customHeight="1" outlineLevel="1">
      <c r="A3922" s="420">
        <f>IF(C3922='Tong hop'!$B$6,1,0)</f>
        <v>0</v>
      </c>
      <c r="B3922" s="257"/>
      <c r="C3922" s="428"/>
      <c r="D3922" s="421"/>
      <c r="E3922" s="205" t="e">
        <f>+#REF!</f>
        <v>#REF!</v>
      </c>
      <c r="F3922" s="205"/>
      <c r="G3922" s="184"/>
      <c r="H3922" s="285"/>
      <c r="I3922" s="285"/>
      <c r="J3922" s="208"/>
      <c r="K3922" s="209"/>
    </row>
    <row r="3923" spans="1:11" ht="12" hidden="1" customHeight="1" outlineLevel="1">
      <c r="A3923" s="420">
        <f>IF(C3923='Tong hop'!$B$6,1,0)</f>
        <v>0</v>
      </c>
      <c r="B3923" s="257"/>
      <c r="C3923" s="428"/>
      <c r="D3923" s="421"/>
      <c r="E3923" s="205" t="e">
        <f>+#REF!</f>
        <v>#REF!</v>
      </c>
      <c r="F3923" s="205"/>
      <c r="G3923" s="184"/>
      <c r="H3923" s="285"/>
      <c r="I3923" s="285"/>
      <c r="J3923" s="208"/>
      <c r="K3923" s="209"/>
    </row>
    <row r="3924" spans="1:11" ht="12" hidden="1" customHeight="1" outlineLevel="1">
      <c r="A3924" s="420">
        <f>IF(C3924='Tong hop'!$B$6,1,0)</f>
        <v>0</v>
      </c>
      <c r="B3924" s="257"/>
      <c r="C3924" s="428"/>
      <c r="D3924" s="421"/>
      <c r="E3924" s="205" t="e">
        <f>+#REF!</f>
        <v>#REF!</v>
      </c>
      <c r="F3924" s="205"/>
      <c r="G3924" s="184"/>
      <c r="H3924" s="285"/>
      <c r="I3924" s="285"/>
      <c r="J3924" s="208"/>
      <c r="K3924" s="209"/>
    </row>
    <row r="3925" spans="1:11" ht="12" hidden="1" customHeight="1" outlineLevel="1">
      <c r="A3925" s="420">
        <f>IF(C3925='Tong hop'!$B$6,1,0)</f>
        <v>0</v>
      </c>
      <c r="B3925" s="257"/>
      <c r="C3925" s="428"/>
      <c r="D3925" s="421"/>
      <c r="E3925" s="205" t="e">
        <f>+#REF!</f>
        <v>#REF!</v>
      </c>
      <c r="F3925" s="205"/>
      <c r="G3925" s="184"/>
      <c r="H3925" s="285"/>
      <c r="I3925" s="285"/>
      <c r="J3925" s="208"/>
      <c r="K3925" s="209"/>
    </row>
    <row r="3926" spans="1:11" ht="12" hidden="1" customHeight="1" outlineLevel="1">
      <c r="A3926" s="420">
        <f>IF(C3926='Tong hop'!$B$6,1,0)</f>
        <v>0</v>
      </c>
      <c r="B3926" s="257"/>
      <c r="C3926" s="428"/>
      <c r="D3926" s="421"/>
      <c r="E3926" s="205" t="e">
        <f>+#REF!</f>
        <v>#REF!</v>
      </c>
      <c r="F3926" s="205"/>
      <c r="G3926" s="184"/>
      <c r="H3926" s="285"/>
      <c r="I3926" s="285"/>
      <c r="J3926" s="208"/>
      <c r="K3926" s="209"/>
    </row>
    <row r="3927" spans="1:11" ht="12" hidden="1" customHeight="1" outlineLevel="1">
      <c r="A3927" s="420">
        <f>IF(C3927='Tong hop'!$B$6,1,0)</f>
        <v>0</v>
      </c>
      <c r="B3927" s="257"/>
      <c r="C3927" s="428"/>
      <c r="D3927" s="421"/>
      <c r="E3927" s="205" t="e">
        <f>+#REF!</f>
        <v>#REF!</v>
      </c>
      <c r="F3927" s="205"/>
      <c r="G3927" s="184"/>
      <c r="H3927" s="285"/>
      <c r="I3927" s="285"/>
      <c r="J3927" s="208"/>
      <c r="K3927" s="209"/>
    </row>
    <row r="3928" spans="1:11" ht="12" hidden="1" customHeight="1" outlineLevel="1">
      <c r="A3928" s="420">
        <f>IF(C3928='Tong hop'!$B$6,1,0)</f>
        <v>0</v>
      </c>
      <c r="B3928" s="257"/>
      <c r="C3928" s="428"/>
      <c r="D3928" s="421"/>
      <c r="E3928" s="205" t="e">
        <f>+#REF!</f>
        <v>#REF!</v>
      </c>
      <c r="F3928" s="205"/>
      <c r="G3928" s="184"/>
      <c r="H3928" s="285"/>
      <c r="I3928" s="285"/>
      <c r="J3928" s="208"/>
      <c r="K3928" s="209"/>
    </row>
    <row r="3929" spans="1:11" ht="12" hidden="1" customHeight="1" outlineLevel="1">
      <c r="A3929" s="420">
        <f>IF(C3929='Tong hop'!$B$6,1,0)</f>
        <v>0</v>
      </c>
      <c r="B3929" s="257"/>
      <c r="C3929" s="428"/>
      <c r="D3929" s="421"/>
      <c r="E3929" s="205" t="e">
        <f>+#REF!</f>
        <v>#REF!</v>
      </c>
      <c r="F3929" s="205"/>
      <c r="G3929" s="184"/>
      <c r="H3929" s="285"/>
      <c r="I3929" s="285"/>
      <c r="J3929" s="208"/>
      <c r="K3929" s="209"/>
    </row>
    <row r="3930" spans="1:11" ht="12" hidden="1" customHeight="1" outlineLevel="1">
      <c r="A3930" s="420">
        <f>IF(C3930='Tong hop'!$B$6,1,0)</f>
        <v>0</v>
      </c>
      <c r="B3930" s="257"/>
      <c r="C3930" s="428"/>
      <c r="D3930" s="421"/>
      <c r="E3930" s="205" t="e">
        <f>+#REF!</f>
        <v>#REF!</v>
      </c>
      <c r="F3930" s="205"/>
      <c r="G3930" s="184"/>
      <c r="H3930" s="285"/>
      <c r="I3930" s="285"/>
      <c r="J3930" s="208"/>
      <c r="K3930" s="209"/>
    </row>
    <row r="3931" spans="1:11" ht="12" hidden="1" customHeight="1" outlineLevel="1">
      <c r="A3931" s="420">
        <f>IF(C3931='Tong hop'!$B$6,1,0)</f>
        <v>0</v>
      </c>
      <c r="B3931" s="257"/>
      <c r="C3931" s="428"/>
      <c r="D3931" s="421"/>
      <c r="E3931" s="421" t="e">
        <f>+#REF!</f>
        <v>#REF!</v>
      </c>
      <c r="F3931" s="205"/>
      <c r="G3931" s="184"/>
      <c r="H3931" s="285"/>
      <c r="I3931" s="285"/>
      <c r="J3931" s="208"/>
      <c r="K3931" s="209"/>
    </row>
    <row r="3932" spans="1:11" ht="12" hidden="1" customHeight="1" outlineLevel="1">
      <c r="A3932" s="420">
        <f>IF(C3932='Tong hop'!$B$6,1,0)</f>
        <v>0</v>
      </c>
      <c r="B3932" s="257"/>
      <c r="C3932" s="428"/>
      <c r="D3932" s="421"/>
      <c r="E3932" s="205" t="e">
        <f>+#REF!</f>
        <v>#REF!</v>
      </c>
      <c r="F3932" s="205"/>
      <c r="G3932" s="184"/>
      <c r="H3932" s="285"/>
      <c r="I3932" s="285"/>
      <c r="J3932" s="208"/>
      <c r="K3932" s="209"/>
    </row>
    <row r="3933" spans="1:11" ht="12" hidden="1" customHeight="1" outlineLevel="1">
      <c r="A3933" s="420">
        <f>IF(C3933='Tong hop'!$B$6,1,0)</f>
        <v>0</v>
      </c>
      <c r="B3933" s="257"/>
      <c r="C3933" s="428"/>
      <c r="D3933" s="421"/>
      <c r="E3933" s="205" t="e">
        <f>+#REF!</f>
        <v>#REF!</v>
      </c>
      <c r="F3933" s="205"/>
      <c r="G3933" s="184"/>
      <c r="H3933" s="285"/>
      <c r="I3933" s="285"/>
      <c r="J3933" s="208"/>
      <c r="K3933" s="209"/>
    </row>
    <row r="3934" spans="1:11" ht="12" hidden="1" customHeight="1" outlineLevel="1">
      <c r="A3934" s="420">
        <f>IF(C3934='Tong hop'!$B$6,1,0)</f>
        <v>0</v>
      </c>
      <c r="B3934" s="257"/>
      <c r="C3934" s="428"/>
      <c r="D3934" s="421"/>
      <c r="E3934" s="205" t="e">
        <f>+#REF!</f>
        <v>#REF!</v>
      </c>
      <c r="F3934" s="205"/>
      <c r="G3934" s="184"/>
      <c r="H3934" s="285"/>
      <c r="I3934" s="285"/>
      <c r="J3934" s="208"/>
      <c r="K3934" s="209"/>
    </row>
    <row r="3935" spans="1:11" ht="12" hidden="1" customHeight="1" outlineLevel="1">
      <c r="A3935" s="420">
        <f>IF(C3935='Tong hop'!$B$6,1,0)</f>
        <v>0</v>
      </c>
      <c r="B3935" s="257"/>
      <c r="C3935" s="428"/>
      <c r="D3935" s="421"/>
      <c r="E3935" s="205" t="e">
        <f>+#REF!</f>
        <v>#REF!</v>
      </c>
      <c r="F3935" s="205"/>
      <c r="G3935" s="184"/>
      <c r="H3935" s="285"/>
      <c r="I3935" s="285"/>
      <c r="J3935" s="208"/>
      <c r="K3935" s="209"/>
    </row>
    <row r="3936" spans="1:11" ht="12" hidden="1" customHeight="1" outlineLevel="1">
      <c r="A3936" s="420">
        <f>IF(C3936='Tong hop'!$B$6,1,0)</f>
        <v>0</v>
      </c>
      <c r="B3936" s="257"/>
      <c r="C3936" s="428"/>
      <c r="D3936" s="421"/>
      <c r="E3936" s="205" t="e">
        <f>+#REF!</f>
        <v>#REF!</v>
      </c>
      <c r="F3936" s="205"/>
      <c r="G3936" s="184"/>
      <c r="H3936" s="285"/>
      <c r="I3936" s="285"/>
      <c r="J3936" s="208"/>
      <c r="K3936" s="209"/>
    </row>
    <row r="3937" spans="1:11" ht="12" hidden="1" customHeight="1" outlineLevel="1">
      <c r="A3937" s="420">
        <f>IF(C3937='Tong hop'!$B$6,1,0)</f>
        <v>0</v>
      </c>
      <c r="B3937" s="257"/>
      <c r="C3937" s="428"/>
      <c r="D3937" s="421"/>
      <c r="E3937" s="205" t="e">
        <f>+#REF!</f>
        <v>#REF!</v>
      </c>
      <c r="F3937" s="205"/>
      <c r="G3937" s="184"/>
      <c r="H3937" s="285"/>
      <c r="I3937" s="285"/>
      <c r="J3937" s="208"/>
      <c r="K3937" s="209"/>
    </row>
    <row r="3938" spans="1:11" ht="12" hidden="1" customHeight="1" outlineLevel="1">
      <c r="A3938" s="420">
        <f>IF(C3938='Tong hop'!$B$6,1,0)</f>
        <v>0</v>
      </c>
      <c r="B3938" s="257"/>
      <c r="C3938" s="428"/>
      <c r="D3938" s="421"/>
      <c r="E3938" s="205" t="e">
        <f>+#REF!</f>
        <v>#REF!</v>
      </c>
      <c r="F3938" s="205"/>
      <c r="G3938" s="184"/>
      <c r="H3938" s="285"/>
      <c r="I3938" s="285"/>
      <c r="J3938" s="208"/>
      <c r="K3938" s="209"/>
    </row>
    <row r="3939" spans="1:11" ht="12" hidden="1" customHeight="1" outlineLevel="1">
      <c r="A3939" s="420">
        <f>IF(C3939='Tong hop'!$B$6,1,0)</f>
        <v>0</v>
      </c>
      <c r="B3939" s="257"/>
      <c r="C3939" s="428"/>
      <c r="D3939" s="421"/>
      <c r="E3939" s="205" t="e">
        <f>+#REF!</f>
        <v>#REF!</v>
      </c>
      <c r="F3939" s="205"/>
      <c r="G3939" s="184"/>
      <c r="H3939" s="285"/>
      <c r="I3939" s="285"/>
      <c r="J3939" s="208"/>
      <c r="K3939" s="209"/>
    </row>
    <row r="3940" spans="1:11" ht="12" hidden="1" customHeight="1" outlineLevel="1">
      <c r="A3940" s="420">
        <f>IF(C3940='Tong hop'!$B$6,1,0)</f>
        <v>0</v>
      </c>
      <c r="B3940" s="257"/>
      <c r="C3940" s="428"/>
      <c r="D3940" s="421"/>
      <c r="E3940" s="205" t="e">
        <f>+#REF!</f>
        <v>#REF!</v>
      </c>
      <c r="F3940" s="205"/>
      <c r="G3940" s="184"/>
      <c r="H3940" s="285"/>
      <c r="I3940" s="285"/>
      <c r="J3940" s="208"/>
      <c r="K3940" s="209"/>
    </row>
    <row r="3941" spans="1:11" ht="12" hidden="1" customHeight="1" outlineLevel="1">
      <c r="A3941" s="420">
        <f>IF(C3941='Tong hop'!$B$6,1,0)</f>
        <v>0</v>
      </c>
      <c r="B3941" s="257"/>
      <c r="C3941" s="428"/>
      <c r="D3941" s="421"/>
      <c r="E3941" s="205" t="e">
        <f>+#REF!</f>
        <v>#REF!</v>
      </c>
      <c r="F3941" s="205"/>
      <c r="G3941" s="184"/>
      <c r="H3941" s="285"/>
      <c r="I3941" s="285"/>
      <c r="J3941" s="208"/>
      <c r="K3941" s="209"/>
    </row>
    <row r="3942" spans="1:11" ht="12" hidden="1" customHeight="1" outlineLevel="1">
      <c r="A3942" s="420">
        <f>IF(C3942='Tong hop'!$B$6,1,0)</f>
        <v>0</v>
      </c>
      <c r="B3942" s="257"/>
      <c r="C3942" s="428"/>
      <c r="D3942" s="421"/>
      <c r="E3942" s="205" t="e">
        <f>+#REF!</f>
        <v>#REF!</v>
      </c>
      <c r="F3942" s="205"/>
      <c r="G3942" s="184"/>
      <c r="H3942" s="285"/>
      <c r="I3942" s="285"/>
      <c r="J3942" s="208"/>
      <c r="K3942" s="209"/>
    </row>
    <row r="3943" spans="1:11" ht="12" hidden="1" customHeight="1" outlineLevel="1">
      <c r="A3943" s="420">
        <f>IF(C3943='Tong hop'!$B$6,1,0)</f>
        <v>0</v>
      </c>
      <c r="B3943" s="257"/>
      <c r="C3943" s="428"/>
      <c r="D3943" s="421"/>
      <c r="E3943" s="205" t="e">
        <f>+#REF!</f>
        <v>#REF!</v>
      </c>
      <c r="F3943" s="205"/>
      <c r="G3943" s="184"/>
      <c r="H3943" s="285"/>
      <c r="I3943" s="285"/>
      <c r="J3943" s="208"/>
      <c r="K3943" s="209"/>
    </row>
    <row r="3944" spans="1:11" ht="12" hidden="1" customHeight="1" outlineLevel="1">
      <c r="A3944" s="420">
        <f>IF(C3944='Tong hop'!$B$6,1,0)</f>
        <v>0</v>
      </c>
      <c r="B3944" s="257"/>
      <c r="C3944" s="428"/>
      <c r="D3944" s="421"/>
      <c r="E3944" s="205" t="e">
        <f>+#REF!</f>
        <v>#REF!</v>
      </c>
      <c r="F3944" s="205"/>
      <c r="G3944" s="184"/>
      <c r="H3944" s="285"/>
      <c r="I3944" s="285"/>
      <c r="J3944" s="208"/>
      <c r="K3944" s="209"/>
    </row>
    <row r="3945" spans="1:11" ht="12" hidden="1" customHeight="1" outlineLevel="1">
      <c r="A3945" s="420">
        <f>IF(C3945='Tong hop'!$B$6,1,0)</f>
        <v>0</v>
      </c>
      <c r="B3945" s="257"/>
      <c r="C3945" s="428"/>
      <c r="D3945" s="421"/>
      <c r="E3945" s="205" t="e">
        <f>+#REF!</f>
        <v>#REF!</v>
      </c>
      <c r="F3945" s="205"/>
      <c r="G3945" s="184"/>
      <c r="H3945" s="285"/>
      <c r="I3945" s="285"/>
      <c r="J3945" s="208"/>
      <c r="K3945" s="209"/>
    </row>
    <row r="3946" spans="1:11" ht="12" hidden="1" customHeight="1" outlineLevel="1">
      <c r="A3946" s="420">
        <f>IF(C3946='Tong hop'!$B$6,1,0)</f>
        <v>0</v>
      </c>
      <c r="B3946" s="257"/>
      <c r="C3946" s="428"/>
      <c r="D3946" s="421"/>
      <c r="E3946" s="205" t="e">
        <f>+#REF!</f>
        <v>#REF!</v>
      </c>
      <c r="F3946" s="205"/>
      <c r="G3946" s="184"/>
      <c r="H3946" s="285"/>
      <c r="I3946" s="285"/>
      <c r="J3946" s="208"/>
      <c r="K3946" s="209"/>
    </row>
    <row r="3947" spans="1:11" ht="12" hidden="1" customHeight="1" outlineLevel="1">
      <c r="A3947" s="420">
        <f>IF(C3947='Tong hop'!$B$6,1,0)</f>
        <v>0</v>
      </c>
      <c r="B3947" s="257"/>
      <c r="C3947" s="428"/>
      <c r="D3947" s="421"/>
      <c r="E3947" s="205" t="e">
        <f>+#REF!</f>
        <v>#REF!</v>
      </c>
      <c r="F3947" s="205"/>
      <c r="G3947" s="184"/>
      <c r="H3947" s="285"/>
      <c r="I3947" s="285"/>
      <c r="J3947" s="208"/>
      <c r="K3947" s="209"/>
    </row>
    <row r="3948" spans="1:11" ht="12" hidden="1" customHeight="1" outlineLevel="1">
      <c r="A3948" s="420">
        <f>IF(C3948='Tong hop'!$B$6,1,0)</f>
        <v>0</v>
      </c>
      <c r="B3948" s="257"/>
      <c r="C3948" s="428"/>
      <c r="D3948" s="421"/>
      <c r="E3948" s="205" t="e">
        <f>+#REF!</f>
        <v>#REF!</v>
      </c>
      <c r="F3948" s="205"/>
      <c r="G3948" s="184"/>
      <c r="H3948" s="285"/>
      <c r="I3948" s="285"/>
      <c r="J3948" s="208"/>
      <c r="K3948" s="209"/>
    </row>
    <row r="3949" spans="1:11" ht="12" hidden="1" customHeight="1" outlineLevel="1">
      <c r="A3949" s="420">
        <f>IF(C3949='Tong hop'!$B$6,1,0)</f>
        <v>0</v>
      </c>
      <c r="B3949" s="257"/>
      <c r="C3949" s="428"/>
      <c r="D3949" s="421"/>
      <c r="E3949" s="205" t="e">
        <f>+#REF!</f>
        <v>#REF!</v>
      </c>
      <c r="F3949" s="205"/>
      <c r="G3949" s="184"/>
      <c r="H3949" s="285"/>
      <c r="I3949" s="285"/>
      <c r="J3949" s="208"/>
      <c r="K3949" s="209"/>
    </row>
    <row r="3950" spans="1:11" ht="12" hidden="1" customHeight="1" outlineLevel="1">
      <c r="A3950" s="420">
        <f>IF(C3950='Tong hop'!$B$6,1,0)</f>
        <v>0</v>
      </c>
      <c r="B3950" s="257"/>
      <c r="C3950" s="428"/>
      <c r="D3950" s="421"/>
      <c r="E3950" s="205" t="e">
        <f>+#REF!</f>
        <v>#REF!</v>
      </c>
      <c r="F3950" s="205"/>
      <c r="G3950" s="184"/>
      <c r="H3950" s="285"/>
      <c r="I3950" s="285"/>
      <c r="J3950" s="208"/>
      <c r="K3950" s="209"/>
    </row>
    <row r="3951" spans="1:11" ht="24" hidden="1" customHeight="1" outlineLevel="1">
      <c r="A3951" s="420">
        <f>IF(C3951='Tong hop'!$B$6,1,0)</f>
        <v>0</v>
      </c>
      <c r="B3951" s="257"/>
      <c r="C3951" s="428"/>
      <c r="D3951" s="421"/>
      <c r="E3951" s="205" t="e">
        <f>+#REF!</f>
        <v>#REF!</v>
      </c>
      <c r="F3951" s="205"/>
      <c r="G3951" s="184"/>
      <c r="H3951" s="285"/>
      <c r="I3951" s="285"/>
      <c r="J3951" s="208"/>
      <c r="K3951" s="209"/>
    </row>
    <row r="3952" spans="1:11" ht="12" hidden="1" customHeight="1" outlineLevel="1">
      <c r="A3952" s="420">
        <f>IF(C3952='Tong hop'!$B$6,1,0)</f>
        <v>0</v>
      </c>
      <c r="B3952" s="257"/>
      <c r="C3952" s="428"/>
      <c r="D3952" s="421"/>
      <c r="E3952" s="421" t="e">
        <f>+#REF!</f>
        <v>#REF!</v>
      </c>
      <c r="F3952" s="205"/>
      <c r="G3952" s="184"/>
      <c r="H3952" s="285"/>
      <c r="I3952" s="285"/>
      <c r="J3952" s="208"/>
      <c r="K3952" s="209"/>
    </row>
    <row r="3953" spans="1:11" ht="12" hidden="1" customHeight="1" outlineLevel="1">
      <c r="A3953" s="420">
        <f>IF(C3953='Tong hop'!$B$6,1,0)</f>
        <v>0</v>
      </c>
      <c r="B3953" s="257"/>
      <c r="C3953" s="428"/>
      <c r="D3953" s="421"/>
      <c r="E3953" s="205" t="e">
        <f>+#REF!</f>
        <v>#REF!</v>
      </c>
      <c r="F3953" s="205"/>
      <c r="G3953" s="184"/>
      <c r="H3953" s="285"/>
      <c r="I3953" s="285"/>
      <c r="J3953" s="208"/>
      <c r="K3953" s="209"/>
    </row>
    <row r="3954" spans="1:11" ht="12" hidden="1" customHeight="1" outlineLevel="1">
      <c r="A3954" s="420">
        <f>IF(C3954='Tong hop'!$B$6,1,0)</f>
        <v>0</v>
      </c>
      <c r="B3954" s="257"/>
      <c r="C3954" s="428"/>
      <c r="D3954" s="421"/>
      <c r="E3954" s="205" t="e">
        <f>+#REF!</f>
        <v>#REF!</v>
      </c>
      <c r="F3954" s="205"/>
      <c r="G3954" s="184"/>
      <c r="H3954" s="285"/>
      <c r="I3954" s="285"/>
      <c r="J3954" s="208"/>
      <c r="K3954" s="209"/>
    </row>
    <row r="3955" spans="1:11" ht="12" hidden="1" customHeight="1" outlineLevel="1">
      <c r="A3955" s="420">
        <f>IF(C3955='Tong hop'!$B$6,1,0)</f>
        <v>0</v>
      </c>
      <c r="B3955" s="257"/>
      <c r="C3955" s="428"/>
      <c r="D3955" s="421"/>
      <c r="E3955" s="205" t="e">
        <f>+#REF!</f>
        <v>#REF!</v>
      </c>
      <c r="F3955" s="205"/>
      <c r="G3955" s="184"/>
      <c r="H3955" s="285"/>
      <c r="I3955" s="285"/>
      <c r="J3955" s="208"/>
      <c r="K3955" s="209"/>
    </row>
    <row r="3956" spans="1:11" ht="12" hidden="1" customHeight="1" outlineLevel="1">
      <c r="A3956" s="420">
        <f>IF(C3956='Tong hop'!$B$6,1,0)</f>
        <v>0</v>
      </c>
      <c r="B3956" s="257"/>
      <c r="C3956" s="428"/>
      <c r="D3956" s="421"/>
      <c r="E3956" s="205" t="e">
        <f>+#REF!</f>
        <v>#REF!</v>
      </c>
      <c r="F3956" s="205"/>
      <c r="G3956" s="184"/>
      <c r="H3956" s="285"/>
      <c r="I3956" s="285"/>
      <c r="J3956" s="208"/>
      <c r="K3956" s="209"/>
    </row>
    <row r="3957" spans="1:11" ht="12" hidden="1" customHeight="1" outlineLevel="1">
      <c r="A3957" s="420">
        <f>IF(C3957='Tong hop'!$B$6,1,0)</f>
        <v>0</v>
      </c>
      <c r="B3957" s="257"/>
      <c r="C3957" s="428"/>
      <c r="D3957" s="421"/>
      <c r="E3957" s="205" t="e">
        <f>+#REF!</f>
        <v>#REF!</v>
      </c>
      <c r="F3957" s="205"/>
      <c r="G3957" s="184"/>
      <c r="H3957" s="285"/>
      <c r="I3957" s="285"/>
      <c r="J3957" s="208"/>
      <c r="K3957" s="209"/>
    </row>
    <row r="3958" spans="1:11" ht="12" hidden="1" customHeight="1" outlineLevel="1">
      <c r="A3958" s="420">
        <f>IF(C3958='Tong hop'!$B$6,1,0)</f>
        <v>0</v>
      </c>
      <c r="B3958" s="257"/>
      <c r="C3958" s="428"/>
      <c r="D3958" s="421"/>
      <c r="E3958" s="205" t="e">
        <f>+#REF!</f>
        <v>#REF!</v>
      </c>
      <c r="F3958" s="205"/>
      <c r="G3958" s="184"/>
      <c r="H3958" s="285"/>
      <c r="I3958" s="285"/>
      <c r="J3958" s="208"/>
      <c r="K3958" s="209"/>
    </row>
    <row r="3959" spans="1:11" ht="12" hidden="1" customHeight="1" outlineLevel="1">
      <c r="A3959" s="420">
        <f>IF(C3959='Tong hop'!$B$6,1,0)</f>
        <v>0</v>
      </c>
      <c r="B3959" s="257"/>
      <c r="C3959" s="428"/>
      <c r="D3959" s="421"/>
      <c r="E3959" s="205" t="e">
        <f>+#REF!</f>
        <v>#REF!</v>
      </c>
      <c r="F3959" s="205"/>
      <c r="G3959" s="184"/>
      <c r="H3959" s="285"/>
      <c r="I3959" s="285"/>
      <c r="J3959" s="208"/>
      <c r="K3959" s="209"/>
    </row>
    <row r="3960" spans="1:11" ht="12" hidden="1" customHeight="1" outlineLevel="1">
      <c r="A3960" s="420">
        <f>IF(C3960='Tong hop'!$B$6,1,0)</f>
        <v>0</v>
      </c>
      <c r="B3960" s="257"/>
      <c r="C3960" s="428"/>
      <c r="D3960" s="421"/>
      <c r="E3960" s="205" t="e">
        <f>+#REF!</f>
        <v>#REF!</v>
      </c>
      <c r="F3960" s="205"/>
      <c r="G3960" s="184"/>
      <c r="H3960" s="285"/>
      <c r="I3960" s="285"/>
      <c r="J3960" s="208"/>
      <c r="K3960" s="209"/>
    </row>
    <row r="3961" spans="1:11" ht="12" hidden="1" customHeight="1" outlineLevel="1">
      <c r="A3961" s="420">
        <f>IF(C3961='Tong hop'!$B$6,1,0)</f>
        <v>0</v>
      </c>
      <c r="B3961" s="257"/>
      <c r="C3961" s="428"/>
      <c r="D3961" s="421"/>
      <c r="E3961" s="205" t="e">
        <f>+#REF!</f>
        <v>#REF!</v>
      </c>
      <c r="F3961" s="205"/>
      <c r="G3961" s="184"/>
      <c r="H3961" s="285"/>
      <c r="I3961" s="285"/>
      <c r="J3961" s="208"/>
      <c r="K3961" s="209"/>
    </row>
    <row r="3962" spans="1:11" ht="12" hidden="1" customHeight="1" outlineLevel="1">
      <c r="A3962" s="420">
        <f>IF(C3962='Tong hop'!$B$6,1,0)</f>
        <v>0</v>
      </c>
      <c r="B3962" s="257"/>
      <c r="C3962" s="428"/>
      <c r="D3962" s="421"/>
      <c r="E3962" s="205" t="e">
        <f>+#REF!</f>
        <v>#REF!</v>
      </c>
      <c r="F3962" s="205"/>
      <c r="G3962" s="184"/>
      <c r="H3962" s="285"/>
      <c r="I3962" s="285"/>
      <c r="J3962" s="208"/>
      <c r="K3962" s="209"/>
    </row>
    <row r="3963" spans="1:11" ht="12" hidden="1" customHeight="1" outlineLevel="1">
      <c r="A3963" s="420">
        <f>IF(C3963='Tong hop'!$B$6,1,0)</f>
        <v>0</v>
      </c>
      <c r="B3963" s="257"/>
      <c r="C3963" s="428"/>
      <c r="D3963" s="421"/>
      <c r="E3963" s="205" t="e">
        <f>+#REF!</f>
        <v>#REF!</v>
      </c>
      <c r="F3963" s="205"/>
      <c r="G3963" s="184"/>
      <c r="H3963" s="285"/>
      <c r="I3963" s="285"/>
      <c r="J3963" s="208"/>
      <c r="K3963" s="209"/>
    </row>
    <row r="3964" spans="1:11" ht="12" hidden="1" customHeight="1" outlineLevel="1">
      <c r="A3964" s="420">
        <f>IF(C3964='Tong hop'!$B$6,1,0)</f>
        <v>0</v>
      </c>
      <c r="B3964" s="257"/>
      <c r="C3964" s="428"/>
      <c r="D3964" s="421"/>
      <c r="E3964" s="205" t="e">
        <f>+#REF!</f>
        <v>#REF!</v>
      </c>
      <c r="F3964" s="205"/>
      <c r="G3964" s="184"/>
      <c r="H3964" s="285"/>
      <c r="I3964" s="285"/>
      <c r="J3964" s="208"/>
      <c r="K3964" s="209"/>
    </row>
    <row r="3965" spans="1:11" ht="12" hidden="1" customHeight="1" outlineLevel="1">
      <c r="A3965" s="420">
        <f>IF(C3965='Tong hop'!$B$6,1,0)</f>
        <v>0</v>
      </c>
      <c r="B3965" s="257"/>
      <c r="C3965" s="428"/>
      <c r="D3965" s="421"/>
      <c r="E3965" s="205" t="e">
        <f>+#REF!</f>
        <v>#REF!</v>
      </c>
      <c r="F3965" s="205"/>
      <c r="G3965" s="184"/>
      <c r="H3965" s="285"/>
      <c r="I3965" s="285"/>
      <c r="J3965" s="208"/>
      <c r="K3965" s="209"/>
    </row>
    <row r="3966" spans="1:11" ht="12" hidden="1" customHeight="1" outlineLevel="1">
      <c r="A3966" s="420">
        <f>IF(C3966='Tong hop'!$B$6,1,0)</f>
        <v>0</v>
      </c>
      <c r="B3966" s="257"/>
      <c r="C3966" s="428"/>
      <c r="D3966" s="194"/>
      <c r="E3966" s="205" t="e">
        <f>+#REF!</f>
        <v>#REF!</v>
      </c>
      <c r="F3966" s="205"/>
      <c r="G3966" s="184"/>
      <c r="H3966" s="285"/>
      <c r="I3966" s="285"/>
      <c r="J3966" s="208"/>
      <c r="K3966" s="209"/>
    </row>
    <row r="3967" spans="1:11" ht="12" hidden="1" customHeight="1" outlineLevel="1">
      <c r="A3967" s="420">
        <f>IF(C3967='Tong hop'!$B$6,1,0)</f>
        <v>0</v>
      </c>
      <c r="B3967" s="257"/>
      <c r="C3967" s="428"/>
      <c r="D3967" s="194"/>
      <c r="E3967" s="205" t="e">
        <f>+#REF!</f>
        <v>#REF!</v>
      </c>
      <c r="F3967" s="205"/>
      <c r="G3967" s="184"/>
      <c r="H3967" s="285"/>
      <c r="I3967" s="285"/>
      <c r="J3967" s="208"/>
      <c r="K3967" s="209"/>
    </row>
    <row r="3968" spans="1:11" ht="12" hidden="1" customHeight="1" outlineLevel="1">
      <c r="A3968" s="420">
        <f>IF(C3968='Tong hop'!$B$6,1,0)</f>
        <v>0</v>
      </c>
      <c r="B3968" s="257"/>
      <c r="C3968" s="428"/>
      <c r="D3968" s="194"/>
      <c r="E3968" s="205" t="e">
        <f>+#REF!</f>
        <v>#REF!</v>
      </c>
      <c r="F3968" s="205"/>
      <c r="G3968" s="184"/>
      <c r="H3968" s="285"/>
      <c r="I3968" s="285"/>
      <c r="J3968" s="208"/>
      <c r="K3968" s="209"/>
    </row>
    <row r="3969" spans="1:11" ht="12" hidden="1" customHeight="1" outlineLevel="1">
      <c r="A3969" s="420">
        <f>IF(C3969='Tong hop'!$B$6,1,0)</f>
        <v>0</v>
      </c>
      <c r="B3969" s="257"/>
      <c r="C3969" s="428"/>
      <c r="D3969" s="194"/>
      <c r="E3969" s="205" t="e">
        <f>+#REF!</f>
        <v>#REF!</v>
      </c>
      <c r="F3969" s="205"/>
      <c r="G3969" s="184"/>
      <c r="H3969" s="285"/>
      <c r="I3969" s="285"/>
      <c r="J3969" s="208"/>
      <c r="K3969" s="209"/>
    </row>
    <row r="3970" spans="1:11" ht="12" hidden="1" customHeight="1" outlineLevel="1">
      <c r="A3970" s="420">
        <f>IF(C3970='Tong hop'!$B$6,1,0)</f>
        <v>0</v>
      </c>
      <c r="B3970" s="257"/>
      <c r="C3970" s="428"/>
      <c r="D3970" s="194"/>
      <c r="E3970" s="205" t="e">
        <f>+#REF!</f>
        <v>#REF!</v>
      </c>
      <c r="F3970" s="205"/>
      <c r="G3970" s="184"/>
      <c r="H3970" s="285"/>
      <c r="I3970" s="285"/>
      <c r="J3970" s="208"/>
      <c r="K3970" s="209"/>
    </row>
    <row r="3971" spans="1:11" ht="12" hidden="1" customHeight="1" outlineLevel="1">
      <c r="A3971" s="420">
        <f>IF(C3971='Tong hop'!$B$6,1,0)</f>
        <v>0</v>
      </c>
      <c r="B3971" s="257"/>
      <c r="C3971" s="428"/>
      <c r="D3971" s="194"/>
      <c r="E3971" s="205" t="e">
        <f>+#REF!</f>
        <v>#REF!</v>
      </c>
      <c r="F3971" s="205"/>
      <c r="G3971" s="184"/>
      <c r="H3971" s="285"/>
      <c r="I3971" s="285"/>
      <c r="J3971" s="208"/>
      <c r="K3971" s="209"/>
    </row>
    <row r="3972" spans="1:11" ht="24" hidden="1" customHeight="1" outlineLevel="1">
      <c r="A3972" s="420">
        <f>IF(C3972='Tong hop'!$B$6,1,0)</f>
        <v>0</v>
      </c>
      <c r="B3972" s="257"/>
      <c r="C3972" s="428"/>
      <c r="D3972" s="194"/>
      <c r="E3972" s="205" t="e">
        <f>+#REF!</f>
        <v>#REF!</v>
      </c>
      <c r="F3972" s="205"/>
      <c r="G3972" s="184"/>
      <c r="H3972" s="285"/>
      <c r="I3972" s="285"/>
      <c r="J3972" s="208"/>
      <c r="K3972" s="209"/>
    </row>
    <row r="3973" spans="1:11" ht="12" hidden="1" customHeight="1" outlineLevel="1">
      <c r="A3973" s="420">
        <f>IF(C3973='Tong hop'!$B$6,1,0)</f>
        <v>0</v>
      </c>
      <c r="B3973" s="257"/>
      <c r="C3973" s="428"/>
      <c r="D3973" s="194"/>
      <c r="E3973" s="421" t="s">
        <v>1273</v>
      </c>
      <c r="F3973" s="205"/>
      <c r="G3973" s="184"/>
      <c r="H3973" s="285"/>
      <c r="I3973" s="285"/>
      <c r="J3973" s="208"/>
      <c r="K3973" s="209"/>
    </row>
    <row r="3974" spans="1:11" ht="12" hidden="1" customHeight="1" outlineLevel="1">
      <c r="A3974" s="420">
        <f>IF(C3974='Tong hop'!$B$6,1,0)</f>
        <v>0</v>
      </c>
      <c r="B3974" s="257"/>
      <c r="C3974" s="428"/>
      <c r="D3974" s="194"/>
      <c r="E3974" s="421" t="s">
        <v>1274</v>
      </c>
      <c r="F3974" s="205"/>
      <c r="G3974" s="184"/>
      <c r="H3974" s="285"/>
      <c r="I3974" s="285"/>
      <c r="J3974" s="208"/>
      <c r="K3974" s="209"/>
    </row>
    <row r="3975" spans="1:11" ht="12" hidden="1" customHeight="1" outlineLevel="1">
      <c r="A3975" s="420">
        <f>IF(C3975='Tong hop'!$B$6,1,0)</f>
        <v>0</v>
      </c>
      <c r="B3975" s="257"/>
      <c r="C3975" s="428"/>
      <c r="D3975" s="194"/>
      <c r="E3975" s="421" t="s">
        <v>1384</v>
      </c>
      <c r="F3975" s="205"/>
      <c r="G3975" s="184"/>
      <c r="H3975" s="285"/>
      <c r="I3975" s="285"/>
      <c r="J3975" s="208"/>
      <c r="K3975" s="209"/>
    </row>
    <row r="3976" spans="1:11" ht="12" hidden="1" customHeight="1" outlineLevel="1">
      <c r="A3976" s="420">
        <f>IF(C3976='Tong hop'!$B$6,1,0)</f>
        <v>0</v>
      </c>
      <c r="B3976" s="257"/>
      <c r="C3976" s="428"/>
      <c r="D3976" s="194"/>
      <c r="E3976" s="194"/>
      <c r="F3976" s="194"/>
      <c r="G3976" s="184"/>
      <c r="H3976" s="285"/>
      <c r="I3976" s="285"/>
      <c r="J3976" s="208"/>
      <c r="K3976" s="209"/>
    </row>
    <row r="3977" spans="1:11" ht="32.25" hidden="1" customHeight="1">
      <c r="A3977" s="420">
        <f>IF(C3977='Tong hop'!$B$6,1,0)</f>
        <v>0</v>
      </c>
      <c r="B3977" s="257">
        <v>6</v>
      </c>
      <c r="C3977" s="333" t="s">
        <v>69</v>
      </c>
      <c r="D3977" s="191" t="s">
        <v>656</v>
      </c>
      <c r="E3977" s="191" t="s">
        <v>657</v>
      </c>
      <c r="F3977" s="183" t="s">
        <v>10</v>
      </c>
      <c r="G3977" s="184">
        <v>228</v>
      </c>
      <c r="H3977" s="285"/>
      <c r="I3977" s="285"/>
      <c r="J3977" s="208"/>
      <c r="K3977" s="209"/>
    </row>
    <row r="3978" spans="1:11" ht="12" hidden="1" customHeight="1" outlineLevel="1">
      <c r="A3978" s="420">
        <f>IF(C3978='Tong hop'!$B$6,1,0)</f>
        <v>0</v>
      </c>
      <c r="B3978" s="257"/>
      <c r="C3978" s="428"/>
      <c r="D3978" s="421">
        <f>+D3956</f>
        <v>0</v>
      </c>
      <c r="E3978" s="205" t="s">
        <v>663</v>
      </c>
      <c r="F3978" s="205"/>
      <c r="G3978" s="184"/>
      <c r="H3978" s="285"/>
      <c r="I3978" s="285"/>
      <c r="J3978" s="208"/>
      <c r="K3978" s="209"/>
    </row>
    <row r="3979" spans="1:11" ht="12" hidden="1" customHeight="1" outlineLevel="1">
      <c r="A3979" s="420">
        <f>IF(C3979='Tong hop'!$B$6,1,0)</f>
        <v>0</v>
      </c>
      <c r="B3979" s="257"/>
      <c r="C3979" s="428"/>
      <c r="D3979" s="194"/>
      <c r="E3979" s="205" t="s">
        <v>1275</v>
      </c>
      <c r="F3979" s="205"/>
      <c r="G3979" s="184"/>
      <c r="H3979" s="285"/>
      <c r="I3979" s="285"/>
      <c r="J3979" s="208"/>
      <c r="K3979" s="209"/>
    </row>
    <row r="3980" spans="1:11" ht="12" hidden="1" customHeight="1" outlineLevel="1">
      <c r="A3980" s="420">
        <f>IF(C3980='Tong hop'!$B$6,1,0)</f>
        <v>0</v>
      </c>
      <c r="B3980" s="257"/>
      <c r="C3980" s="428"/>
      <c r="D3980" s="194"/>
      <c r="E3980" s="194"/>
      <c r="F3980" s="194"/>
      <c r="G3980" s="184"/>
      <c r="H3980" s="285"/>
      <c r="I3980" s="285"/>
      <c r="J3980" s="208"/>
      <c r="K3980" s="209"/>
    </row>
    <row r="3981" spans="1:11" ht="13.5" hidden="1" thickBot="1">
      <c r="A3981" s="420">
        <f>IF(C3981='Tong hop'!$B$6,1,0)</f>
        <v>0</v>
      </c>
      <c r="B3981" s="539"/>
      <c r="C3981" s="516"/>
      <c r="D3981" s="169"/>
      <c r="E3981" s="169"/>
      <c r="F3981" s="170"/>
      <c r="G3981" s="171"/>
      <c r="H3981" s="284"/>
      <c r="I3981" s="284"/>
      <c r="J3981" s="517"/>
      <c r="K3981" s="518"/>
    </row>
    <row r="3982" spans="1:11" ht="13.5" hidden="1" thickBot="1">
      <c r="A3982" s="420">
        <f>IF(C3982='Tong hop'!$B$6,1,0)</f>
        <v>0</v>
      </c>
      <c r="B3982" s="235"/>
      <c r="C3982" s="264"/>
      <c r="D3982" s="236"/>
      <c r="E3982" s="236"/>
      <c r="F3982" s="237"/>
      <c r="G3982" s="238"/>
      <c r="H3982" s="287"/>
      <c r="I3982" s="287"/>
      <c r="J3982" s="239"/>
      <c r="K3982" s="264"/>
    </row>
    <row r="3984" spans="1:11">
      <c r="D3984" s="27"/>
      <c r="E3984" s="27"/>
      <c r="J3984" s="21"/>
    </row>
    <row r="3985" spans="4:11">
      <c r="K3985" s="28"/>
    </row>
    <row r="3986" spans="4:11">
      <c r="D3986" s="27"/>
      <c r="J3986" s="21"/>
      <c r="K3986" s="28"/>
    </row>
    <row r="3987" spans="4:11">
      <c r="J3987" s="21"/>
    </row>
  </sheetData>
  <autoFilter ref="A4:Q3982">
    <filterColumn colId="0">
      <customFilters>
        <customFilter operator="notEqual" val=" "/>
      </customFilters>
    </filterColumn>
  </autoFilter>
  <mergeCells count="3">
    <mergeCell ref="K2:K3"/>
    <mergeCell ref="J2:J3"/>
    <mergeCell ref="D2:E3"/>
  </mergeCells>
  <conditionalFormatting sqref="C3891">
    <cfRule type="duplicateValues" dxfId="221" priority="157"/>
  </conditionalFormatting>
  <conditionalFormatting sqref="C3908:C3909">
    <cfRule type="duplicateValues" dxfId="220" priority="156" stopIfTrue="1"/>
  </conditionalFormatting>
  <conditionalFormatting sqref="C3892:C3893">
    <cfRule type="duplicateValues" dxfId="219" priority="215" stopIfTrue="1"/>
  </conditionalFormatting>
  <conditionalFormatting sqref="C3918">
    <cfRule type="duplicateValues" dxfId="218" priority="154"/>
  </conditionalFormatting>
  <conditionalFormatting sqref="C3977">
    <cfRule type="duplicateValues" dxfId="217" priority="153"/>
  </conditionalFormatting>
  <conditionalFormatting sqref="C3914">
    <cfRule type="duplicateValues" dxfId="216" priority="110" stopIfTrue="1"/>
  </conditionalFormatting>
  <conditionalFormatting sqref="C101">
    <cfRule type="duplicateValues" dxfId="215" priority="109" stopIfTrue="1"/>
  </conditionalFormatting>
  <conditionalFormatting sqref="C167">
    <cfRule type="duplicateValues" dxfId="214" priority="108" stopIfTrue="1"/>
  </conditionalFormatting>
  <conditionalFormatting sqref="C234">
    <cfRule type="duplicateValues" dxfId="213" priority="107" stopIfTrue="1"/>
  </conditionalFormatting>
  <conditionalFormatting sqref="C247">
    <cfRule type="duplicateValues" dxfId="212" priority="106" stopIfTrue="1"/>
  </conditionalFormatting>
  <conditionalFormatting sqref="C319">
    <cfRule type="duplicateValues" dxfId="211" priority="105" stopIfTrue="1"/>
  </conditionalFormatting>
  <conditionalFormatting sqref="C358">
    <cfRule type="duplicateValues" dxfId="210" priority="104" stopIfTrue="1"/>
  </conditionalFormatting>
  <conditionalFormatting sqref="C429">
    <cfRule type="duplicateValues" dxfId="209" priority="103" stopIfTrue="1"/>
  </conditionalFormatting>
  <conditionalFormatting sqref="C470">
    <cfRule type="duplicateValues" dxfId="208" priority="102" stopIfTrue="1"/>
  </conditionalFormatting>
  <conditionalFormatting sqref="C489">
    <cfRule type="duplicateValues" dxfId="207" priority="101" stopIfTrue="1"/>
  </conditionalFormatting>
  <conditionalFormatting sqref="C612">
    <cfRule type="duplicateValues" dxfId="206" priority="100" stopIfTrue="1"/>
  </conditionalFormatting>
  <conditionalFormatting sqref="C1193">
    <cfRule type="duplicateValues" dxfId="205" priority="98" stopIfTrue="1"/>
  </conditionalFormatting>
  <conditionalFormatting sqref="C1194">
    <cfRule type="duplicateValues" dxfId="204" priority="97" stopIfTrue="1"/>
  </conditionalFormatting>
  <conditionalFormatting sqref="C1197">
    <cfRule type="duplicateValues" dxfId="203" priority="96" stopIfTrue="1"/>
  </conditionalFormatting>
  <conditionalFormatting sqref="C1212">
    <cfRule type="duplicateValues" dxfId="202" priority="95" stopIfTrue="1"/>
  </conditionalFormatting>
  <conditionalFormatting sqref="C1229">
    <cfRule type="duplicateValues" dxfId="201" priority="94" stopIfTrue="1"/>
  </conditionalFormatting>
  <conditionalFormatting sqref="C1241">
    <cfRule type="duplicateValues" dxfId="200" priority="93" stopIfTrue="1"/>
  </conditionalFormatting>
  <conditionalFormatting sqref="C1249">
    <cfRule type="duplicateValues" dxfId="199" priority="92" stopIfTrue="1"/>
  </conditionalFormatting>
  <conditionalFormatting sqref="C1270">
    <cfRule type="duplicateValues" dxfId="198" priority="91" stopIfTrue="1"/>
  </conditionalFormatting>
  <conditionalFormatting sqref="C1282">
    <cfRule type="duplicateValues" dxfId="197" priority="90" stopIfTrue="1"/>
  </conditionalFormatting>
  <conditionalFormatting sqref="C1294">
    <cfRule type="duplicateValues" dxfId="196" priority="89" stopIfTrue="1"/>
  </conditionalFormatting>
  <conditionalFormatting sqref="C2519">
    <cfRule type="duplicateValues" dxfId="195" priority="88" stopIfTrue="1"/>
  </conditionalFormatting>
  <conditionalFormatting sqref="C2595">
    <cfRule type="duplicateValues" dxfId="194" priority="87" stopIfTrue="1"/>
  </conditionalFormatting>
  <conditionalFormatting sqref="C3883">
    <cfRule type="duplicateValues" dxfId="193" priority="86" stopIfTrue="1"/>
  </conditionalFormatting>
  <conditionalFormatting sqref="C2860">
    <cfRule type="duplicateValues" dxfId="192" priority="85" stopIfTrue="1"/>
  </conditionalFormatting>
  <conditionalFormatting sqref="C3854">
    <cfRule type="duplicateValues" dxfId="191" priority="84" stopIfTrue="1"/>
  </conditionalFormatting>
  <conditionalFormatting sqref="C3857">
    <cfRule type="duplicateValues" dxfId="190" priority="83" stopIfTrue="1"/>
  </conditionalFormatting>
  <conditionalFormatting sqref="C243">
    <cfRule type="duplicateValues" dxfId="189" priority="82" stopIfTrue="1"/>
  </conditionalFormatting>
  <conditionalFormatting sqref="C3087">
    <cfRule type="duplicateValues" dxfId="188" priority="81" stopIfTrue="1"/>
  </conditionalFormatting>
  <conditionalFormatting sqref="C339">
    <cfRule type="duplicateValues" dxfId="187" priority="80"/>
  </conditionalFormatting>
  <conditionalFormatting sqref="C1307">
    <cfRule type="duplicateValues" dxfId="186" priority="79"/>
  </conditionalFormatting>
  <conditionalFormatting sqref="C2083">
    <cfRule type="duplicateValues" dxfId="185" priority="78"/>
  </conditionalFormatting>
  <conditionalFormatting sqref="C2142">
    <cfRule type="duplicateValues" dxfId="184" priority="77"/>
  </conditionalFormatting>
  <conditionalFormatting sqref="C2395">
    <cfRule type="duplicateValues" dxfId="183" priority="76"/>
  </conditionalFormatting>
  <conditionalFormatting sqref="C1198">
    <cfRule type="duplicateValues" dxfId="182" priority="75"/>
  </conditionalFormatting>
  <conditionalFormatting sqref="C1298">
    <cfRule type="duplicateValues" dxfId="181" priority="74"/>
  </conditionalFormatting>
  <conditionalFormatting sqref="C3831">
    <cfRule type="duplicateValues" dxfId="180" priority="73" stopIfTrue="1"/>
  </conditionalFormatting>
  <conditionalFormatting sqref="C405">
    <cfRule type="duplicateValues" dxfId="179" priority="72"/>
  </conditionalFormatting>
  <conditionalFormatting sqref="C587">
    <cfRule type="duplicateValues" dxfId="178" priority="71"/>
  </conditionalFormatting>
  <conditionalFormatting sqref="C2455">
    <cfRule type="duplicateValues" dxfId="177" priority="70"/>
  </conditionalFormatting>
  <conditionalFormatting sqref="C3874:C3881">
    <cfRule type="duplicateValues" dxfId="176" priority="69" stopIfTrue="1"/>
  </conditionalFormatting>
  <conditionalFormatting sqref="C69">
    <cfRule type="duplicateValues" dxfId="175" priority="68"/>
  </conditionalFormatting>
  <conditionalFormatting sqref="C70">
    <cfRule type="duplicateValues" dxfId="174" priority="67" stopIfTrue="1"/>
  </conditionalFormatting>
  <conditionalFormatting sqref="C71">
    <cfRule type="duplicateValues" dxfId="173" priority="66" stopIfTrue="1"/>
  </conditionalFormatting>
  <conditionalFormatting sqref="C72">
    <cfRule type="duplicateValues" dxfId="172" priority="65"/>
  </conditionalFormatting>
  <conditionalFormatting sqref="C1166">
    <cfRule type="duplicateValues" dxfId="171" priority="64"/>
  </conditionalFormatting>
  <conditionalFormatting sqref="C3860">
    <cfRule type="duplicateValues" dxfId="170" priority="63"/>
  </conditionalFormatting>
  <conditionalFormatting sqref="C3866:C3868 C3872">
    <cfRule type="duplicateValues" dxfId="169" priority="62"/>
  </conditionalFormatting>
  <conditionalFormatting sqref="C3869:C3871">
    <cfRule type="duplicateValues" dxfId="168" priority="61"/>
  </conditionalFormatting>
  <conditionalFormatting sqref="C2852">
    <cfRule type="duplicateValues" dxfId="167" priority="60" stopIfTrue="1"/>
  </conditionalFormatting>
  <conditionalFormatting sqref="C85">
    <cfRule type="duplicateValues" dxfId="166" priority="59"/>
  </conditionalFormatting>
  <conditionalFormatting sqref="C86">
    <cfRule type="duplicateValues" dxfId="165" priority="58" stopIfTrue="1"/>
  </conditionalFormatting>
  <conditionalFormatting sqref="C87">
    <cfRule type="duplicateValues" dxfId="164" priority="57" stopIfTrue="1"/>
  </conditionalFormatting>
  <conditionalFormatting sqref="C88">
    <cfRule type="duplicateValues" dxfId="163" priority="56"/>
  </conditionalFormatting>
  <conditionalFormatting sqref="C613">
    <cfRule type="duplicateValues" dxfId="162" priority="53" stopIfTrue="1"/>
  </conditionalFormatting>
  <conditionalFormatting sqref="C760">
    <cfRule type="duplicateValues" dxfId="161" priority="52" stopIfTrue="1"/>
  </conditionalFormatting>
  <conditionalFormatting sqref="C880">
    <cfRule type="duplicateValues" dxfId="160" priority="51" stopIfTrue="1"/>
  </conditionalFormatting>
  <conditionalFormatting sqref="C1156">
    <cfRule type="duplicateValues" dxfId="159" priority="50" stopIfTrue="1"/>
  </conditionalFormatting>
  <conditionalFormatting sqref="C1369">
    <cfRule type="duplicateValues" dxfId="158" priority="36" stopIfTrue="1"/>
  </conditionalFormatting>
  <conditionalFormatting sqref="C1369">
    <cfRule type="duplicateValues" dxfId="157" priority="35"/>
  </conditionalFormatting>
  <conditionalFormatting sqref="C1612">
    <cfRule type="duplicateValues" dxfId="156" priority="29" stopIfTrue="1"/>
  </conditionalFormatting>
  <conditionalFormatting sqref="C1612">
    <cfRule type="duplicateValues" dxfId="155" priority="28"/>
  </conditionalFormatting>
  <conditionalFormatting sqref="C1670">
    <cfRule type="duplicateValues" dxfId="154" priority="27" stopIfTrue="1"/>
  </conditionalFormatting>
  <conditionalFormatting sqref="C1670">
    <cfRule type="duplicateValues" dxfId="153" priority="26"/>
  </conditionalFormatting>
  <conditionalFormatting sqref="C1735">
    <cfRule type="duplicateValues" dxfId="152" priority="25" stopIfTrue="1"/>
  </conditionalFormatting>
  <conditionalFormatting sqref="C1735">
    <cfRule type="duplicateValues" dxfId="151" priority="24"/>
  </conditionalFormatting>
  <conditionalFormatting sqref="C1811">
    <cfRule type="duplicateValues" dxfId="150" priority="23" stopIfTrue="1"/>
  </conditionalFormatting>
  <conditionalFormatting sqref="C1811">
    <cfRule type="duplicateValues" dxfId="149" priority="22"/>
  </conditionalFormatting>
  <conditionalFormatting sqref="C2069">
    <cfRule type="duplicateValues" dxfId="148" priority="21" stopIfTrue="1"/>
  </conditionalFormatting>
  <conditionalFormatting sqref="C2069">
    <cfRule type="duplicateValues" dxfId="147" priority="20"/>
  </conditionalFormatting>
  <conditionalFormatting sqref="C2075">
    <cfRule type="duplicateValues" dxfId="146" priority="19" stopIfTrue="1"/>
  </conditionalFormatting>
  <conditionalFormatting sqref="C2075">
    <cfRule type="duplicateValues" dxfId="145" priority="18"/>
  </conditionalFormatting>
  <conditionalFormatting sqref="C1174">
    <cfRule type="duplicateValues" dxfId="144" priority="15"/>
  </conditionalFormatting>
  <conditionalFormatting sqref="C1183">
    <cfRule type="duplicateValues" dxfId="143" priority="12"/>
  </conditionalFormatting>
  <pageMargins left="0.59055118110236227" right="0.19685039370078741" top="0.19685039370078741" bottom="0.35433070866141736" header="0.11811023622047245" footer="0.19685039370078741"/>
  <pageSetup paperSize="9" scale="80" fitToHeight="0" orientation="portrait" verticalDpi="0" r:id="rId1"/>
  <headerFooter>
    <oddFooter>&amp;LACSC Quotation&amp;C&amp;A&amp;R&amp;P/&amp;N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 filterMode="1">
    <tabColor rgb="FF92D050"/>
    <outlinePr applyStyles="1" summaryBelow="0" summaryRight="0"/>
    <pageSetUpPr fitToPage="1"/>
  </sheetPr>
  <dimension ref="A1:P683"/>
  <sheetViews>
    <sheetView showZeros="0" zoomScaleNormal="100" workbookViewId="0">
      <selection sqref="A1:A2"/>
    </sheetView>
  </sheetViews>
  <sheetFormatPr defaultRowHeight="15" outlineLevelRow="2" outlineLevelCol="1"/>
  <cols>
    <col min="1" max="1" width="9.140625" style="253"/>
    <col min="2" max="2" width="5.7109375" style="253" customWidth="1"/>
    <col min="3" max="3" width="15.28515625" style="253" customWidth="1" outlineLevel="1"/>
    <col min="4" max="4" width="27.5703125" style="324" customWidth="1"/>
    <col min="5" max="5" width="17.42578125" style="330" customWidth="1"/>
    <col min="6" max="6" width="5.85546875" style="435" customWidth="1"/>
    <col min="7" max="7" width="12.140625" style="343" customWidth="1"/>
    <col min="8" max="8" width="12" style="252" customWidth="1"/>
    <col min="9" max="9" width="17.7109375" style="252" customWidth="1"/>
    <col min="10" max="10" width="19.140625" style="344" customWidth="1"/>
    <col min="11" max="11" width="15.5703125" style="330" customWidth="1"/>
    <col min="12" max="12" width="23.5703125" style="345" customWidth="1"/>
    <col min="13" max="13" width="21" style="21" customWidth="1"/>
    <col min="14" max="14" width="14" style="21" bestFit="1" customWidth="1"/>
    <col min="15" max="15" width="14.7109375" style="21" bestFit="1" customWidth="1"/>
    <col min="16" max="16" width="9.140625" style="21"/>
    <col min="17" max="16384" width="9.140625" style="253"/>
  </cols>
  <sheetData>
    <row r="1" spans="1:16" ht="24.75" thickBot="1">
      <c r="A1" s="608" t="str">
        <f ca="1">CELL("filename")</f>
        <v>F:\[guilai.xlsx]1</v>
      </c>
    </row>
    <row r="2" spans="1:16" s="302" customFormat="1" ht="42.75" customHeight="1">
      <c r="A2" s="609" t="str">
        <f ca="1">RIGHT(A1,LEN(A1)-FIND("]",A1))</f>
        <v>1</v>
      </c>
      <c r="B2" s="556" t="s">
        <v>127</v>
      </c>
      <c r="C2" s="557"/>
      <c r="D2" s="568" t="s">
        <v>128</v>
      </c>
      <c r="E2" s="569"/>
      <c r="F2" s="477" t="s">
        <v>7</v>
      </c>
      <c r="G2" s="478" t="s">
        <v>129</v>
      </c>
      <c r="H2" s="346" t="s">
        <v>130</v>
      </c>
      <c r="I2" s="346" t="s">
        <v>131</v>
      </c>
      <c r="J2" s="571" t="s">
        <v>8</v>
      </c>
      <c r="K2" s="566" t="s">
        <v>132</v>
      </c>
      <c r="L2" s="347"/>
      <c r="M2" s="22"/>
      <c r="N2" s="22"/>
      <c r="O2" s="22"/>
      <c r="P2" s="22"/>
    </row>
    <row r="3" spans="1:16" s="302" customFormat="1" ht="26.25" customHeight="1" outlineLevel="1" collapsed="1" thickBot="1">
      <c r="A3" s="420">
        <f>IF(C3='Tong hop'!$B$6,1,0)</f>
        <v>0</v>
      </c>
      <c r="B3" s="558"/>
      <c r="C3" s="559"/>
      <c r="D3" s="570"/>
      <c r="E3" s="570"/>
      <c r="F3" s="479"/>
      <c r="G3" s="480"/>
      <c r="H3" s="348"/>
      <c r="I3" s="348"/>
      <c r="J3" s="572"/>
      <c r="K3" s="567"/>
      <c r="L3" s="347"/>
      <c r="M3" s="22"/>
      <c r="N3" s="22"/>
      <c r="O3" s="22"/>
      <c r="P3" s="22"/>
    </row>
    <row r="4" spans="1:16" s="302" customFormat="1" outlineLevel="1">
      <c r="A4" s="420">
        <f>IF(C4='Tong hop'!$B$6,1,0)</f>
        <v>0</v>
      </c>
      <c r="B4" s="349"/>
      <c r="C4" s="349"/>
      <c r="D4" s="350"/>
      <c r="E4" s="436"/>
      <c r="F4" s="437"/>
      <c r="G4" s="438"/>
      <c r="H4" s="351"/>
      <c r="I4" s="351"/>
      <c r="J4" s="352"/>
      <c r="K4" s="350"/>
      <c r="L4" s="347"/>
      <c r="M4" s="22"/>
      <c r="N4" s="22"/>
      <c r="O4" s="22"/>
      <c r="P4" s="22"/>
    </row>
    <row r="5" spans="1:16" s="302" customFormat="1" hidden="1" outlineLevel="1">
      <c r="A5" s="420">
        <f>IF(C5='Tong hop'!$B$6,1,0)</f>
        <v>0</v>
      </c>
      <c r="B5" s="349"/>
      <c r="C5" s="349"/>
      <c r="D5" s="350"/>
      <c r="E5" s="436"/>
      <c r="F5" s="437"/>
      <c r="G5" s="438"/>
      <c r="H5" s="351"/>
      <c r="I5" s="351"/>
      <c r="J5" s="352"/>
      <c r="K5" s="350"/>
      <c r="L5" s="347"/>
      <c r="M5" s="22"/>
      <c r="N5" s="22"/>
      <c r="O5" s="22"/>
      <c r="P5" s="22"/>
    </row>
    <row r="6" spans="1:16" hidden="1" outlineLevel="1">
      <c r="A6" s="420">
        <f>IF(C6='Tong hop'!$B$6,1,0)</f>
        <v>0</v>
      </c>
      <c r="B6" s="316"/>
      <c r="C6" s="316"/>
      <c r="D6" s="312"/>
      <c r="G6" s="313"/>
      <c r="H6" s="314"/>
      <c r="I6" s="314"/>
      <c r="J6" s="315"/>
      <c r="K6" s="353"/>
    </row>
    <row r="7" spans="1:16" hidden="1" outlineLevel="1">
      <c r="A7" s="420">
        <f>IF(C7='Tong hop'!$B$6,1,0)</f>
        <v>0</v>
      </c>
      <c r="B7" s="316"/>
      <c r="C7" s="316"/>
      <c r="D7" s="312"/>
      <c r="G7" s="313"/>
      <c r="H7" s="314"/>
      <c r="I7" s="314"/>
      <c r="J7" s="315"/>
      <c r="K7" s="353"/>
    </row>
    <row r="8" spans="1:16" hidden="1" outlineLevel="1">
      <c r="A8" s="420">
        <f>IF(C8='Tong hop'!$B$6,1,0)</f>
        <v>0</v>
      </c>
      <c r="B8" s="316"/>
      <c r="C8" s="316"/>
      <c r="D8" s="312"/>
      <c r="G8" s="313"/>
      <c r="H8" s="314"/>
      <c r="I8" s="314"/>
      <c r="J8" s="315"/>
      <c r="K8" s="353"/>
    </row>
    <row r="9" spans="1:16" hidden="1" outlineLevel="1">
      <c r="A9" s="420">
        <f>IF(C9='Tong hop'!$B$6,1,0)</f>
        <v>0</v>
      </c>
      <c r="B9" s="316"/>
      <c r="C9" s="316"/>
      <c r="D9" s="312"/>
      <c r="G9" s="313"/>
      <c r="H9" s="314"/>
      <c r="I9" s="314"/>
      <c r="J9" s="315"/>
      <c r="K9" s="353"/>
    </row>
    <row r="10" spans="1:16" hidden="1" outlineLevel="1">
      <c r="A10" s="420">
        <f>IF(C10='Tong hop'!$B$6,1,0)</f>
        <v>0</v>
      </c>
      <c r="B10" s="316"/>
      <c r="C10" s="316"/>
      <c r="D10" s="312"/>
      <c r="G10" s="313"/>
      <c r="H10" s="314"/>
      <c r="I10" s="314"/>
      <c r="J10" s="315"/>
      <c r="K10" s="353"/>
    </row>
    <row r="11" spans="1:16" hidden="1" outlineLevel="1">
      <c r="A11" s="420">
        <f>IF(C11='Tong hop'!$B$6,1,0)</f>
        <v>0</v>
      </c>
      <c r="B11" s="316"/>
      <c r="C11" s="316"/>
      <c r="D11" s="312"/>
      <c r="G11" s="313"/>
      <c r="H11" s="314"/>
      <c r="I11" s="314"/>
      <c r="J11" s="315"/>
      <c r="K11" s="353"/>
    </row>
    <row r="12" spans="1:16" hidden="1" outlineLevel="1">
      <c r="A12" s="420">
        <f>IF(C12='Tong hop'!$B$6,1,0)</f>
        <v>0</v>
      </c>
      <c r="B12" s="316"/>
      <c r="C12" s="316"/>
      <c r="D12" s="312"/>
      <c r="G12" s="313"/>
      <c r="H12" s="314"/>
      <c r="I12" s="314"/>
      <c r="J12" s="315"/>
      <c r="K12" s="353"/>
    </row>
    <row r="13" spans="1:16" hidden="1" outlineLevel="1">
      <c r="A13" s="420">
        <f>IF(C13='Tong hop'!$B$6,1,0)</f>
        <v>0</v>
      </c>
      <c r="B13" s="316"/>
      <c r="C13" s="316"/>
      <c r="D13" s="312"/>
      <c r="G13" s="313"/>
      <c r="H13" s="314"/>
      <c r="I13" s="314"/>
      <c r="J13" s="315"/>
      <c r="K13" s="353"/>
    </row>
    <row r="14" spans="1:16" hidden="1" outlineLevel="1">
      <c r="A14" s="420">
        <f>IF(C14='Tong hop'!$B$6,1,0)</f>
        <v>0</v>
      </c>
      <c r="B14" s="316"/>
      <c r="C14" s="316"/>
      <c r="D14" s="312"/>
      <c r="G14" s="313"/>
      <c r="H14" s="314"/>
      <c r="I14" s="314"/>
      <c r="J14" s="315"/>
      <c r="K14" s="353"/>
    </row>
    <row r="15" spans="1:16" ht="16.5" hidden="1" customHeight="1" outlineLevel="1" thickBot="1">
      <c r="A15" s="420">
        <f>IF(C15='Tong hop'!$B$6,1,0)</f>
        <v>0</v>
      </c>
      <c r="B15" s="316"/>
      <c r="C15" s="316"/>
      <c r="D15" s="312"/>
      <c r="G15" s="313"/>
      <c r="H15" s="314"/>
      <c r="I15" s="314"/>
      <c r="J15" s="315"/>
      <c r="K15" s="353"/>
    </row>
    <row r="16" spans="1:16" s="302" customFormat="1" hidden="1">
      <c r="A16" s="420">
        <f>IF(C16='Tong hop'!$B$6,1,0)</f>
        <v>0</v>
      </c>
      <c r="B16" s="354" t="s">
        <v>0</v>
      </c>
      <c r="C16" s="355"/>
      <c r="D16" s="356" t="s">
        <v>412</v>
      </c>
      <c r="E16" s="439" t="s">
        <v>413</v>
      </c>
      <c r="F16" s="440"/>
      <c r="G16" s="334"/>
      <c r="H16" s="335"/>
      <c r="I16" s="335"/>
      <c r="J16" s="303">
        <f>SUM(I16:I17)</f>
        <v>0</v>
      </c>
      <c r="K16" s="357"/>
      <c r="L16" s="347"/>
      <c r="M16" s="22"/>
      <c r="N16" s="22"/>
      <c r="O16" s="22"/>
      <c r="P16" s="22"/>
    </row>
    <row r="17" spans="1:16" ht="15.75" hidden="1" thickBot="1">
      <c r="A17" s="420">
        <f>IF(C17='Tong hop'!$B$6,1,0)</f>
        <v>0</v>
      </c>
      <c r="B17" s="358"/>
      <c r="C17" s="359"/>
      <c r="D17" s="309"/>
      <c r="E17" s="441"/>
      <c r="F17" s="442"/>
      <c r="G17" s="310"/>
      <c r="H17" s="326"/>
      <c r="I17" s="326"/>
      <c r="J17" s="311"/>
      <c r="K17" s="360"/>
    </row>
    <row r="18" spans="1:16" hidden="1">
      <c r="A18" s="420">
        <f>IF(C18='Tong hop'!$B$6,1,0)</f>
        <v>0</v>
      </c>
      <c r="B18" s="316"/>
      <c r="C18" s="316"/>
      <c r="D18" s="312"/>
      <c r="G18" s="313"/>
      <c r="H18" s="314"/>
      <c r="I18" s="314"/>
      <c r="J18" s="315"/>
      <c r="K18" s="353"/>
    </row>
    <row r="19" spans="1:16" s="302" customFormat="1" hidden="1">
      <c r="A19" s="420">
        <f>IF(C19='Tong hop'!$B$6,1,0)</f>
        <v>0</v>
      </c>
      <c r="B19" s="354" t="s">
        <v>1</v>
      </c>
      <c r="C19" s="355"/>
      <c r="D19" s="356" t="s">
        <v>133</v>
      </c>
      <c r="E19" s="439" t="s">
        <v>134</v>
      </c>
      <c r="F19" s="440"/>
      <c r="G19" s="334"/>
      <c r="H19" s="335"/>
      <c r="I19" s="335"/>
      <c r="J19" s="303">
        <f>SUM(I22:I27)</f>
        <v>0</v>
      </c>
      <c r="K19" s="357"/>
      <c r="L19" s="347" t="e">
        <f>J19/#REF!</f>
        <v>#REF!</v>
      </c>
      <c r="M19" s="22"/>
      <c r="N19" s="22"/>
      <c r="O19" s="22"/>
      <c r="P19" s="22"/>
    </row>
    <row r="20" spans="1:16" ht="11.25" hidden="1" customHeight="1">
      <c r="A20" s="420">
        <f>IF(C20='Tong hop'!$B$6,1,0)</f>
        <v>0</v>
      </c>
      <c r="B20" s="361"/>
      <c r="C20" s="362"/>
      <c r="D20" s="322"/>
      <c r="E20" s="443"/>
      <c r="F20" s="444"/>
      <c r="G20" s="337"/>
      <c r="H20" s="339"/>
      <c r="I20" s="339"/>
      <c r="J20" s="338"/>
      <c r="K20" s="363"/>
    </row>
    <row r="21" spans="1:16" s="366" customFormat="1" ht="25.5" hidden="1">
      <c r="A21" s="420">
        <f>IF(C21='Tong hop'!$B$6,1,0)</f>
        <v>0</v>
      </c>
      <c r="B21" s="364" t="s">
        <v>0</v>
      </c>
      <c r="C21" s="307"/>
      <c r="D21" s="307" t="s">
        <v>1277</v>
      </c>
      <c r="E21" s="445"/>
      <c r="F21" s="446"/>
      <c r="G21" s="307"/>
      <c r="H21" s="367"/>
      <c r="I21" s="367"/>
      <c r="J21" s="317"/>
      <c r="K21" s="323"/>
      <c r="L21" s="365"/>
    </row>
    <row r="22" spans="1:16" s="366" customFormat="1" ht="25.5" hidden="1">
      <c r="A22" s="420">
        <f>IF(C22='Tong hop'!$B$6,1,0)</f>
        <v>0</v>
      </c>
      <c r="B22" s="364">
        <v>1</v>
      </c>
      <c r="C22" s="307"/>
      <c r="D22" s="307" t="s">
        <v>1278</v>
      </c>
      <c r="E22" s="445" t="s">
        <v>1279</v>
      </c>
      <c r="F22" s="446"/>
      <c r="G22" s="307">
        <v>1</v>
      </c>
      <c r="H22" s="285"/>
      <c r="I22" s="285"/>
      <c r="J22" s="317"/>
      <c r="K22" s="323"/>
      <c r="L22" s="365"/>
    </row>
    <row r="23" spans="1:16" s="366" customFormat="1" ht="25.5" hidden="1">
      <c r="A23" s="420">
        <f>IF(C23='Tong hop'!$B$6,1,0)</f>
        <v>0</v>
      </c>
      <c r="B23" s="364">
        <v>2</v>
      </c>
      <c r="C23" s="307"/>
      <c r="D23" s="307" t="s">
        <v>1280</v>
      </c>
      <c r="E23" s="445" t="s">
        <v>1279</v>
      </c>
      <c r="F23" s="446"/>
      <c r="G23" s="307">
        <v>1</v>
      </c>
      <c r="H23" s="285"/>
      <c r="I23" s="285"/>
      <c r="J23" s="317"/>
      <c r="K23" s="263" t="s">
        <v>660</v>
      </c>
      <c r="L23" s="365"/>
    </row>
    <row r="24" spans="1:16" s="366" customFormat="1" ht="25.5" hidden="1" collapsed="1">
      <c r="A24" s="420">
        <f>IF(C24='Tong hop'!$B$6,1,0)</f>
        <v>0</v>
      </c>
      <c r="B24" s="364">
        <v>3</v>
      </c>
      <c r="C24" s="307"/>
      <c r="D24" s="307" t="s">
        <v>1281</v>
      </c>
      <c r="E24" s="424" t="s">
        <v>6</v>
      </c>
      <c r="F24" s="446"/>
      <c r="G24" s="447">
        <v>1062</v>
      </c>
      <c r="H24" s="285"/>
      <c r="I24" s="285"/>
      <c r="J24" s="317"/>
      <c r="K24" s="323"/>
      <c r="L24" s="365"/>
    </row>
    <row r="25" spans="1:16" s="366" customFormat="1" hidden="1" outlineLevel="1">
      <c r="A25" s="420">
        <f>IF(C25='Tong hop'!$B$6,1,0)</f>
        <v>0</v>
      </c>
      <c r="B25" s="364"/>
      <c r="C25" s="307"/>
      <c r="D25" s="307"/>
      <c r="E25" s="445"/>
      <c r="F25" s="446"/>
      <c r="G25" s="307"/>
      <c r="H25" s="285"/>
      <c r="I25" s="285"/>
      <c r="J25" s="317"/>
      <c r="K25" s="323"/>
      <c r="L25" s="365"/>
    </row>
    <row r="26" spans="1:16" s="366" customFormat="1" hidden="1">
      <c r="A26" s="420">
        <f>IF(C26='Tong hop'!$B$6,1,0)</f>
        <v>0</v>
      </c>
      <c r="B26" s="368" t="s">
        <v>1282</v>
      </c>
      <c r="C26" s="307"/>
      <c r="D26" s="307" t="s">
        <v>1283</v>
      </c>
      <c r="E26" s="445" t="s">
        <v>6</v>
      </c>
      <c r="F26" s="446"/>
      <c r="G26" s="447">
        <v>1062</v>
      </c>
      <c r="H26" s="285"/>
      <c r="I26" s="285"/>
      <c r="J26" s="317"/>
      <c r="K26" s="323"/>
      <c r="L26" s="365"/>
    </row>
    <row r="27" spans="1:16" s="366" customFormat="1" ht="25.5" hidden="1" collapsed="1">
      <c r="A27" s="420">
        <f>IF(C27='Tong hop'!$B$6,1,0)</f>
        <v>0</v>
      </c>
      <c r="B27" s="364">
        <v>4</v>
      </c>
      <c r="C27" s="307"/>
      <c r="D27" s="307" t="s">
        <v>1284</v>
      </c>
      <c r="E27" s="424" t="s">
        <v>1279</v>
      </c>
      <c r="F27" s="446"/>
      <c r="G27" s="307">
        <v>60</v>
      </c>
      <c r="H27" s="285"/>
      <c r="I27" s="285"/>
      <c r="J27" s="317"/>
      <c r="K27" s="323"/>
      <c r="L27" s="365"/>
    </row>
    <row r="28" spans="1:16" s="366" customFormat="1" hidden="1" outlineLevel="1">
      <c r="A28" s="420">
        <f>IF(C28='Tong hop'!$B$6,1,0)</f>
        <v>0</v>
      </c>
      <c r="B28" s="369"/>
      <c r="C28" s="370" t="s">
        <v>21</v>
      </c>
      <c r="D28" s="369"/>
      <c r="E28" s="448"/>
      <c r="F28" s="449"/>
      <c r="G28" s="371">
        <v>1</v>
      </c>
      <c r="H28" s="417"/>
      <c r="I28" s="417"/>
      <c r="J28" s="373"/>
      <c r="K28" s="374"/>
      <c r="L28" s="365"/>
    </row>
    <row r="29" spans="1:16" s="366" customFormat="1" hidden="1" outlineLevel="1">
      <c r="A29" s="420">
        <f>IF(C29='Tong hop'!$B$6,1,0)</f>
        <v>0</v>
      </c>
      <c r="B29" s="322"/>
      <c r="C29" s="375" t="s">
        <v>22</v>
      </c>
      <c r="D29" s="322"/>
      <c r="E29" s="450"/>
      <c r="F29" s="449"/>
      <c r="G29" s="376">
        <v>1</v>
      </c>
      <c r="H29" s="417"/>
      <c r="I29" s="417"/>
      <c r="J29" s="373"/>
      <c r="K29" s="374"/>
      <c r="L29" s="365"/>
    </row>
    <row r="30" spans="1:16" s="366" customFormat="1" ht="15.75" hidden="1" outlineLevel="1" thickBot="1">
      <c r="A30" s="420">
        <f>IF(C30='Tong hop'!$B$6,1,0)</f>
        <v>0</v>
      </c>
      <c r="B30" s="309"/>
      <c r="C30" s="309"/>
      <c r="D30" s="309"/>
      <c r="E30" s="451"/>
      <c r="F30" s="449"/>
      <c r="G30" s="372"/>
      <c r="H30" s="417"/>
      <c r="I30" s="417"/>
      <c r="J30" s="373"/>
      <c r="K30" s="374"/>
      <c r="L30" s="365"/>
    </row>
    <row r="31" spans="1:16" s="302" customFormat="1" hidden="1">
      <c r="A31" s="420">
        <f>IF(C31='Tong hop'!$B$6,1,0)</f>
        <v>0</v>
      </c>
      <c r="B31" s="354" t="s">
        <v>2</v>
      </c>
      <c r="C31" s="355"/>
      <c r="D31" s="356" t="s">
        <v>152</v>
      </c>
      <c r="E31" s="439" t="s">
        <v>153</v>
      </c>
      <c r="F31" s="440"/>
      <c r="G31" s="334"/>
      <c r="H31" s="415"/>
      <c r="I31" s="415"/>
      <c r="J31" s="303">
        <f>SUM(I31:I408)</f>
        <v>0</v>
      </c>
      <c r="K31" s="357"/>
      <c r="L31" s="347"/>
      <c r="M31" s="22"/>
      <c r="N31" s="22"/>
      <c r="O31" s="22"/>
      <c r="P31" s="22"/>
    </row>
    <row r="32" spans="1:16" s="302" customFormat="1" hidden="1">
      <c r="A32" s="420">
        <f>IF(C32='Tong hop'!$B$6,1,0)</f>
        <v>0</v>
      </c>
      <c r="B32" s="377"/>
      <c r="C32" s="378"/>
      <c r="D32" s="317"/>
      <c r="E32" s="452"/>
      <c r="F32" s="453"/>
      <c r="G32" s="321"/>
      <c r="H32" s="410"/>
      <c r="I32" s="410"/>
      <c r="J32" s="318"/>
      <c r="K32" s="379"/>
      <c r="L32" s="347"/>
      <c r="M32" s="22"/>
      <c r="N32" s="22"/>
      <c r="O32" s="22"/>
      <c r="P32" s="22"/>
    </row>
    <row r="33" spans="1:12" hidden="1">
      <c r="A33" s="420">
        <f>IF(C33='Tong hop'!$B$6,1,0)</f>
        <v>0</v>
      </c>
      <c r="B33" s="328" t="s">
        <v>244</v>
      </c>
      <c r="C33" s="328"/>
      <c r="D33" s="380" t="s">
        <v>155</v>
      </c>
      <c r="E33" s="454" t="s">
        <v>156</v>
      </c>
      <c r="F33" s="455"/>
      <c r="G33" s="319"/>
      <c r="H33" s="413"/>
      <c r="I33" s="413"/>
      <c r="J33" s="328"/>
      <c r="K33" s="381"/>
    </row>
    <row r="34" spans="1:12" hidden="1">
      <c r="A34" s="420">
        <f>IF(C34='Tong hop'!$B$6,1,0)</f>
        <v>0</v>
      </c>
      <c r="B34" s="382"/>
      <c r="C34" s="383"/>
      <c r="D34" s="307"/>
      <c r="E34" s="452"/>
      <c r="F34" s="453"/>
      <c r="G34" s="321"/>
      <c r="H34" s="410"/>
      <c r="I34" s="410"/>
      <c r="J34" s="318"/>
      <c r="K34" s="325"/>
    </row>
    <row r="35" spans="1:12" hidden="1">
      <c r="A35" s="420">
        <f>IF(C35='Tong hop'!$B$6,1,0)</f>
        <v>0</v>
      </c>
      <c r="B35" s="382"/>
      <c r="C35" s="383"/>
      <c r="D35" s="317" t="s">
        <v>432</v>
      </c>
      <c r="E35" s="452" t="s">
        <v>433</v>
      </c>
      <c r="F35" s="453"/>
      <c r="G35" s="321"/>
      <c r="H35" s="410"/>
      <c r="I35" s="410"/>
      <c r="J35" s="318"/>
      <c r="K35" s="325"/>
    </row>
    <row r="36" spans="1:12" s="21" customFormat="1" hidden="1" collapsed="1">
      <c r="A36" s="420">
        <f>IF(C36='Tong hop'!$B$6,1,0)</f>
        <v>0</v>
      </c>
      <c r="B36" s="384">
        <v>1</v>
      </c>
      <c r="C36" s="19" t="s">
        <v>13</v>
      </c>
      <c r="D36" s="191" t="s">
        <v>108</v>
      </c>
      <c r="E36" s="422" t="s">
        <v>109</v>
      </c>
      <c r="F36" s="426" t="s">
        <v>3</v>
      </c>
      <c r="G36" s="184">
        <v>251.01576500000002</v>
      </c>
      <c r="H36" s="285"/>
      <c r="I36" s="285"/>
      <c r="J36" s="208"/>
      <c r="K36" s="263"/>
      <c r="L36" s="345"/>
    </row>
    <row r="37" spans="1:12" s="21" customFormat="1" ht="12.75" hidden="1" customHeight="1" outlineLevel="1">
      <c r="A37" s="420">
        <f>IF(C37='Tong hop'!$B$6,1,0)</f>
        <v>0</v>
      </c>
      <c r="B37" s="384"/>
      <c r="C37" s="186"/>
      <c r="D37" s="177" t="str">
        <f t="shared" ref="D37:E46" si="0">D110</f>
        <v>F7-C11</v>
      </c>
      <c r="E37" s="84" t="str">
        <f t="shared" si="0"/>
        <v>750x1750</v>
      </c>
      <c r="F37" s="426"/>
      <c r="G37" s="184"/>
      <c r="H37" s="285"/>
      <c r="I37" s="285"/>
      <c r="J37" s="208"/>
      <c r="K37" s="263"/>
      <c r="L37" s="345"/>
    </row>
    <row r="38" spans="1:12" s="21" customFormat="1" hidden="1" outlineLevel="1">
      <c r="A38" s="420">
        <f>IF(C38='Tong hop'!$B$6,1,0)</f>
        <v>0</v>
      </c>
      <c r="B38" s="384"/>
      <c r="C38" s="186"/>
      <c r="D38" s="177" t="str">
        <f t="shared" si="0"/>
        <v>F7-C13</v>
      </c>
      <c r="E38" s="84" t="str">
        <f t="shared" si="0"/>
        <v>750x1750</v>
      </c>
      <c r="F38" s="426"/>
      <c r="G38" s="184"/>
      <c r="H38" s="285"/>
      <c r="I38" s="285"/>
      <c r="J38" s="208"/>
      <c r="K38" s="263"/>
      <c r="L38" s="345"/>
    </row>
    <row r="39" spans="1:12" s="21" customFormat="1" hidden="1" outlineLevel="1">
      <c r="A39" s="420">
        <f>IF(C39='Tong hop'!$B$6,1,0)</f>
        <v>0</v>
      </c>
      <c r="B39" s="384"/>
      <c r="C39" s="186"/>
      <c r="D39" s="177" t="str">
        <f t="shared" si="0"/>
        <v>F7-C12</v>
      </c>
      <c r="E39" s="84" t="str">
        <f t="shared" si="0"/>
        <v>750x1750</v>
      </c>
      <c r="F39" s="426"/>
      <c r="G39" s="184"/>
      <c r="H39" s="285"/>
      <c r="I39" s="285"/>
      <c r="J39" s="208"/>
      <c r="K39" s="263"/>
      <c r="L39" s="345"/>
    </row>
    <row r="40" spans="1:12" s="21" customFormat="1" hidden="1" outlineLevel="1">
      <c r="A40" s="420">
        <f>IF(C40='Tong hop'!$B$6,1,0)</f>
        <v>0</v>
      </c>
      <c r="B40" s="384"/>
      <c r="C40" s="186"/>
      <c r="D40" s="177" t="str">
        <f t="shared" si="0"/>
        <v>Fa</v>
      </c>
      <c r="E40" s="84" t="str">
        <f t="shared" si="0"/>
        <v>700x700</v>
      </c>
      <c r="F40" s="426"/>
      <c r="G40" s="184"/>
      <c r="H40" s="285"/>
      <c r="I40" s="285"/>
      <c r="J40" s="208"/>
      <c r="K40" s="263"/>
      <c r="L40" s="345"/>
    </row>
    <row r="41" spans="1:12" s="21" customFormat="1" hidden="1" outlineLevel="1">
      <c r="A41" s="420">
        <f>IF(C41='Tong hop'!$B$6,1,0)</f>
        <v>0</v>
      </c>
      <c r="B41" s="384"/>
      <c r="C41" s="186"/>
      <c r="D41" s="177" t="str">
        <f t="shared" si="0"/>
        <v>Fb</v>
      </c>
      <c r="E41" s="84" t="str">
        <f t="shared" si="0"/>
        <v>700x700</v>
      </c>
      <c r="F41" s="426"/>
      <c r="G41" s="184"/>
      <c r="H41" s="285"/>
      <c r="I41" s="285"/>
      <c r="J41" s="208"/>
      <c r="K41" s="263"/>
      <c r="L41" s="345"/>
    </row>
    <row r="42" spans="1:12" s="21" customFormat="1" hidden="1" outlineLevel="1">
      <c r="A42" s="420">
        <f>IF(C42='Tong hop'!$B$6,1,0)</f>
        <v>0</v>
      </c>
      <c r="B42" s="384"/>
      <c r="C42" s="186"/>
      <c r="D42" s="177" t="str">
        <f t="shared" si="0"/>
        <v>Fc</v>
      </c>
      <c r="E42" s="84" t="str">
        <f t="shared" si="0"/>
        <v>700x700</v>
      </c>
      <c r="F42" s="426"/>
      <c r="G42" s="184"/>
      <c r="H42" s="285"/>
      <c r="I42" s="285"/>
      <c r="J42" s="208"/>
      <c r="K42" s="263"/>
      <c r="L42" s="345"/>
    </row>
    <row r="43" spans="1:12" s="21" customFormat="1" hidden="1" outlineLevel="1">
      <c r="A43" s="420">
        <f>IF(C43='Tong hop'!$B$6,1,0)</f>
        <v>0</v>
      </c>
      <c r="B43" s="384"/>
      <c r="C43" s="186"/>
      <c r="D43" s="177" t="str">
        <f t="shared" si="0"/>
        <v>Fc1</v>
      </c>
      <c r="E43" s="84" t="str">
        <f t="shared" si="0"/>
        <v>700x700</v>
      </c>
      <c r="F43" s="426"/>
      <c r="G43" s="184"/>
      <c r="H43" s="285"/>
      <c r="I43" s="285"/>
      <c r="J43" s="208"/>
      <c r="K43" s="263"/>
      <c r="L43" s="345"/>
    </row>
    <row r="44" spans="1:12" s="21" customFormat="1" hidden="1" outlineLevel="1">
      <c r="A44" s="420">
        <f>IF(C44='Tong hop'!$B$6,1,0)</f>
        <v>0</v>
      </c>
      <c r="B44" s="384"/>
      <c r="C44" s="186"/>
      <c r="D44" s="177">
        <f t="shared" si="0"/>
        <v>0</v>
      </c>
      <c r="E44" s="84">
        <f t="shared" si="0"/>
        <v>0</v>
      </c>
      <c r="F44" s="456">
        <f t="shared" ref="F44:F45" si="1">F118</f>
        <v>0</v>
      </c>
      <c r="G44" s="184"/>
      <c r="H44" s="285"/>
      <c r="I44" s="285"/>
      <c r="J44" s="208"/>
      <c r="K44" s="263"/>
      <c r="L44" s="345"/>
    </row>
    <row r="45" spans="1:12" s="21" customFormat="1" hidden="1" outlineLevel="1">
      <c r="A45" s="420">
        <f>IF(C45='Tong hop'!$B$6,1,0)</f>
        <v>0</v>
      </c>
      <c r="B45" s="384"/>
      <c r="C45" s="186"/>
      <c r="D45" s="177" t="str">
        <f t="shared" si="0"/>
        <v>Móng DOCK</v>
      </c>
      <c r="E45" s="84">
        <f t="shared" si="0"/>
        <v>0</v>
      </c>
      <c r="F45" s="456">
        <f t="shared" si="1"/>
        <v>0</v>
      </c>
      <c r="G45" s="184"/>
      <c r="H45" s="285"/>
      <c r="I45" s="285"/>
      <c r="J45" s="208"/>
      <c r="K45" s="263"/>
      <c r="L45" s="345"/>
    </row>
    <row r="46" spans="1:12" s="21" customFormat="1" hidden="1" outlineLevel="1">
      <c r="A46" s="420">
        <f>IF(C46='Tong hop'!$B$6,1,0)</f>
        <v>0</v>
      </c>
      <c r="B46" s="384"/>
      <c r="C46" s="186"/>
      <c r="D46" s="177" t="str">
        <f t="shared" si="0"/>
        <v>Fđáy móng</v>
      </c>
      <c r="E46" s="84" t="str">
        <f t="shared" si="0"/>
        <v>2150x1860</v>
      </c>
      <c r="F46" s="456">
        <f>F121</f>
        <v>0</v>
      </c>
      <c r="G46" s="184"/>
      <c r="H46" s="285"/>
      <c r="I46" s="285"/>
      <c r="J46" s="208"/>
      <c r="K46" s="263"/>
      <c r="L46" s="345"/>
    </row>
    <row r="47" spans="1:12" s="21" customFormat="1" hidden="1" outlineLevel="1">
      <c r="A47" s="420">
        <f>IF(C47='Tong hop'!$B$6,1,0)</f>
        <v>0</v>
      </c>
      <c r="B47" s="384"/>
      <c r="C47" s="186"/>
      <c r="D47" s="177" t="str">
        <f>D121</f>
        <v>Thành D1(200x700)</v>
      </c>
      <c r="E47" s="84">
        <f>E121</f>
        <v>0</v>
      </c>
      <c r="F47" s="456">
        <f t="shared" ref="F47" si="2">F123</f>
        <v>0</v>
      </c>
      <c r="G47" s="184"/>
      <c r="H47" s="285"/>
      <c r="I47" s="285"/>
      <c r="J47" s="208"/>
      <c r="K47" s="263"/>
      <c r="L47" s="345"/>
    </row>
    <row r="48" spans="1:12" s="21" customFormat="1" hidden="1" outlineLevel="1">
      <c r="A48" s="420">
        <f>IF(C48='Tong hop'!$B$6,1,0)</f>
        <v>0</v>
      </c>
      <c r="B48" s="384"/>
      <c r="C48" s="186"/>
      <c r="D48" s="177"/>
      <c r="E48" s="84"/>
      <c r="F48" s="456"/>
      <c r="G48" s="184"/>
      <c r="H48" s="285"/>
      <c r="I48" s="285"/>
      <c r="J48" s="208"/>
      <c r="K48" s="263"/>
      <c r="L48" s="345"/>
    </row>
    <row r="49" spans="1:12" s="21" customFormat="1" hidden="1" outlineLevel="1">
      <c r="A49" s="420">
        <f>IF(C49='Tong hop'!$B$6,1,0)</f>
        <v>0</v>
      </c>
      <c r="B49" s="384"/>
      <c r="C49" s="186"/>
      <c r="D49" s="177" t="str">
        <f t="shared" ref="D49:E54" si="3">D123</f>
        <v>Thành D2(200x700)</v>
      </c>
      <c r="E49" s="84">
        <f t="shared" si="3"/>
        <v>0</v>
      </c>
      <c r="F49" s="456"/>
      <c r="G49" s="184"/>
      <c r="H49" s="285"/>
      <c r="I49" s="285"/>
      <c r="J49" s="208"/>
      <c r="K49" s="263"/>
      <c r="L49" s="345"/>
    </row>
    <row r="50" spans="1:12" s="21" customFormat="1" hidden="1" outlineLevel="1">
      <c r="A50" s="420">
        <f>IF(C50='Tong hop'!$B$6,1,0)</f>
        <v>0</v>
      </c>
      <c r="B50" s="384"/>
      <c r="C50" s="186"/>
      <c r="D50" s="177" t="str">
        <f t="shared" si="3"/>
        <v>Fc-f</v>
      </c>
      <c r="E50" s="84" t="str">
        <f t="shared" si="3"/>
        <v>800x800</v>
      </c>
      <c r="F50" s="456"/>
      <c r="G50" s="184"/>
      <c r="H50" s="285"/>
      <c r="I50" s="285"/>
      <c r="J50" s="208"/>
      <c r="K50" s="263"/>
      <c r="L50" s="345"/>
    </row>
    <row r="51" spans="1:12" s="21" customFormat="1" hidden="1" outlineLevel="1">
      <c r="A51" s="420">
        <f>IF(C51='Tong hop'!$B$6,1,0)</f>
        <v>0</v>
      </c>
      <c r="B51" s="384"/>
      <c r="C51" s="186"/>
      <c r="D51" s="177" t="str">
        <f t="shared" si="3"/>
        <v>Thành hố</v>
      </c>
      <c r="E51" s="84">
        <f t="shared" si="3"/>
        <v>0</v>
      </c>
      <c r="F51" s="456"/>
      <c r="G51" s="184"/>
      <c r="H51" s="285"/>
      <c r="I51" s="285"/>
      <c r="J51" s="208"/>
      <c r="K51" s="263"/>
      <c r="L51" s="345"/>
    </row>
    <row r="52" spans="1:12" s="21" customFormat="1" hidden="1" outlineLevel="1">
      <c r="A52" s="420">
        <f>IF(C52='Tong hop'!$B$6,1,0)</f>
        <v>0</v>
      </c>
      <c r="B52" s="384"/>
      <c r="C52" s="186"/>
      <c r="D52" s="177" t="str">
        <f t="shared" si="3"/>
        <v>Tường chắn D3(250x2100)</v>
      </c>
      <c r="E52" s="84">
        <f t="shared" si="3"/>
        <v>0</v>
      </c>
      <c r="F52" s="456"/>
      <c r="G52" s="184"/>
      <c r="H52" s="285"/>
      <c r="I52" s="285"/>
      <c r="J52" s="208"/>
      <c r="K52" s="263"/>
      <c r="L52" s="345"/>
    </row>
    <row r="53" spans="1:12" s="21" customFormat="1" hidden="1" outlineLevel="1">
      <c r="A53" s="420">
        <f>IF(C53='Tong hop'!$B$6,1,0)</f>
        <v>0</v>
      </c>
      <c r="B53" s="384"/>
      <c r="C53" s="186"/>
      <c r="D53" s="177">
        <f t="shared" si="3"/>
        <v>0</v>
      </c>
      <c r="E53" s="84"/>
      <c r="F53" s="456"/>
      <c r="G53" s="184"/>
      <c r="H53" s="285"/>
      <c r="I53" s="285"/>
      <c r="J53" s="208"/>
      <c r="K53" s="263"/>
      <c r="L53" s="345"/>
    </row>
    <row r="54" spans="1:12" s="21" customFormat="1" hidden="1" outlineLevel="1">
      <c r="A54" s="420">
        <f>IF(C54='Tong hop'!$B$6,1,0)</f>
        <v>0</v>
      </c>
      <c r="B54" s="384"/>
      <c r="C54" s="186"/>
      <c r="D54" s="177" t="str">
        <f t="shared" si="3"/>
        <v>Tường chắn D4(250x1500)</v>
      </c>
      <c r="E54" s="84"/>
      <c r="F54" s="456"/>
      <c r="G54" s="184"/>
      <c r="H54" s="285"/>
      <c r="I54" s="285"/>
      <c r="J54" s="208"/>
      <c r="K54" s="263"/>
      <c r="L54" s="345"/>
    </row>
    <row r="55" spans="1:12" s="21" customFormat="1" hidden="1" outlineLevel="1">
      <c r="A55" s="420">
        <f>IF(C55='Tong hop'!$B$6,1,0)</f>
        <v>0</v>
      </c>
      <c r="B55" s="384"/>
      <c r="C55" s="186"/>
      <c r="D55" s="177"/>
      <c r="E55" s="84"/>
      <c r="F55" s="456"/>
      <c r="G55" s="184"/>
      <c r="H55" s="285"/>
      <c r="I55" s="285"/>
      <c r="J55" s="208"/>
      <c r="K55" s="263"/>
      <c r="L55" s="345"/>
    </row>
    <row r="56" spans="1:12" s="21" customFormat="1" hidden="1" outlineLevel="1">
      <c r="A56" s="420">
        <f>IF(C56='Tong hop'!$B$6,1,0)</f>
        <v>0</v>
      </c>
      <c r="B56" s="384"/>
      <c r="C56" s="186"/>
      <c r="D56" s="177" t="str">
        <f t="shared" ref="D56:E65" si="4">D130</f>
        <v>BT lót đà kiềng</v>
      </c>
      <c r="E56" s="457" t="s">
        <v>1285</v>
      </c>
      <c r="F56" s="426"/>
      <c r="G56" s="184"/>
      <c r="H56" s="285"/>
      <c r="I56" s="285"/>
      <c r="J56" s="208"/>
      <c r="K56" s="263"/>
      <c r="L56" s="345"/>
    </row>
    <row r="57" spans="1:12" s="21" customFormat="1" hidden="1" outlineLevel="1">
      <c r="A57" s="420">
        <f>IF(C57='Tong hop'!$B$6,1,0)</f>
        <v>0</v>
      </c>
      <c r="B57" s="384"/>
      <c r="C57" s="186"/>
      <c r="D57" s="177" t="str">
        <f t="shared" si="4"/>
        <v>GB1A</v>
      </c>
      <c r="E57" s="84" t="str">
        <f t="shared" si="4"/>
        <v>300x700</v>
      </c>
      <c r="F57" s="426"/>
      <c r="G57" s="184"/>
      <c r="H57" s="285"/>
      <c r="I57" s="285"/>
      <c r="J57" s="208"/>
      <c r="K57" s="263"/>
      <c r="L57" s="345"/>
    </row>
    <row r="58" spans="1:12" s="21" customFormat="1" hidden="1" outlineLevel="1">
      <c r="A58" s="420">
        <f>IF(C58='Tong hop'!$B$6,1,0)</f>
        <v>0</v>
      </c>
      <c r="B58" s="384"/>
      <c r="C58" s="186"/>
      <c r="D58" s="177" t="str">
        <f t="shared" si="4"/>
        <v>GB7</v>
      </c>
      <c r="E58" s="84" t="str">
        <f t="shared" si="4"/>
        <v>300x700</v>
      </c>
      <c r="F58" s="426"/>
      <c r="G58" s="184"/>
      <c r="H58" s="285"/>
      <c r="I58" s="285"/>
      <c r="J58" s="208"/>
      <c r="K58" s="263"/>
      <c r="L58" s="345"/>
    </row>
    <row r="59" spans="1:12" s="21" customFormat="1" hidden="1" outlineLevel="1">
      <c r="A59" s="420">
        <f>IF(C59='Tong hop'!$B$6,1,0)</f>
        <v>0</v>
      </c>
      <c r="B59" s="384"/>
      <c r="C59" s="186"/>
      <c r="D59" s="177" t="str">
        <f t="shared" si="4"/>
        <v>GB17</v>
      </c>
      <c r="E59" s="84" t="str">
        <f t="shared" si="4"/>
        <v>400x700</v>
      </c>
      <c r="F59" s="426"/>
      <c r="G59" s="184"/>
      <c r="H59" s="285"/>
      <c r="I59" s="285"/>
      <c r="J59" s="208"/>
      <c r="K59" s="263"/>
      <c r="L59" s="345"/>
    </row>
    <row r="60" spans="1:12" s="21" customFormat="1" hidden="1" outlineLevel="1">
      <c r="A60" s="420">
        <f>IF(C60='Tong hop'!$B$6,1,0)</f>
        <v>0</v>
      </c>
      <c r="B60" s="384"/>
      <c r="C60" s="186"/>
      <c r="D60" s="177">
        <f t="shared" si="4"/>
        <v>0</v>
      </c>
      <c r="E60" s="84">
        <f t="shared" si="4"/>
        <v>0</v>
      </c>
      <c r="F60" s="426"/>
      <c r="G60" s="184"/>
      <c r="H60" s="285"/>
      <c r="I60" s="285"/>
      <c r="J60" s="208"/>
      <c r="K60" s="263"/>
      <c r="L60" s="345"/>
    </row>
    <row r="61" spans="1:12" s="21" customFormat="1" hidden="1" outlineLevel="1">
      <c r="A61" s="420">
        <f>IF(C61='Tong hop'!$B$6,1,0)</f>
        <v>0</v>
      </c>
      <c r="B61" s="384"/>
      <c r="C61" s="186"/>
      <c r="D61" s="177">
        <f t="shared" si="4"/>
        <v>0</v>
      </c>
      <c r="E61" s="84">
        <f t="shared" si="4"/>
        <v>0</v>
      </c>
      <c r="F61" s="426"/>
      <c r="G61" s="184"/>
      <c r="H61" s="285"/>
      <c r="I61" s="285"/>
      <c r="J61" s="208"/>
      <c r="K61" s="263"/>
      <c r="L61" s="345"/>
    </row>
    <row r="62" spans="1:12" s="21" customFormat="1" hidden="1" outlineLevel="1">
      <c r="A62" s="420">
        <f>IF(C62='Tong hop'!$B$6,1,0)</f>
        <v>0</v>
      </c>
      <c r="B62" s="384"/>
      <c r="C62" s="186"/>
      <c r="D62" s="177">
        <f t="shared" si="4"/>
        <v>0</v>
      </c>
      <c r="E62" s="84">
        <f t="shared" si="4"/>
        <v>0</v>
      </c>
      <c r="F62" s="426"/>
      <c r="G62" s="184"/>
      <c r="H62" s="285"/>
      <c r="I62" s="285"/>
      <c r="J62" s="208"/>
      <c r="K62" s="263"/>
      <c r="L62" s="345"/>
    </row>
    <row r="63" spans="1:12" s="21" customFormat="1" hidden="1" outlineLevel="1">
      <c r="A63" s="420">
        <f>IF(C63='Tong hop'!$B$6,1,0)</f>
        <v>0</v>
      </c>
      <c r="B63" s="384"/>
      <c r="C63" s="186"/>
      <c r="D63" s="177">
        <f t="shared" si="4"/>
        <v>0</v>
      </c>
      <c r="E63" s="84">
        <f t="shared" si="4"/>
        <v>0</v>
      </c>
      <c r="F63" s="426"/>
      <c r="G63" s="184"/>
      <c r="H63" s="285"/>
      <c r="I63" s="285"/>
      <c r="J63" s="208"/>
      <c r="K63" s="263"/>
      <c r="L63" s="345"/>
    </row>
    <row r="64" spans="1:12" s="21" customFormat="1" hidden="1" outlineLevel="1">
      <c r="A64" s="420">
        <f>IF(C64='Tong hop'!$B$6,1,0)</f>
        <v>0</v>
      </c>
      <c r="B64" s="384"/>
      <c r="C64" s="258"/>
      <c r="D64" s="177">
        <f t="shared" si="4"/>
        <v>0</v>
      </c>
      <c r="E64" s="84">
        <f>E138</f>
        <v>0</v>
      </c>
      <c r="F64" s="426"/>
      <c r="G64" s="184"/>
      <c r="H64" s="285"/>
      <c r="I64" s="285"/>
      <c r="J64" s="208"/>
      <c r="K64" s="263"/>
      <c r="L64" s="345"/>
    </row>
    <row r="65" spans="1:12" s="21" customFormat="1" hidden="1" outlineLevel="1">
      <c r="A65" s="420">
        <f>IF(C65='Tong hop'!$B$6,1,0)</f>
        <v>0</v>
      </c>
      <c r="B65" s="384"/>
      <c r="C65" s="258"/>
      <c r="D65" s="177">
        <f t="shared" si="4"/>
        <v>0</v>
      </c>
      <c r="E65" s="84">
        <f>E139</f>
        <v>0</v>
      </c>
      <c r="F65" s="426"/>
      <c r="G65" s="184"/>
      <c r="H65" s="285"/>
      <c r="I65" s="285"/>
      <c r="J65" s="208"/>
      <c r="K65" s="263"/>
      <c r="L65" s="345"/>
    </row>
    <row r="66" spans="1:12" s="21" customFormat="1" hidden="1" outlineLevel="1">
      <c r="A66" s="420">
        <f>IF(C66='Tong hop'!$B$6,1,0)</f>
        <v>0</v>
      </c>
      <c r="B66" s="384"/>
      <c r="C66" s="258"/>
      <c r="D66" s="177"/>
      <c r="E66" s="84"/>
      <c r="F66" s="426"/>
      <c r="G66" s="184"/>
      <c r="H66" s="285"/>
      <c r="I66" s="285"/>
      <c r="J66" s="208"/>
      <c r="K66" s="263"/>
      <c r="L66" s="345"/>
    </row>
    <row r="67" spans="1:12" s="21" customFormat="1" hidden="1" outlineLevel="1">
      <c r="A67" s="420">
        <f>IF(C67='Tong hop'!$B$6,1,0)</f>
        <v>0</v>
      </c>
      <c r="B67" s="384"/>
      <c r="C67" s="258"/>
      <c r="D67" s="177"/>
      <c r="E67" s="84"/>
      <c r="F67" s="426"/>
      <c r="G67" s="184"/>
      <c r="H67" s="285"/>
      <c r="I67" s="285"/>
      <c r="J67" s="208"/>
      <c r="K67" s="263"/>
      <c r="L67" s="345"/>
    </row>
    <row r="68" spans="1:12" s="21" customFormat="1" hidden="1" collapsed="1">
      <c r="A68" s="420">
        <f>IF(C68='Tong hop'!$B$6,1,0)</f>
        <v>0</v>
      </c>
      <c r="B68" s="384">
        <v>2</v>
      </c>
      <c r="C68" s="259" t="s">
        <v>17</v>
      </c>
      <c r="D68" s="191" t="s">
        <v>110</v>
      </c>
      <c r="E68" s="422" t="s">
        <v>111</v>
      </c>
      <c r="F68" s="426" t="s">
        <v>4</v>
      </c>
      <c r="G68" s="184">
        <v>211.41750000000002</v>
      </c>
      <c r="H68" s="285"/>
      <c r="I68" s="285"/>
      <c r="J68" s="208"/>
      <c r="K68" s="263"/>
      <c r="L68" s="345"/>
    </row>
    <row r="69" spans="1:12" s="21" customFormat="1" hidden="1" outlineLevel="1">
      <c r="A69" s="420">
        <f>IF(C69='Tong hop'!$B$6,1,0)</f>
        <v>0</v>
      </c>
      <c r="B69" s="384"/>
      <c r="C69" s="186"/>
      <c r="D69" s="177" t="str">
        <f>D110</f>
        <v>F7-C11</v>
      </c>
      <c r="E69" s="84" t="str">
        <f>E110</f>
        <v>750x1750</v>
      </c>
      <c r="F69" s="426"/>
      <c r="G69" s="184"/>
      <c r="H69" s="285"/>
      <c r="I69" s="285"/>
      <c r="J69" s="208"/>
      <c r="K69" s="263"/>
      <c r="L69" s="345"/>
    </row>
    <row r="70" spans="1:12" s="21" customFormat="1" hidden="1" outlineLevel="1">
      <c r="A70" s="420">
        <f>IF(C70='Tong hop'!$B$6,1,0)</f>
        <v>0</v>
      </c>
      <c r="B70" s="384"/>
      <c r="C70" s="186"/>
      <c r="D70" s="177" t="str">
        <f t="shared" ref="D70:E78" si="5">D111</f>
        <v>F7-C13</v>
      </c>
      <c r="E70" s="84" t="str">
        <f t="shared" si="5"/>
        <v>750x1750</v>
      </c>
      <c r="F70" s="426"/>
      <c r="G70" s="184"/>
      <c r="H70" s="285"/>
      <c r="I70" s="285"/>
      <c r="J70" s="208"/>
      <c r="K70" s="263"/>
      <c r="L70" s="345"/>
    </row>
    <row r="71" spans="1:12" s="21" customFormat="1" hidden="1" outlineLevel="1">
      <c r="A71" s="420">
        <f>IF(C71='Tong hop'!$B$6,1,0)</f>
        <v>0</v>
      </c>
      <c r="B71" s="384"/>
      <c r="C71" s="186"/>
      <c r="D71" s="177" t="str">
        <f t="shared" si="5"/>
        <v>F7-C12</v>
      </c>
      <c r="E71" s="84" t="str">
        <f t="shared" si="5"/>
        <v>750x1750</v>
      </c>
      <c r="F71" s="426"/>
      <c r="G71" s="184"/>
      <c r="H71" s="285"/>
      <c r="I71" s="285"/>
      <c r="J71" s="208"/>
      <c r="K71" s="263"/>
      <c r="L71" s="345"/>
    </row>
    <row r="72" spans="1:12" s="21" customFormat="1" hidden="1" outlineLevel="1">
      <c r="A72" s="420">
        <f>IF(C72='Tong hop'!$B$6,1,0)</f>
        <v>0</v>
      </c>
      <c r="B72" s="384"/>
      <c r="C72" s="186"/>
      <c r="D72" s="177" t="str">
        <f t="shared" si="5"/>
        <v>Fa</v>
      </c>
      <c r="E72" s="84" t="str">
        <f t="shared" si="5"/>
        <v>700x700</v>
      </c>
      <c r="F72" s="426"/>
      <c r="G72" s="184"/>
      <c r="H72" s="285"/>
      <c r="I72" s="285"/>
      <c r="J72" s="208"/>
      <c r="K72" s="263"/>
      <c r="L72" s="345"/>
    </row>
    <row r="73" spans="1:12" s="21" customFormat="1" hidden="1" outlineLevel="1">
      <c r="A73" s="420">
        <f>IF(C73='Tong hop'!$B$6,1,0)</f>
        <v>0</v>
      </c>
      <c r="B73" s="384"/>
      <c r="C73" s="186"/>
      <c r="D73" s="177" t="str">
        <f t="shared" si="5"/>
        <v>Fb</v>
      </c>
      <c r="E73" s="84" t="str">
        <f t="shared" si="5"/>
        <v>700x700</v>
      </c>
      <c r="F73" s="426"/>
      <c r="G73" s="184"/>
      <c r="H73" s="285"/>
      <c r="I73" s="285"/>
      <c r="J73" s="208"/>
      <c r="K73" s="263"/>
      <c r="L73" s="345"/>
    </row>
    <row r="74" spans="1:12" s="21" customFormat="1" hidden="1" outlineLevel="1">
      <c r="A74" s="420">
        <f>IF(C74='Tong hop'!$B$6,1,0)</f>
        <v>0</v>
      </c>
      <c r="B74" s="384"/>
      <c r="C74" s="186"/>
      <c r="D74" s="177" t="str">
        <f t="shared" si="5"/>
        <v>Fc</v>
      </c>
      <c r="E74" s="84" t="str">
        <f t="shared" si="5"/>
        <v>700x700</v>
      </c>
      <c r="F74" s="426"/>
      <c r="G74" s="184"/>
      <c r="H74" s="285"/>
      <c r="I74" s="285"/>
      <c r="J74" s="208"/>
      <c r="K74" s="263"/>
      <c r="L74" s="345"/>
    </row>
    <row r="75" spans="1:12" s="21" customFormat="1" hidden="1" outlineLevel="1">
      <c r="A75" s="420">
        <f>IF(C75='Tong hop'!$B$6,1,0)</f>
        <v>0</v>
      </c>
      <c r="B75" s="384"/>
      <c r="C75" s="186"/>
      <c r="D75" s="177" t="str">
        <f t="shared" si="5"/>
        <v>Fc1</v>
      </c>
      <c r="E75" s="84" t="str">
        <f t="shared" si="5"/>
        <v>700x700</v>
      </c>
      <c r="F75" s="426"/>
      <c r="G75" s="184"/>
      <c r="H75" s="285"/>
      <c r="I75" s="285"/>
      <c r="J75" s="208"/>
      <c r="K75" s="263"/>
      <c r="L75" s="345"/>
    </row>
    <row r="76" spans="1:12" s="21" customFormat="1" hidden="1" outlineLevel="1">
      <c r="A76" s="420">
        <f>IF(C76='Tong hop'!$B$6,1,0)</f>
        <v>0</v>
      </c>
      <c r="B76" s="384"/>
      <c r="C76" s="186"/>
      <c r="D76" s="177">
        <f t="shared" si="5"/>
        <v>0</v>
      </c>
      <c r="E76" s="84">
        <f t="shared" si="5"/>
        <v>0</v>
      </c>
      <c r="F76" s="426"/>
      <c r="G76" s="184"/>
      <c r="H76" s="285"/>
      <c r="I76" s="285"/>
      <c r="J76" s="208"/>
      <c r="K76" s="263"/>
      <c r="L76" s="345"/>
    </row>
    <row r="77" spans="1:12" s="21" customFormat="1" hidden="1" outlineLevel="1">
      <c r="A77" s="420">
        <f>IF(C77='Tong hop'!$B$6,1,0)</f>
        <v>0</v>
      </c>
      <c r="B77" s="384"/>
      <c r="C77" s="186"/>
      <c r="D77" s="177" t="str">
        <f t="shared" si="5"/>
        <v>Móng DOCK</v>
      </c>
      <c r="E77" s="84">
        <f t="shared" si="5"/>
        <v>0</v>
      </c>
      <c r="F77" s="426"/>
      <c r="G77" s="184"/>
      <c r="H77" s="285"/>
      <c r="I77" s="285"/>
      <c r="J77" s="208"/>
      <c r="K77" s="263"/>
      <c r="L77" s="345"/>
    </row>
    <row r="78" spans="1:12" s="21" customFormat="1" hidden="1" outlineLevel="1">
      <c r="A78" s="420">
        <f>IF(C78='Tong hop'!$B$6,1,0)</f>
        <v>0</v>
      </c>
      <c r="B78" s="384"/>
      <c r="C78" s="186"/>
      <c r="D78" s="177" t="str">
        <f t="shared" si="5"/>
        <v>Fđáy móng</v>
      </c>
      <c r="E78" s="84" t="str">
        <f t="shared" si="5"/>
        <v>2150x1860</v>
      </c>
      <c r="F78" s="426"/>
      <c r="G78" s="184"/>
      <c r="H78" s="285"/>
      <c r="I78" s="285"/>
      <c r="J78" s="208"/>
      <c r="K78" s="263"/>
      <c r="L78" s="345"/>
    </row>
    <row r="79" spans="1:12" s="21" customFormat="1" hidden="1" outlineLevel="1">
      <c r="A79" s="420">
        <f>IF(C79='Tong hop'!$B$6,1,0)</f>
        <v>0</v>
      </c>
      <c r="B79" s="384"/>
      <c r="C79" s="186"/>
      <c r="D79" s="177" t="str">
        <f>D121</f>
        <v>Thành D1(200x700)</v>
      </c>
      <c r="E79" s="84">
        <f>E121</f>
        <v>0</v>
      </c>
      <c r="F79" s="426"/>
      <c r="G79" s="184"/>
      <c r="H79" s="285"/>
      <c r="I79" s="285"/>
      <c r="J79" s="208"/>
      <c r="K79" s="263"/>
      <c r="L79" s="345"/>
    </row>
    <row r="80" spans="1:12" s="21" customFormat="1" hidden="1" outlineLevel="1">
      <c r="A80" s="420">
        <f>IF(C80='Tong hop'!$B$6,1,0)</f>
        <v>0</v>
      </c>
      <c r="B80" s="384"/>
      <c r="C80" s="186"/>
      <c r="D80" s="177"/>
      <c r="E80" s="84"/>
      <c r="F80" s="426"/>
      <c r="G80" s="184"/>
      <c r="H80" s="285"/>
      <c r="I80" s="285"/>
      <c r="J80" s="208"/>
      <c r="K80" s="263"/>
      <c r="L80" s="345"/>
    </row>
    <row r="81" spans="1:12" s="21" customFormat="1" hidden="1" outlineLevel="1">
      <c r="A81" s="420">
        <f>IF(C81='Tong hop'!$B$6,1,0)</f>
        <v>0</v>
      </c>
      <c r="B81" s="384"/>
      <c r="C81" s="186"/>
      <c r="D81" s="177" t="str">
        <f t="shared" ref="D81:E86" si="6">D123</f>
        <v>Thành D2(200x700)</v>
      </c>
      <c r="E81" s="84">
        <f t="shared" si="6"/>
        <v>0</v>
      </c>
      <c r="F81" s="426"/>
      <c r="G81" s="184"/>
      <c r="H81" s="285"/>
      <c r="I81" s="285"/>
      <c r="J81" s="208"/>
      <c r="K81" s="263"/>
      <c r="L81" s="345"/>
    </row>
    <row r="82" spans="1:12" s="21" customFormat="1" hidden="1" outlineLevel="1">
      <c r="A82" s="420">
        <f>IF(C82='Tong hop'!$B$6,1,0)</f>
        <v>0</v>
      </c>
      <c r="B82" s="384"/>
      <c r="C82" s="186"/>
      <c r="D82" s="177" t="str">
        <f t="shared" si="6"/>
        <v>Fc-f</v>
      </c>
      <c r="E82" s="84" t="str">
        <f t="shared" si="6"/>
        <v>800x800</v>
      </c>
      <c r="F82" s="426"/>
      <c r="G82" s="184"/>
      <c r="H82" s="285"/>
      <c r="I82" s="285"/>
      <c r="J82" s="208"/>
      <c r="K82" s="263"/>
      <c r="L82" s="345"/>
    </row>
    <row r="83" spans="1:12" s="21" customFormat="1" hidden="1" outlineLevel="1">
      <c r="A83" s="420">
        <f>IF(C83='Tong hop'!$B$6,1,0)</f>
        <v>0</v>
      </c>
      <c r="B83" s="384"/>
      <c r="C83" s="186"/>
      <c r="D83" s="177" t="str">
        <f t="shared" si="6"/>
        <v>Thành hố</v>
      </c>
      <c r="E83" s="84">
        <f t="shared" si="6"/>
        <v>0</v>
      </c>
      <c r="F83" s="426"/>
      <c r="G83" s="184"/>
      <c r="H83" s="285"/>
      <c r="I83" s="285"/>
      <c r="J83" s="208"/>
      <c r="K83" s="263"/>
      <c r="L83" s="345"/>
    </row>
    <row r="84" spans="1:12" s="21" customFormat="1" hidden="1" outlineLevel="1">
      <c r="A84" s="420">
        <f>IF(C84='Tong hop'!$B$6,1,0)</f>
        <v>0</v>
      </c>
      <c r="B84" s="384"/>
      <c r="C84" s="186"/>
      <c r="D84" s="177" t="str">
        <f t="shared" si="6"/>
        <v>Tường chắn D3(250x2100)</v>
      </c>
      <c r="E84" s="84">
        <f t="shared" si="6"/>
        <v>0</v>
      </c>
      <c r="F84" s="426"/>
      <c r="G84" s="184"/>
      <c r="H84" s="285"/>
      <c r="I84" s="285"/>
      <c r="J84" s="208"/>
      <c r="K84" s="263"/>
      <c r="L84" s="345"/>
    </row>
    <row r="85" spans="1:12" s="21" customFormat="1" hidden="1" outlineLevel="1">
      <c r="A85" s="420">
        <f>IF(C85='Tong hop'!$B$6,1,0)</f>
        <v>0</v>
      </c>
      <c r="B85" s="384"/>
      <c r="C85" s="186"/>
      <c r="D85" s="177">
        <f t="shared" si="6"/>
        <v>0</v>
      </c>
      <c r="E85" s="84">
        <f t="shared" si="6"/>
        <v>0</v>
      </c>
      <c r="F85" s="426"/>
      <c r="G85" s="184"/>
      <c r="H85" s="285"/>
      <c r="I85" s="285"/>
      <c r="J85" s="208"/>
      <c r="K85" s="263"/>
      <c r="L85" s="345"/>
    </row>
    <row r="86" spans="1:12" s="21" customFormat="1" hidden="1" outlineLevel="1">
      <c r="A86" s="420">
        <f>IF(C86='Tong hop'!$B$6,1,0)</f>
        <v>0</v>
      </c>
      <c r="B86" s="384"/>
      <c r="C86" s="186"/>
      <c r="D86" s="177" t="str">
        <f t="shared" si="6"/>
        <v>Tường chắn D4(250x1500)</v>
      </c>
      <c r="E86" s="84">
        <f t="shared" si="6"/>
        <v>0</v>
      </c>
      <c r="F86" s="426"/>
      <c r="G86" s="184"/>
      <c r="H86" s="285"/>
      <c r="I86" s="285"/>
      <c r="J86" s="208"/>
      <c r="K86" s="263"/>
      <c r="L86" s="345"/>
    </row>
    <row r="87" spans="1:12" s="21" customFormat="1" hidden="1" outlineLevel="1">
      <c r="A87" s="420">
        <f>IF(C87='Tong hop'!$B$6,1,0)</f>
        <v>0</v>
      </c>
      <c r="B87" s="384"/>
      <c r="C87" s="186"/>
      <c r="D87" s="177"/>
      <c r="E87" s="84"/>
      <c r="F87" s="426"/>
      <c r="G87" s="184"/>
      <c r="H87" s="285"/>
      <c r="I87" s="285"/>
      <c r="J87" s="208"/>
      <c r="K87" s="263"/>
      <c r="L87" s="345"/>
    </row>
    <row r="88" spans="1:12" s="21" customFormat="1" hidden="1" outlineLevel="1">
      <c r="A88" s="420">
        <f>IF(C88='Tong hop'!$B$6,1,0)</f>
        <v>0</v>
      </c>
      <c r="B88" s="384"/>
      <c r="C88" s="186"/>
      <c r="D88" s="177" t="str">
        <f t="shared" ref="D88:E96" si="7">D130</f>
        <v>BT lót đà kiềng</v>
      </c>
      <c r="E88" s="84">
        <f t="shared" si="7"/>
        <v>0</v>
      </c>
      <c r="F88" s="426"/>
      <c r="G88" s="184"/>
      <c r="H88" s="285"/>
      <c r="I88" s="285"/>
      <c r="J88" s="208"/>
      <c r="K88" s="263"/>
      <c r="L88" s="345"/>
    </row>
    <row r="89" spans="1:12" s="21" customFormat="1" hidden="1" outlineLevel="1">
      <c r="A89" s="420">
        <f>IF(C89='Tong hop'!$B$6,1,0)</f>
        <v>0</v>
      </c>
      <c r="B89" s="384"/>
      <c r="C89" s="186"/>
      <c r="D89" s="177" t="str">
        <f t="shared" si="7"/>
        <v>GB1A</v>
      </c>
      <c r="E89" s="84" t="str">
        <f t="shared" si="7"/>
        <v>300x700</v>
      </c>
      <c r="F89" s="426"/>
      <c r="G89" s="184"/>
      <c r="H89" s="285"/>
      <c r="I89" s="285"/>
      <c r="J89" s="208"/>
      <c r="K89" s="263"/>
      <c r="L89" s="345"/>
    </row>
    <row r="90" spans="1:12" s="21" customFormat="1" hidden="1" outlineLevel="1">
      <c r="A90" s="420">
        <f>IF(C90='Tong hop'!$B$6,1,0)</f>
        <v>0</v>
      </c>
      <c r="B90" s="384"/>
      <c r="C90" s="186"/>
      <c r="D90" s="177" t="str">
        <f t="shared" si="7"/>
        <v>GB7</v>
      </c>
      <c r="E90" s="84" t="str">
        <f t="shared" si="7"/>
        <v>300x700</v>
      </c>
      <c r="F90" s="426"/>
      <c r="G90" s="184"/>
      <c r="H90" s="285"/>
      <c r="I90" s="285"/>
      <c r="J90" s="208"/>
      <c r="K90" s="263"/>
      <c r="L90" s="345"/>
    </row>
    <row r="91" spans="1:12" s="21" customFormat="1" hidden="1" outlineLevel="1">
      <c r="A91" s="420">
        <f>IF(C91='Tong hop'!$B$6,1,0)</f>
        <v>0</v>
      </c>
      <c r="B91" s="384"/>
      <c r="C91" s="186"/>
      <c r="D91" s="177" t="str">
        <f t="shared" si="7"/>
        <v>GB17</v>
      </c>
      <c r="E91" s="84" t="str">
        <f t="shared" si="7"/>
        <v>400x700</v>
      </c>
      <c r="F91" s="426"/>
      <c r="G91" s="184"/>
      <c r="H91" s="285"/>
      <c r="I91" s="285"/>
      <c r="J91" s="208"/>
      <c r="K91" s="263"/>
      <c r="L91" s="345"/>
    </row>
    <row r="92" spans="1:12" s="21" customFormat="1" hidden="1" outlineLevel="1">
      <c r="A92" s="420">
        <f>IF(C92='Tong hop'!$B$6,1,0)</f>
        <v>0</v>
      </c>
      <c r="B92" s="384"/>
      <c r="C92" s="186"/>
      <c r="D92" s="177">
        <f t="shared" si="7"/>
        <v>0</v>
      </c>
      <c r="E92" s="84">
        <f t="shared" si="7"/>
        <v>0</v>
      </c>
      <c r="F92" s="426"/>
      <c r="G92" s="184"/>
      <c r="H92" s="285"/>
      <c r="I92" s="285"/>
      <c r="J92" s="208"/>
      <c r="K92" s="263"/>
      <c r="L92" s="345"/>
    </row>
    <row r="93" spans="1:12" s="21" customFormat="1" hidden="1" outlineLevel="1">
      <c r="A93" s="420">
        <f>IF(C93='Tong hop'!$B$6,1,0)</f>
        <v>0</v>
      </c>
      <c r="B93" s="384"/>
      <c r="C93" s="186"/>
      <c r="D93" s="177">
        <f t="shared" si="7"/>
        <v>0</v>
      </c>
      <c r="E93" s="84">
        <f t="shared" si="7"/>
        <v>0</v>
      </c>
      <c r="F93" s="426"/>
      <c r="G93" s="184"/>
      <c r="H93" s="285"/>
      <c r="I93" s="285"/>
      <c r="J93" s="208"/>
      <c r="K93" s="263"/>
      <c r="L93" s="345"/>
    </row>
    <row r="94" spans="1:12" s="21" customFormat="1" hidden="1" outlineLevel="1">
      <c r="A94" s="420">
        <f>IF(C94='Tong hop'!$B$6,1,0)</f>
        <v>0</v>
      </c>
      <c r="B94" s="384"/>
      <c r="C94" s="186"/>
      <c r="D94" s="177">
        <f t="shared" si="7"/>
        <v>0</v>
      </c>
      <c r="E94" s="84">
        <f t="shared" si="7"/>
        <v>0</v>
      </c>
      <c r="F94" s="426"/>
      <c r="G94" s="184"/>
      <c r="H94" s="285"/>
      <c r="I94" s="285"/>
      <c r="J94" s="208"/>
      <c r="K94" s="263"/>
      <c r="L94" s="345"/>
    </row>
    <row r="95" spans="1:12" s="21" customFormat="1" hidden="1" outlineLevel="1">
      <c r="A95" s="420">
        <f>IF(C95='Tong hop'!$B$6,1,0)</f>
        <v>0</v>
      </c>
      <c r="B95" s="384"/>
      <c r="C95" s="186"/>
      <c r="D95" s="177">
        <f t="shared" si="7"/>
        <v>0</v>
      </c>
      <c r="E95" s="84">
        <f t="shared" si="7"/>
        <v>0</v>
      </c>
      <c r="F95" s="426"/>
      <c r="G95" s="184"/>
      <c r="H95" s="285"/>
      <c r="I95" s="285"/>
      <c r="J95" s="208"/>
      <c r="K95" s="263"/>
      <c r="L95" s="345"/>
    </row>
    <row r="96" spans="1:12" s="21" customFormat="1" hidden="1" outlineLevel="1">
      <c r="A96" s="420">
        <f>IF(C96='Tong hop'!$B$6,1,0)</f>
        <v>0</v>
      </c>
      <c r="B96" s="384"/>
      <c r="C96" s="258"/>
      <c r="D96" s="177">
        <f t="shared" si="7"/>
        <v>0</v>
      </c>
      <c r="E96" s="84">
        <f t="shared" si="7"/>
        <v>0</v>
      </c>
      <c r="F96" s="426"/>
      <c r="G96" s="184"/>
      <c r="H96" s="285"/>
      <c r="I96" s="285"/>
      <c r="J96" s="208"/>
      <c r="K96" s="263"/>
      <c r="L96" s="345"/>
    </row>
    <row r="97" spans="1:16" s="21" customFormat="1" ht="30" hidden="1" customHeight="1" collapsed="1">
      <c r="A97" s="420">
        <f>IF(C97='Tong hop'!$B$6,1,0)</f>
        <v>0</v>
      </c>
      <c r="B97" s="384">
        <v>3</v>
      </c>
      <c r="C97" s="259" t="s">
        <v>14</v>
      </c>
      <c r="D97" s="191" t="s">
        <v>82</v>
      </c>
      <c r="E97" s="422" t="s">
        <v>112</v>
      </c>
      <c r="F97" s="426" t="s">
        <v>3</v>
      </c>
      <c r="G97" s="184">
        <v>157.92389</v>
      </c>
      <c r="H97" s="285"/>
      <c r="I97" s="285"/>
      <c r="J97" s="208"/>
      <c r="K97" s="263"/>
      <c r="L97" s="345"/>
    </row>
    <row r="98" spans="1:16" s="21" customFormat="1" hidden="1" outlineLevel="1">
      <c r="A98" s="420">
        <f>IF(C98='Tong hop'!$B$6,1,0)</f>
        <v>0</v>
      </c>
      <c r="B98" s="384"/>
      <c r="C98" s="186"/>
      <c r="D98" s="179" t="s">
        <v>98</v>
      </c>
      <c r="E98" s="91"/>
      <c r="F98" s="426"/>
      <c r="G98" s="184"/>
      <c r="H98" s="285"/>
      <c r="I98" s="285"/>
      <c r="J98" s="208"/>
      <c r="K98" s="263"/>
      <c r="L98" s="345"/>
    </row>
    <row r="99" spans="1:16" s="21" customFormat="1" hidden="1" outlineLevel="1">
      <c r="A99" s="420">
        <f>IF(C99='Tong hop'!$B$6,1,0)</f>
        <v>0</v>
      </c>
      <c r="B99" s="384"/>
      <c r="C99" s="186"/>
      <c r="D99" s="179" t="s">
        <v>157</v>
      </c>
      <c r="E99" s="91"/>
      <c r="F99" s="426"/>
      <c r="G99" s="184"/>
      <c r="H99" s="285"/>
      <c r="I99" s="285"/>
      <c r="J99" s="208"/>
      <c r="K99" s="263"/>
      <c r="L99" s="345"/>
    </row>
    <row r="100" spans="1:16" s="21" customFormat="1" hidden="1" outlineLevel="1">
      <c r="A100" s="420">
        <f>IF(C100='Tong hop'!$B$6,1,0)</f>
        <v>0</v>
      </c>
      <c r="B100" s="384"/>
      <c r="C100" s="186"/>
      <c r="D100" s="179" t="s">
        <v>158</v>
      </c>
      <c r="E100" s="91"/>
      <c r="F100" s="426"/>
      <c r="G100" s="184"/>
      <c r="H100" s="285"/>
      <c r="I100" s="285"/>
      <c r="J100" s="208"/>
      <c r="K100" s="263"/>
      <c r="L100" s="345"/>
    </row>
    <row r="101" spans="1:16" s="21" customFormat="1" hidden="1" outlineLevel="1">
      <c r="A101" s="420">
        <f>IF(C101='Tong hop'!$B$6,1,0)</f>
        <v>0</v>
      </c>
      <c r="B101" s="384"/>
      <c r="C101" s="186"/>
      <c r="D101" s="179" t="s">
        <v>159</v>
      </c>
      <c r="E101" s="91" t="s">
        <v>1286</v>
      </c>
      <c r="F101" s="426"/>
      <c r="G101" s="184"/>
      <c r="H101" s="285"/>
      <c r="I101" s="285"/>
      <c r="J101" s="208"/>
      <c r="K101" s="263"/>
      <c r="L101" s="345"/>
    </row>
    <row r="102" spans="1:16" s="21" customFormat="1" hidden="1" outlineLevel="1">
      <c r="A102" s="420">
        <f>IF(C102='Tong hop'!$B$6,1,0)</f>
        <v>0</v>
      </c>
      <c r="B102" s="384"/>
      <c r="C102" s="186"/>
      <c r="D102" s="179" t="s">
        <v>160</v>
      </c>
      <c r="E102" s="91" t="s">
        <v>1287</v>
      </c>
      <c r="F102" s="426"/>
      <c r="G102" s="184"/>
      <c r="H102" s="285"/>
      <c r="I102" s="285"/>
      <c r="J102" s="208"/>
      <c r="K102" s="263"/>
      <c r="L102" s="345"/>
    </row>
    <row r="103" spans="1:16" s="21" customFormat="1" hidden="1" outlineLevel="1">
      <c r="A103" s="420">
        <f>IF(C103='Tong hop'!$B$6,1,0)</f>
        <v>0</v>
      </c>
      <c r="B103" s="384"/>
      <c r="C103" s="186"/>
      <c r="D103" s="179"/>
      <c r="E103" s="91"/>
      <c r="F103" s="426"/>
      <c r="G103" s="184"/>
      <c r="H103" s="285"/>
      <c r="I103" s="285"/>
      <c r="J103" s="208"/>
      <c r="K103" s="263"/>
      <c r="L103" s="345"/>
    </row>
    <row r="104" spans="1:16" s="21" customFormat="1" hidden="1">
      <c r="A104" s="420">
        <f>IF(C104='Tong hop'!$B$6,1,0)</f>
        <v>0</v>
      </c>
      <c r="B104" s="384">
        <v>4</v>
      </c>
      <c r="C104" s="8" t="s">
        <v>16</v>
      </c>
      <c r="D104" s="191" t="s">
        <v>114</v>
      </c>
      <c r="E104" s="64" t="s">
        <v>115</v>
      </c>
      <c r="F104" s="426" t="s">
        <v>3</v>
      </c>
      <c r="G104" s="184">
        <v>93.091875000000016</v>
      </c>
      <c r="H104" s="285"/>
      <c r="I104" s="285"/>
      <c r="J104" s="208"/>
      <c r="K104" s="385"/>
      <c r="L104" s="345"/>
    </row>
    <row r="105" spans="1:16" hidden="1">
      <c r="A105" s="420">
        <f>IF(C105='Tong hop'!$B$6,1,0)</f>
        <v>0</v>
      </c>
      <c r="B105" s="382"/>
      <c r="C105" s="383"/>
      <c r="D105" s="307"/>
      <c r="E105" s="452"/>
      <c r="F105" s="453"/>
      <c r="G105" s="321"/>
      <c r="H105" s="410"/>
      <c r="I105" s="410"/>
      <c r="J105" s="318"/>
      <c r="K105" s="325"/>
    </row>
    <row r="106" spans="1:16" s="302" customFormat="1" hidden="1">
      <c r="A106" s="420">
        <f>IF(C106='Tong hop'!$B$6,1,0)</f>
        <v>0</v>
      </c>
      <c r="B106" s="328" t="s">
        <v>260</v>
      </c>
      <c r="C106" s="328"/>
      <c r="D106" s="380" t="s">
        <v>445</v>
      </c>
      <c r="E106" s="454" t="s">
        <v>163</v>
      </c>
      <c r="F106" s="455"/>
      <c r="G106" s="319"/>
      <c r="H106" s="413"/>
      <c r="I106" s="413"/>
      <c r="J106" s="328"/>
      <c r="K106" s="381"/>
      <c r="L106" s="347"/>
      <c r="M106" s="22"/>
      <c r="N106" s="22"/>
      <c r="O106" s="22"/>
      <c r="P106" s="22"/>
    </row>
    <row r="107" spans="1:16" hidden="1">
      <c r="A107" s="420">
        <f>IF(C107='Tong hop'!$B$6,1,0)</f>
        <v>0</v>
      </c>
      <c r="B107" s="382"/>
      <c r="C107" s="383"/>
      <c r="D107" s="307"/>
      <c r="E107" s="452"/>
      <c r="F107" s="453"/>
      <c r="G107" s="321"/>
      <c r="H107" s="410"/>
      <c r="I107" s="410"/>
      <c r="J107" s="318"/>
      <c r="K107" s="325"/>
    </row>
    <row r="108" spans="1:16" s="21" customFormat="1" hidden="1" collapsed="1">
      <c r="A108" s="420">
        <f>IF(C108='Tong hop'!$B$6,1,0)</f>
        <v>0</v>
      </c>
      <c r="B108" s="384">
        <v>1</v>
      </c>
      <c r="C108" s="241" t="s">
        <v>25</v>
      </c>
      <c r="D108" s="196" t="s">
        <v>106</v>
      </c>
      <c r="E108" s="458" t="s">
        <v>116</v>
      </c>
      <c r="F108" s="426" t="s">
        <v>3</v>
      </c>
      <c r="G108" s="184">
        <v>10.497375</v>
      </c>
      <c r="H108" s="285"/>
      <c r="I108" s="285"/>
      <c r="J108" s="208"/>
      <c r="K108" s="263"/>
      <c r="L108" s="345"/>
    </row>
    <row r="109" spans="1:16" s="21" customFormat="1" hidden="1" outlineLevel="1">
      <c r="A109" s="420">
        <f>IF(C109='Tong hop'!$B$6,1,0)</f>
        <v>0</v>
      </c>
      <c r="B109" s="384"/>
      <c r="C109" s="183"/>
      <c r="D109" s="179" t="s">
        <v>166</v>
      </c>
      <c r="E109" s="79"/>
      <c r="F109" s="426"/>
      <c r="G109" s="184"/>
      <c r="H109" s="285"/>
      <c r="I109" s="285"/>
      <c r="J109" s="208"/>
      <c r="K109" s="263"/>
      <c r="L109" s="345"/>
    </row>
    <row r="110" spans="1:16" s="21" customFormat="1" hidden="1" outlineLevel="1">
      <c r="A110" s="420">
        <f>IF(C110='Tong hop'!$B$6,1,0)</f>
        <v>0</v>
      </c>
      <c r="B110" s="384"/>
      <c r="C110" s="186"/>
      <c r="D110" s="177" t="str">
        <f>D143</f>
        <v>F7-C11</v>
      </c>
      <c r="E110" s="84" t="str">
        <f t="shared" ref="E110:E112" si="8">E143</f>
        <v>750x1750</v>
      </c>
      <c r="F110" s="426"/>
      <c r="G110" s="184"/>
      <c r="H110" s="285"/>
      <c r="I110" s="285"/>
      <c r="J110" s="208"/>
      <c r="K110" s="263"/>
      <c r="L110" s="345"/>
    </row>
    <row r="111" spans="1:16" s="21" customFormat="1" hidden="1" outlineLevel="1">
      <c r="A111" s="420">
        <f>IF(C111='Tong hop'!$B$6,1,0)</f>
        <v>0</v>
      </c>
      <c r="B111" s="384"/>
      <c r="C111" s="186"/>
      <c r="D111" s="177" t="str">
        <f t="shared" ref="D111:F119" si="9">D144</f>
        <v>F7-C13</v>
      </c>
      <c r="E111" s="84" t="str">
        <f t="shared" si="8"/>
        <v>750x1750</v>
      </c>
      <c r="F111" s="426"/>
      <c r="G111" s="184"/>
      <c r="H111" s="285"/>
      <c r="I111" s="285"/>
      <c r="J111" s="208"/>
      <c r="K111" s="263"/>
      <c r="L111" s="345"/>
    </row>
    <row r="112" spans="1:16" s="21" customFormat="1" hidden="1" outlineLevel="1">
      <c r="A112" s="420">
        <f>IF(C112='Tong hop'!$B$6,1,0)</f>
        <v>0</v>
      </c>
      <c r="B112" s="384"/>
      <c r="C112" s="186"/>
      <c r="D112" s="177" t="str">
        <f t="shared" si="9"/>
        <v>F7-C12</v>
      </c>
      <c r="E112" s="84" t="str">
        <f t="shared" si="8"/>
        <v>750x1750</v>
      </c>
      <c r="F112" s="426"/>
      <c r="G112" s="184"/>
      <c r="H112" s="285"/>
      <c r="I112" s="285"/>
      <c r="J112" s="208"/>
      <c r="K112" s="263"/>
      <c r="L112" s="345"/>
    </row>
    <row r="113" spans="1:12" s="21" customFormat="1" hidden="1" outlineLevel="1">
      <c r="A113" s="420">
        <f>IF(C113='Tong hop'!$B$6,1,0)</f>
        <v>0</v>
      </c>
      <c r="B113" s="384"/>
      <c r="C113" s="186"/>
      <c r="D113" s="177" t="str">
        <f t="shared" si="9"/>
        <v>Fa</v>
      </c>
      <c r="E113" s="84" t="str">
        <f t="shared" si="9"/>
        <v>700x700</v>
      </c>
      <c r="F113" s="426"/>
      <c r="G113" s="184"/>
      <c r="H113" s="285"/>
      <c r="I113" s="285"/>
      <c r="J113" s="208"/>
      <c r="K113" s="263"/>
      <c r="L113" s="345"/>
    </row>
    <row r="114" spans="1:12" s="21" customFormat="1" hidden="1" outlineLevel="1">
      <c r="A114" s="420">
        <f>IF(C114='Tong hop'!$B$6,1,0)</f>
        <v>0</v>
      </c>
      <c r="B114" s="384"/>
      <c r="C114" s="186"/>
      <c r="D114" s="177" t="str">
        <f t="shared" si="9"/>
        <v>Fb</v>
      </c>
      <c r="E114" s="84" t="str">
        <f t="shared" si="9"/>
        <v>700x700</v>
      </c>
      <c r="F114" s="426"/>
      <c r="G114" s="184"/>
      <c r="H114" s="285"/>
      <c r="I114" s="285"/>
      <c r="J114" s="208"/>
      <c r="K114" s="263"/>
      <c r="L114" s="345"/>
    </row>
    <row r="115" spans="1:12" s="21" customFormat="1" hidden="1" outlineLevel="1">
      <c r="A115" s="420">
        <f>IF(C115='Tong hop'!$B$6,1,0)</f>
        <v>0</v>
      </c>
      <c r="B115" s="384"/>
      <c r="C115" s="186"/>
      <c r="D115" s="177" t="str">
        <f t="shared" si="9"/>
        <v>Fc</v>
      </c>
      <c r="E115" s="84" t="str">
        <f t="shared" si="9"/>
        <v>700x700</v>
      </c>
      <c r="F115" s="426"/>
      <c r="G115" s="184"/>
      <c r="H115" s="285"/>
      <c r="I115" s="285"/>
      <c r="J115" s="208"/>
      <c r="K115" s="263"/>
      <c r="L115" s="345"/>
    </row>
    <row r="116" spans="1:12" s="21" customFormat="1" hidden="1" outlineLevel="1">
      <c r="A116" s="420">
        <f>IF(C116='Tong hop'!$B$6,1,0)</f>
        <v>0</v>
      </c>
      <c r="B116" s="384"/>
      <c r="C116" s="186"/>
      <c r="D116" s="177" t="str">
        <f t="shared" si="9"/>
        <v>Fc1</v>
      </c>
      <c r="E116" s="84" t="str">
        <f t="shared" si="9"/>
        <v>700x700</v>
      </c>
      <c r="F116" s="426"/>
      <c r="G116" s="184"/>
      <c r="H116" s="285"/>
      <c r="I116" s="285"/>
      <c r="J116" s="208"/>
      <c r="K116" s="263"/>
      <c r="L116" s="345"/>
    </row>
    <row r="117" spans="1:12" s="21" customFormat="1" hidden="1" outlineLevel="1">
      <c r="A117" s="420">
        <f>IF(C117='Tong hop'!$B$6,1,0)</f>
        <v>0</v>
      </c>
      <c r="B117" s="384"/>
      <c r="C117" s="186"/>
      <c r="D117" s="177">
        <f t="shared" si="9"/>
        <v>0</v>
      </c>
      <c r="E117" s="84">
        <f t="shared" si="9"/>
        <v>0</v>
      </c>
      <c r="F117" s="426"/>
      <c r="G117" s="184"/>
      <c r="H117" s="285"/>
      <c r="I117" s="285"/>
      <c r="J117" s="208"/>
      <c r="K117" s="263"/>
      <c r="L117" s="345"/>
    </row>
    <row r="118" spans="1:12" s="21" customFormat="1" hidden="1" outlineLevel="1">
      <c r="A118" s="420">
        <f>IF(C118='Tong hop'!$B$6,1,0)</f>
        <v>0</v>
      </c>
      <c r="B118" s="384"/>
      <c r="C118" s="186"/>
      <c r="D118" s="177" t="str">
        <f>D151</f>
        <v>Móng DOCK</v>
      </c>
      <c r="E118" s="84">
        <f t="shared" si="9"/>
        <v>0</v>
      </c>
      <c r="F118" s="456">
        <f t="shared" si="9"/>
        <v>0</v>
      </c>
      <c r="G118" s="184"/>
      <c r="H118" s="285"/>
      <c r="I118" s="285"/>
      <c r="J118" s="208"/>
      <c r="K118" s="263"/>
      <c r="L118" s="345"/>
    </row>
    <row r="119" spans="1:12" s="21" customFormat="1" hidden="1" outlineLevel="1">
      <c r="A119" s="420">
        <f>IF(C119='Tong hop'!$B$6,1,0)</f>
        <v>0</v>
      </c>
      <c r="B119" s="384"/>
      <c r="C119" s="186"/>
      <c r="D119" s="177" t="str">
        <f>D152</f>
        <v>Fđáy móng</v>
      </c>
      <c r="E119" s="84" t="str">
        <f t="shared" si="9"/>
        <v>2150x1860</v>
      </c>
      <c r="F119" s="456">
        <f t="shared" si="9"/>
        <v>0</v>
      </c>
      <c r="G119" s="184"/>
      <c r="H119" s="285"/>
      <c r="I119" s="285"/>
      <c r="J119" s="208"/>
      <c r="K119" s="263"/>
      <c r="L119" s="345"/>
    </row>
    <row r="120" spans="1:12" s="21" customFormat="1" hidden="1" outlineLevel="1">
      <c r="A120" s="420">
        <f>IF(C120='Tong hop'!$B$6,1,0)</f>
        <v>0</v>
      </c>
      <c r="B120" s="384"/>
      <c r="C120" s="186"/>
      <c r="D120" s="177" t="str">
        <f>D153</f>
        <v>Fb</v>
      </c>
      <c r="E120" s="84"/>
      <c r="F120" s="456"/>
      <c r="G120" s="184"/>
      <c r="H120" s="285"/>
      <c r="I120" s="285"/>
      <c r="J120" s="208"/>
      <c r="K120" s="263"/>
      <c r="L120" s="345"/>
    </row>
    <row r="121" spans="1:12" s="21" customFormat="1" hidden="1" outlineLevel="1">
      <c r="A121" s="420">
        <f>IF(C121='Tong hop'!$B$6,1,0)</f>
        <v>0</v>
      </c>
      <c r="B121" s="384"/>
      <c r="C121" s="186"/>
      <c r="D121" s="177" t="str">
        <f t="shared" ref="D121" si="10">D154</f>
        <v>Thành D1(200x700)</v>
      </c>
      <c r="E121" s="84"/>
      <c r="F121" s="456"/>
      <c r="G121" s="184"/>
      <c r="H121" s="285"/>
      <c r="I121" s="285"/>
      <c r="J121" s="208"/>
      <c r="K121" s="263"/>
      <c r="L121" s="345"/>
    </row>
    <row r="122" spans="1:12" s="21" customFormat="1" hidden="1" outlineLevel="1">
      <c r="A122" s="420">
        <f>IF(C122='Tong hop'!$B$6,1,0)</f>
        <v>0</v>
      </c>
      <c r="B122" s="384"/>
      <c r="C122" s="186"/>
      <c r="D122" s="177"/>
      <c r="E122" s="84"/>
      <c r="F122" s="456"/>
      <c r="G122" s="184"/>
      <c r="H122" s="285"/>
      <c r="I122" s="285"/>
      <c r="J122" s="208"/>
      <c r="K122" s="263"/>
      <c r="L122" s="345"/>
    </row>
    <row r="123" spans="1:12" s="21" customFormat="1" hidden="1" outlineLevel="1">
      <c r="A123" s="420">
        <f>IF(C123='Tong hop'!$B$6,1,0)</f>
        <v>0</v>
      </c>
      <c r="B123" s="384"/>
      <c r="C123" s="186"/>
      <c r="D123" s="177" t="str">
        <f>D156</f>
        <v>Thành D2(200x700)</v>
      </c>
      <c r="E123" s="84"/>
      <c r="F123" s="456"/>
      <c r="G123" s="184"/>
      <c r="H123" s="285"/>
      <c r="I123" s="285"/>
      <c r="J123" s="208"/>
      <c r="K123" s="263"/>
      <c r="L123" s="345"/>
    </row>
    <row r="124" spans="1:12" s="21" customFormat="1" hidden="1" outlineLevel="1">
      <c r="A124" s="420">
        <f>IF(C124='Tong hop'!$B$6,1,0)</f>
        <v>0</v>
      </c>
      <c r="B124" s="384"/>
      <c r="C124" s="186"/>
      <c r="D124" s="177" t="str">
        <f>D157</f>
        <v>Fc-f</v>
      </c>
      <c r="E124" s="84" t="str">
        <f>E157</f>
        <v>800x800</v>
      </c>
      <c r="F124" s="456">
        <f>F154</f>
        <v>0</v>
      </c>
      <c r="G124" s="184"/>
      <c r="H124" s="285"/>
      <c r="I124" s="285"/>
      <c r="J124" s="208"/>
      <c r="K124" s="263"/>
      <c r="L124" s="345"/>
    </row>
    <row r="125" spans="1:12" s="21" customFormat="1" hidden="1" outlineLevel="1">
      <c r="A125" s="420">
        <f>IF(C125='Tong hop'!$B$6,1,0)</f>
        <v>0</v>
      </c>
      <c r="B125" s="384"/>
      <c r="C125" s="186"/>
      <c r="D125" s="177" t="str">
        <f>D158</f>
        <v>Thành hố</v>
      </c>
      <c r="E125" s="84">
        <f>E158</f>
        <v>0</v>
      </c>
      <c r="F125" s="456">
        <f t="shared" ref="F125" si="11">F157</f>
        <v>0</v>
      </c>
      <c r="G125" s="184"/>
      <c r="H125" s="285"/>
      <c r="I125" s="285"/>
      <c r="J125" s="208"/>
      <c r="K125" s="263"/>
      <c r="L125" s="345"/>
    </row>
    <row r="126" spans="1:12" s="21" customFormat="1" ht="18" hidden="1" customHeight="1" outlineLevel="1">
      <c r="A126" s="420">
        <f>IF(C126='Tong hop'!$B$6,1,0)</f>
        <v>0</v>
      </c>
      <c r="B126" s="384"/>
      <c r="C126" s="186"/>
      <c r="D126" s="177" t="str">
        <f>D159</f>
        <v>Tường chắn D3(250x2100)</v>
      </c>
      <c r="E126" s="84">
        <f>E158</f>
        <v>0</v>
      </c>
      <c r="F126" s="456">
        <f>F158</f>
        <v>0</v>
      </c>
      <c r="G126" s="184"/>
      <c r="H126" s="285"/>
      <c r="I126" s="285"/>
      <c r="J126" s="208"/>
      <c r="K126" s="263"/>
      <c r="L126" s="345"/>
    </row>
    <row r="127" spans="1:12" s="21" customFormat="1" ht="18.75" hidden="1" customHeight="1" outlineLevel="1">
      <c r="A127" s="420">
        <f>IF(C127='Tong hop'!$B$6,1,0)</f>
        <v>0</v>
      </c>
      <c r="B127" s="384"/>
      <c r="C127" s="186"/>
      <c r="D127" s="177"/>
      <c r="E127" s="84"/>
      <c r="F127" s="456"/>
      <c r="G127" s="184"/>
      <c r="H127" s="285"/>
      <c r="I127" s="285"/>
      <c r="J127" s="208"/>
      <c r="K127" s="263"/>
      <c r="L127" s="345"/>
    </row>
    <row r="128" spans="1:12" s="21" customFormat="1" ht="19.5" hidden="1" customHeight="1" outlineLevel="1">
      <c r="A128" s="420">
        <f>IF(C128='Tong hop'!$B$6,1,0)</f>
        <v>0</v>
      </c>
      <c r="B128" s="384"/>
      <c r="C128" s="186"/>
      <c r="D128" s="177" t="str">
        <f t="shared" ref="D128" si="12">D161</f>
        <v>Tường chắn D4(250x1500)</v>
      </c>
      <c r="E128" s="84">
        <f t="shared" ref="E128:F128" si="13">E154</f>
        <v>0</v>
      </c>
      <c r="F128" s="456">
        <f t="shared" si="13"/>
        <v>0</v>
      </c>
      <c r="G128" s="184"/>
      <c r="H128" s="285"/>
      <c r="I128" s="285"/>
      <c r="J128" s="208"/>
      <c r="K128" s="263"/>
      <c r="L128" s="345"/>
    </row>
    <row r="129" spans="1:12" s="21" customFormat="1" hidden="1" outlineLevel="1">
      <c r="A129" s="420">
        <f>IF(C129='Tong hop'!$B$6,1,0)</f>
        <v>0</v>
      </c>
      <c r="B129" s="384"/>
      <c r="C129" s="186"/>
      <c r="D129" s="177"/>
      <c r="E129" s="84"/>
      <c r="F129" s="456"/>
      <c r="G129" s="184"/>
      <c r="H129" s="285"/>
      <c r="I129" s="285"/>
      <c r="J129" s="208"/>
      <c r="K129" s="263"/>
      <c r="L129" s="345"/>
    </row>
    <row r="130" spans="1:12" s="21" customFormat="1" hidden="1" outlineLevel="1">
      <c r="A130" s="420">
        <f>IF(C130='Tong hop'!$B$6,1,0)</f>
        <v>0</v>
      </c>
      <c r="B130" s="384"/>
      <c r="C130" s="186"/>
      <c r="D130" s="179" t="s">
        <v>167</v>
      </c>
      <c r="E130" s="64"/>
      <c r="F130" s="426"/>
      <c r="G130" s="184"/>
      <c r="H130" s="285"/>
      <c r="I130" s="285"/>
      <c r="J130" s="208"/>
      <c r="K130" s="263"/>
      <c r="L130" s="345"/>
    </row>
    <row r="131" spans="1:12" s="21" customFormat="1" hidden="1" outlineLevel="1">
      <c r="A131" s="420">
        <f>IF(C131='Tong hop'!$B$6,1,0)</f>
        <v>0</v>
      </c>
      <c r="B131" s="384"/>
      <c r="C131" s="186"/>
      <c r="D131" s="177" t="str">
        <f t="shared" ref="D131:F134" si="14">D173</f>
        <v>GB1A</v>
      </c>
      <c r="E131" s="84" t="str">
        <f t="shared" si="14"/>
        <v>300x700</v>
      </c>
      <c r="F131" s="456">
        <f t="shared" si="14"/>
        <v>0</v>
      </c>
      <c r="G131" s="184"/>
      <c r="H131" s="285"/>
      <c r="I131" s="285"/>
      <c r="J131" s="208"/>
      <c r="K131" s="263"/>
      <c r="L131" s="345"/>
    </row>
    <row r="132" spans="1:12" s="21" customFormat="1" hidden="1" outlineLevel="1">
      <c r="A132" s="420">
        <f>IF(C132='Tong hop'!$B$6,1,0)</f>
        <v>0</v>
      </c>
      <c r="B132" s="384"/>
      <c r="C132" s="186"/>
      <c r="D132" s="177" t="str">
        <f t="shared" si="14"/>
        <v>GB7</v>
      </c>
      <c r="E132" s="84" t="str">
        <f t="shared" si="14"/>
        <v>300x700</v>
      </c>
      <c r="F132" s="456">
        <f t="shared" si="14"/>
        <v>0</v>
      </c>
      <c r="G132" s="184"/>
      <c r="H132" s="285"/>
      <c r="I132" s="285"/>
      <c r="J132" s="208"/>
      <c r="K132" s="263"/>
      <c r="L132" s="345"/>
    </row>
    <row r="133" spans="1:12" s="21" customFormat="1" hidden="1" outlineLevel="1">
      <c r="A133" s="420">
        <f>IF(C133='Tong hop'!$B$6,1,0)</f>
        <v>0</v>
      </c>
      <c r="B133" s="384"/>
      <c r="C133" s="186"/>
      <c r="D133" s="177" t="str">
        <f t="shared" si="14"/>
        <v>GB17</v>
      </c>
      <c r="E133" s="84" t="str">
        <f t="shared" si="14"/>
        <v>400x700</v>
      </c>
      <c r="F133" s="456">
        <f t="shared" si="14"/>
        <v>0</v>
      </c>
      <c r="G133" s="184"/>
      <c r="H133" s="285"/>
      <c r="I133" s="285"/>
      <c r="J133" s="208"/>
      <c r="K133" s="263"/>
      <c r="L133" s="345"/>
    </row>
    <row r="134" spans="1:12" s="21" customFormat="1" hidden="1" outlineLevel="1">
      <c r="A134" s="420">
        <f>IF(C134='Tong hop'!$B$6,1,0)</f>
        <v>0</v>
      </c>
      <c r="B134" s="384"/>
      <c r="C134" s="186"/>
      <c r="D134" s="177">
        <f t="shared" si="14"/>
        <v>0</v>
      </c>
      <c r="E134" s="84">
        <f t="shared" si="14"/>
        <v>0</v>
      </c>
      <c r="F134" s="456">
        <f t="shared" si="14"/>
        <v>0</v>
      </c>
      <c r="G134" s="184"/>
      <c r="H134" s="285"/>
      <c r="I134" s="285"/>
      <c r="J134" s="208"/>
      <c r="K134" s="263"/>
      <c r="L134" s="345"/>
    </row>
    <row r="135" spans="1:12" s="21" customFormat="1" hidden="1" outlineLevel="1">
      <c r="A135" s="420">
        <f>IF(C135='Tong hop'!$B$6,1,0)</f>
        <v>0</v>
      </c>
      <c r="B135" s="384"/>
      <c r="C135" s="186"/>
      <c r="D135" s="177"/>
      <c r="E135" s="84"/>
      <c r="F135" s="456"/>
      <c r="G135" s="184"/>
      <c r="H135" s="285"/>
      <c r="I135" s="285"/>
      <c r="J135" s="208"/>
      <c r="K135" s="263"/>
      <c r="L135" s="345"/>
    </row>
    <row r="136" spans="1:12" s="21" customFormat="1" hidden="1" outlineLevel="1">
      <c r="A136" s="420">
        <f>IF(C136='Tong hop'!$B$6,1,0)</f>
        <v>0</v>
      </c>
      <c r="B136" s="384"/>
      <c r="C136" s="186"/>
      <c r="D136" s="177"/>
      <c r="E136" s="84"/>
      <c r="F136" s="456"/>
      <c r="G136" s="184"/>
      <c r="H136" s="285"/>
      <c r="I136" s="285"/>
      <c r="J136" s="208"/>
      <c r="K136" s="263"/>
      <c r="L136" s="345"/>
    </row>
    <row r="137" spans="1:12" s="21" customFormat="1" hidden="1" outlineLevel="1">
      <c r="A137" s="420">
        <f>IF(C137='Tong hop'!$B$6,1,0)</f>
        <v>0</v>
      </c>
      <c r="B137" s="384"/>
      <c r="C137" s="186"/>
      <c r="D137" s="177"/>
      <c r="E137" s="84"/>
      <c r="F137" s="456"/>
      <c r="G137" s="184"/>
      <c r="H137" s="285"/>
      <c r="I137" s="285"/>
      <c r="J137" s="208"/>
      <c r="K137" s="263"/>
      <c r="L137" s="345"/>
    </row>
    <row r="138" spans="1:12" s="21" customFormat="1" hidden="1" outlineLevel="1">
      <c r="A138" s="420">
        <f>IF(C138='Tong hop'!$B$6,1,0)</f>
        <v>0</v>
      </c>
      <c r="B138" s="384"/>
      <c r="C138" s="186"/>
      <c r="D138" s="177"/>
      <c r="E138" s="84"/>
      <c r="F138" s="456"/>
      <c r="G138" s="184"/>
      <c r="H138" s="285"/>
      <c r="I138" s="285"/>
      <c r="J138" s="208"/>
      <c r="K138" s="263"/>
      <c r="L138" s="345"/>
    </row>
    <row r="139" spans="1:12" s="21" customFormat="1" hidden="1" outlineLevel="1">
      <c r="A139" s="420">
        <f>IF(C139='Tong hop'!$B$6,1,0)</f>
        <v>0</v>
      </c>
      <c r="B139" s="384"/>
      <c r="C139" s="186"/>
      <c r="D139" s="177"/>
      <c r="E139" s="84"/>
      <c r="F139" s="426"/>
      <c r="G139" s="184"/>
      <c r="H139" s="285"/>
      <c r="I139" s="285"/>
      <c r="J139" s="208"/>
      <c r="K139" s="263"/>
      <c r="L139" s="345"/>
    </row>
    <row r="140" spans="1:12" s="21" customFormat="1" ht="21.75" hidden="1" customHeight="1">
      <c r="A140" s="420">
        <f>IF(C140='Tong hop'!$B$6,1,0)</f>
        <v>0</v>
      </c>
      <c r="B140" s="384">
        <v>2</v>
      </c>
      <c r="C140" s="186"/>
      <c r="D140" s="190" t="s">
        <v>1288</v>
      </c>
      <c r="E140" s="64" t="s">
        <v>117</v>
      </c>
      <c r="F140" s="426"/>
      <c r="G140" s="184"/>
      <c r="H140" s="285"/>
      <c r="I140" s="285"/>
      <c r="J140" s="208"/>
      <c r="K140" s="263"/>
      <c r="L140" s="345"/>
    </row>
    <row r="141" spans="1:12" s="21" customFormat="1" hidden="1">
      <c r="A141" s="420">
        <f>IF(C141='Tong hop'!$B$6,1,0)</f>
        <v>0</v>
      </c>
      <c r="B141" s="384"/>
      <c r="C141" s="186"/>
      <c r="D141" s="267"/>
      <c r="E141" s="459"/>
      <c r="F141" s="426"/>
      <c r="G141" s="184"/>
      <c r="H141" s="285"/>
      <c r="I141" s="285"/>
      <c r="J141" s="208"/>
      <c r="K141" s="263"/>
      <c r="L141" s="345"/>
    </row>
    <row r="142" spans="1:12" s="21" customFormat="1" hidden="1" collapsed="1">
      <c r="A142" s="420">
        <f>IF(C142='Tong hop'!$B$6,1,0)</f>
        <v>0</v>
      </c>
      <c r="B142" s="384" t="s">
        <v>667</v>
      </c>
      <c r="C142" s="261" t="s">
        <v>26</v>
      </c>
      <c r="D142" s="191" t="s">
        <v>83</v>
      </c>
      <c r="E142" s="422" t="s">
        <v>170</v>
      </c>
      <c r="F142" s="426" t="s">
        <v>3</v>
      </c>
      <c r="G142" s="184">
        <v>77.708500000000001</v>
      </c>
      <c r="H142" s="285"/>
      <c r="I142" s="285"/>
      <c r="J142" s="208"/>
      <c r="K142" s="263"/>
      <c r="L142" s="345"/>
    </row>
    <row r="143" spans="1:12" s="21" customFormat="1" hidden="1" outlineLevel="1">
      <c r="A143" s="420">
        <f>IF(C143='Tong hop'!$B$6,1,0)</f>
        <v>0</v>
      </c>
      <c r="B143" s="384"/>
      <c r="C143" s="186"/>
      <c r="D143" s="179" t="s">
        <v>1289</v>
      </c>
      <c r="E143" s="64" t="s">
        <v>1290</v>
      </c>
      <c r="F143" s="426"/>
      <c r="G143" s="184"/>
      <c r="H143" s="285"/>
      <c r="I143" s="285"/>
      <c r="J143" s="208"/>
      <c r="K143" s="263"/>
      <c r="L143" s="345"/>
    </row>
    <row r="144" spans="1:12" s="21" customFormat="1" hidden="1" outlineLevel="1">
      <c r="A144" s="420">
        <f>IF(C144='Tong hop'!$B$6,1,0)</f>
        <v>0</v>
      </c>
      <c r="B144" s="384"/>
      <c r="C144" s="186"/>
      <c r="D144" s="179" t="s">
        <v>1291</v>
      </c>
      <c r="E144" s="64" t="s">
        <v>1290</v>
      </c>
      <c r="F144" s="426"/>
      <c r="G144" s="184"/>
      <c r="H144" s="285"/>
      <c r="I144" s="285"/>
      <c r="J144" s="208"/>
      <c r="K144" s="263"/>
      <c r="L144" s="345"/>
    </row>
    <row r="145" spans="1:12" s="21" customFormat="1" hidden="1" outlineLevel="1">
      <c r="A145" s="420">
        <f>IF(C145='Tong hop'!$B$6,1,0)</f>
        <v>0</v>
      </c>
      <c r="B145" s="384"/>
      <c r="C145" s="186"/>
      <c r="D145" s="179" t="s">
        <v>1292</v>
      </c>
      <c r="E145" s="64" t="s">
        <v>1290</v>
      </c>
      <c r="F145" s="426"/>
      <c r="G145" s="184"/>
      <c r="H145" s="285"/>
      <c r="I145" s="285"/>
      <c r="J145" s="208"/>
      <c r="K145" s="263"/>
      <c r="L145" s="345"/>
    </row>
    <row r="146" spans="1:12" s="21" customFormat="1" hidden="1" outlineLevel="1">
      <c r="A146" s="420">
        <f>IF(C146='Tong hop'!$B$6,1,0)</f>
        <v>0</v>
      </c>
      <c r="B146" s="384"/>
      <c r="C146" s="186"/>
      <c r="D146" s="177" t="s">
        <v>1293</v>
      </c>
      <c r="E146" s="84" t="s">
        <v>712</v>
      </c>
      <c r="F146" s="426"/>
      <c r="G146" s="184"/>
      <c r="H146" s="285"/>
      <c r="I146" s="285"/>
      <c r="J146" s="208"/>
      <c r="K146" s="263"/>
      <c r="L146" s="345"/>
    </row>
    <row r="147" spans="1:12" s="21" customFormat="1" hidden="1" outlineLevel="1">
      <c r="A147" s="420">
        <f>IF(C147='Tong hop'!$B$6,1,0)</f>
        <v>0</v>
      </c>
      <c r="B147" s="384"/>
      <c r="C147" s="186"/>
      <c r="D147" s="177" t="s">
        <v>1294</v>
      </c>
      <c r="E147" s="84" t="s">
        <v>712</v>
      </c>
      <c r="F147" s="426"/>
      <c r="G147" s="184"/>
      <c r="H147" s="285"/>
      <c r="I147" s="285"/>
      <c r="J147" s="208"/>
      <c r="K147" s="263"/>
      <c r="L147" s="345"/>
    </row>
    <row r="148" spans="1:12" s="21" customFormat="1" hidden="1" outlineLevel="1">
      <c r="A148" s="420">
        <f>IF(C148='Tong hop'!$B$6,1,0)</f>
        <v>0</v>
      </c>
      <c r="B148" s="384"/>
      <c r="C148" s="186"/>
      <c r="D148" s="177" t="s">
        <v>1295</v>
      </c>
      <c r="E148" s="84" t="s">
        <v>712</v>
      </c>
      <c r="F148" s="426"/>
      <c r="G148" s="184"/>
      <c r="H148" s="285"/>
      <c r="I148" s="285"/>
      <c r="J148" s="208"/>
      <c r="K148" s="263"/>
      <c r="L148" s="345"/>
    </row>
    <row r="149" spans="1:12" s="21" customFormat="1" hidden="1" outlineLevel="1">
      <c r="A149" s="420">
        <f>IF(C149='Tong hop'!$B$6,1,0)</f>
        <v>0</v>
      </c>
      <c r="B149" s="384"/>
      <c r="C149" s="186"/>
      <c r="D149" s="177" t="s">
        <v>1296</v>
      </c>
      <c r="E149" s="84" t="s">
        <v>712</v>
      </c>
      <c r="F149" s="426"/>
      <c r="G149" s="184"/>
      <c r="H149" s="285"/>
      <c r="I149" s="285"/>
      <c r="J149" s="208"/>
      <c r="K149" s="263"/>
      <c r="L149" s="345"/>
    </row>
    <row r="150" spans="1:12" s="21" customFormat="1" hidden="1" outlineLevel="1">
      <c r="A150" s="420">
        <f>IF(C150='Tong hop'!$B$6,1,0)</f>
        <v>0</v>
      </c>
      <c r="B150" s="384"/>
      <c r="C150" s="186"/>
      <c r="D150" s="197"/>
      <c r="E150" s="84"/>
      <c r="F150" s="426"/>
      <c r="G150" s="184"/>
      <c r="H150" s="285"/>
      <c r="I150" s="285"/>
      <c r="J150" s="208"/>
      <c r="K150" s="263"/>
      <c r="L150" s="345"/>
    </row>
    <row r="151" spans="1:12" s="21" customFormat="1" hidden="1" outlineLevel="1">
      <c r="A151" s="420">
        <f>IF(C151='Tong hop'!$B$6,1,0)</f>
        <v>0</v>
      </c>
      <c r="B151" s="384"/>
      <c r="C151" s="186"/>
      <c r="D151" s="179" t="s">
        <v>1297</v>
      </c>
      <c r="E151" s="64"/>
      <c r="F151" s="426"/>
      <c r="G151" s="184"/>
      <c r="H151" s="285"/>
      <c r="I151" s="285"/>
      <c r="J151" s="208"/>
      <c r="K151" s="263"/>
      <c r="L151" s="345"/>
    </row>
    <row r="152" spans="1:12" s="21" customFormat="1" hidden="1" outlineLevel="1">
      <c r="A152" s="420">
        <f>IF(C152='Tong hop'!$B$6,1,0)</f>
        <v>0</v>
      </c>
      <c r="B152" s="384"/>
      <c r="C152" s="186"/>
      <c r="D152" s="179" t="s">
        <v>1298</v>
      </c>
      <c r="E152" s="64" t="s">
        <v>1299</v>
      </c>
      <c r="F152" s="460"/>
      <c r="G152" s="184"/>
      <c r="H152" s="285"/>
      <c r="I152" s="285"/>
      <c r="J152" s="208"/>
      <c r="K152" s="263"/>
      <c r="L152" s="345"/>
    </row>
    <row r="153" spans="1:12" s="21" customFormat="1" hidden="1" outlineLevel="1">
      <c r="A153" s="420">
        <f>IF(C153='Tong hop'!$B$6,1,0)</f>
        <v>0</v>
      </c>
      <c r="B153" s="384"/>
      <c r="C153" s="186"/>
      <c r="D153" s="177" t="str">
        <f>D147</f>
        <v>Fb</v>
      </c>
      <c r="E153" s="64"/>
      <c r="F153" s="460"/>
      <c r="G153" s="184"/>
      <c r="H153" s="285"/>
      <c r="I153" s="285"/>
      <c r="J153" s="208"/>
      <c r="K153" s="263"/>
      <c r="L153" s="345"/>
    </row>
    <row r="154" spans="1:12" s="21" customFormat="1" hidden="1" outlineLevel="1">
      <c r="A154" s="420">
        <f>IF(C154='Tong hop'!$B$6,1,0)</f>
        <v>0</v>
      </c>
      <c r="B154" s="384"/>
      <c r="C154" s="186"/>
      <c r="D154" s="179" t="s">
        <v>1300</v>
      </c>
      <c r="E154" s="64"/>
      <c r="F154" s="426"/>
      <c r="G154" s="184"/>
      <c r="H154" s="285"/>
      <c r="I154" s="285"/>
      <c r="J154" s="208"/>
      <c r="K154" s="263"/>
      <c r="L154" s="345"/>
    </row>
    <row r="155" spans="1:12" s="21" customFormat="1" hidden="1" outlineLevel="1">
      <c r="A155" s="420">
        <f>IF(C155='Tong hop'!$B$6,1,0)</f>
        <v>0</v>
      </c>
      <c r="B155" s="384"/>
      <c r="C155" s="186"/>
      <c r="D155" s="179"/>
      <c r="E155" s="64"/>
      <c r="F155" s="426"/>
      <c r="G155" s="184"/>
      <c r="H155" s="285"/>
      <c r="I155" s="285"/>
      <c r="J155" s="208"/>
      <c r="K155" s="263"/>
      <c r="L155" s="345"/>
    </row>
    <row r="156" spans="1:12" s="21" customFormat="1" hidden="1" outlineLevel="1">
      <c r="A156" s="420">
        <f>IF(C156='Tong hop'!$B$6,1,0)</f>
        <v>0</v>
      </c>
      <c r="B156" s="384"/>
      <c r="C156" s="186"/>
      <c r="D156" s="179" t="s">
        <v>1301</v>
      </c>
      <c r="E156" s="64"/>
      <c r="F156" s="426"/>
      <c r="G156" s="184"/>
      <c r="H156" s="285"/>
      <c r="I156" s="285"/>
      <c r="J156" s="208"/>
      <c r="K156" s="263"/>
      <c r="L156" s="345"/>
    </row>
    <row r="157" spans="1:12" s="21" customFormat="1" hidden="1" outlineLevel="1">
      <c r="A157" s="420">
        <f>IF(C157='Tong hop'!$B$6,1,0)</f>
        <v>0</v>
      </c>
      <c r="B157" s="384"/>
      <c r="C157" s="186"/>
      <c r="D157" s="179" t="s">
        <v>1302</v>
      </c>
      <c r="E157" s="64" t="s">
        <v>711</v>
      </c>
      <c r="F157" s="426"/>
      <c r="G157" s="184"/>
      <c r="H157" s="285"/>
      <c r="I157" s="285"/>
      <c r="J157" s="208"/>
      <c r="K157" s="263"/>
      <c r="L157" s="345"/>
    </row>
    <row r="158" spans="1:12" s="21" customFormat="1" hidden="1" outlineLevel="1">
      <c r="A158" s="420">
        <f>IF(C158='Tong hop'!$B$6,1,0)</f>
        <v>0</v>
      </c>
      <c r="B158" s="384"/>
      <c r="C158" s="186"/>
      <c r="D158" s="179" t="s">
        <v>1303</v>
      </c>
      <c r="E158" s="64"/>
      <c r="F158" s="426"/>
      <c r="G158" s="184"/>
      <c r="H158" s="285"/>
      <c r="I158" s="285"/>
      <c r="J158" s="208"/>
      <c r="K158" s="263"/>
      <c r="L158" s="345"/>
    </row>
    <row r="159" spans="1:12" s="21" customFormat="1" ht="21" hidden="1" customHeight="1" outlineLevel="1">
      <c r="A159" s="420">
        <f>IF(C159='Tong hop'!$B$6,1,0)</f>
        <v>0</v>
      </c>
      <c r="B159" s="384"/>
      <c r="C159" s="186"/>
      <c r="D159" s="179" t="s">
        <v>1304</v>
      </c>
      <c r="E159" s="91"/>
      <c r="F159" s="426"/>
      <c r="G159" s="184"/>
      <c r="H159" s="285"/>
      <c r="I159" s="285"/>
      <c r="J159" s="208"/>
      <c r="K159" s="263"/>
      <c r="L159" s="345"/>
    </row>
    <row r="160" spans="1:12" s="21" customFormat="1" ht="15" hidden="1" customHeight="1" outlineLevel="1">
      <c r="A160" s="420">
        <f>IF(C160='Tong hop'!$B$6,1,0)</f>
        <v>0</v>
      </c>
      <c r="B160" s="384"/>
      <c r="C160" s="186"/>
      <c r="D160" s="179"/>
      <c r="E160" s="91"/>
      <c r="F160" s="426"/>
      <c r="G160" s="184"/>
      <c r="H160" s="285"/>
      <c r="I160" s="285"/>
      <c r="J160" s="208"/>
      <c r="K160" s="263"/>
      <c r="L160" s="345"/>
    </row>
    <row r="161" spans="1:12" s="21" customFormat="1" ht="24" hidden="1" customHeight="1" outlineLevel="1">
      <c r="A161" s="420">
        <f>IF(C161='Tong hop'!$B$6,1,0)</f>
        <v>0</v>
      </c>
      <c r="B161" s="384"/>
      <c r="C161" s="186"/>
      <c r="D161" s="179" t="s">
        <v>1305</v>
      </c>
      <c r="E161" s="91"/>
      <c r="F161" s="426"/>
      <c r="G161" s="184"/>
      <c r="H161" s="285"/>
      <c r="I161" s="285"/>
      <c r="J161" s="208"/>
      <c r="K161" s="263"/>
      <c r="L161" s="345"/>
    </row>
    <row r="162" spans="1:12" s="21" customFormat="1" hidden="1" outlineLevel="1">
      <c r="A162" s="420">
        <f>IF(C162='Tong hop'!$B$6,1,0)</f>
        <v>0</v>
      </c>
      <c r="B162" s="384"/>
      <c r="C162" s="186"/>
      <c r="D162" s="179"/>
      <c r="E162" s="64"/>
      <c r="F162" s="426"/>
      <c r="G162" s="184"/>
      <c r="H162" s="285"/>
      <c r="I162" s="285"/>
      <c r="J162" s="208"/>
      <c r="K162" s="263"/>
      <c r="L162" s="345"/>
    </row>
    <row r="163" spans="1:12" s="21" customFormat="1" hidden="1" outlineLevel="1">
      <c r="A163" s="420">
        <f>IF(C163='Tong hop'!$B$6,1,0)</f>
        <v>0</v>
      </c>
      <c r="B163" s="384"/>
      <c r="C163" s="186"/>
      <c r="D163" s="179"/>
      <c r="E163" s="64"/>
      <c r="F163" s="426"/>
      <c r="G163" s="184"/>
      <c r="H163" s="285"/>
      <c r="I163" s="285"/>
      <c r="J163" s="208"/>
      <c r="K163" s="263"/>
      <c r="L163" s="345"/>
    </row>
    <row r="164" spans="1:12" s="21" customFormat="1" hidden="1" outlineLevel="1">
      <c r="A164" s="420">
        <f>IF(C164='Tong hop'!$B$6,1,0)</f>
        <v>0</v>
      </c>
      <c r="B164" s="384"/>
      <c r="C164" s="186"/>
      <c r="D164" s="181"/>
      <c r="E164" s="64"/>
      <c r="F164" s="426"/>
      <c r="G164" s="184"/>
      <c r="H164" s="285"/>
      <c r="I164" s="285"/>
      <c r="J164" s="208"/>
      <c r="K164" s="263"/>
      <c r="L164" s="345"/>
    </row>
    <row r="165" spans="1:12" s="21" customFormat="1" ht="20.25" hidden="1" customHeight="1" collapsed="1">
      <c r="A165" s="420">
        <f>IF(C165='Tong hop'!$B$6,1,0)</f>
        <v>0</v>
      </c>
      <c r="B165" s="384" t="s">
        <v>668</v>
      </c>
      <c r="C165" s="261" t="s">
        <v>31</v>
      </c>
      <c r="D165" s="191" t="s">
        <v>85</v>
      </c>
      <c r="E165" s="422" t="s">
        <v>190</v>
      </c>
      <c r="F165" s="426" t="s">
        <v>3</v>
      </c>
      <c r="G165" s="184">
        <v>6.2819999999999991</v>
      </c>
      <c r="H165" s="285"/>
      <c r="I165" s="285"/>
      <c r="J165" s="208"/>
      <c r="K165" s="263"/>
      <c r="L165" s="345"/>
    </row>
    <row r="166" spans="1:12" s="21" customFormat="1" hidden="1" outlineLevel="1">
      <c r="A166" s="420">
        <f>IF(C166='Tong hop'!$B$6,1,0)</f>
        <v>0</v>
      </c>
      <c r="B166" s="384"/>
      <c r="C166" s="186"/>
      <c r="D166" s="179" t="str">
        <f t="shared" ref="D166:F168" si="15">D143</f>
        <v>F7-C11</v>
      </c>
      <c r="E166" s="64" t="str">
        <f t="shared" si="15"/>
        <v>750x1750</v>
      </c>
      <c r="F166" s="461">
        <f t="shared" si="15"/>
        <v>0</v>
      </c>
      <c r="G166" s="184"/>
      <c r="H166" s="285"/>
      <c r="I166" s="285"/>
      <c r="J166" s="208"/>
      <c r="K166" s="263"/>
      <c r="L166" s="345"/>
    </row>
    <row r="167" spans="1:12" s="21" customFormat="1" hidden="1" outlineLevel="1">
      <c r="A167" s="420">
        <f>IF(C167='Tong hop'!$B$6,1,0)</f>
        <v>0</v>
      </c>
      <c r="B167" s="384"/>
      <c r="C167" s="186"/>
      <c r="D167" s="179" t="str">
        <f t="shared" si="15"/>
        <v>F7-C13</v>
      </c>
      <c r="E167" s="64" t="str">
        <f t="shared" si="15"/>
        <v>750x1750</v>
      </c>
      <c r="F167" s="461">
        <f t="shared" si="15"/>
        <v>0</v>
      </c>
      <c r="G167" s="184"/>
      <c r="H167" s="285"/>
      <c r="I167" s="285"/>
      <c r="J167" s="208"/>
      <c r="K167" s="263"/>
      <c r="L167" s="345"/>
    </row>
    <row r="168" spans="1:12" s="21" customFormat="1" hidden="1" outlineLevel="1">
      <c r="A168" s="420">
        <f>IF(C168='Tong hop'!$B$6,1,0)</f>
        <v>0</v>
      </c>
      <c r="B168" s="384"/>
      <c r="C168" s="186"/>
      <c r="D168" s="179" t="str">
        <f t="shared" si="15"/>
        <v>F7-C12</v>
      </c>
      <c r="E168" s="64" t="str">
        <f t="shared" si="15"/>
        <v>750x1750</v>
      </c>
      <c r="F168" s="461">
        <f t="shared" si="15"/>
        <v>0</v>
      </c>
      <c r="G168" s="184"/>
      <c r="H168" s="285"/>
      <c r="I168" s="285"/>
      <c r="J168" s="208"/>
      <c r="K168" s="263"/>
      <c r="L168" s="345"/>
    </row>
    <row r="169" spans="1:12" s="21" customFormat="1" hidden="1" outlineLevel="1">
      <c r="A169" s="420">
        <f>IF(C169='Tong hop'!$B$6,1,0)</f>
        <v>0</v>
      </c>
      <c r="B169" s="384"/>
      <c r="C169" s="186"/>
      <c r="D169" s="179" t="s">
        <v>1306</v>
      </c>
      <c r="E169" s="64"/>
      <c r="F169" s="426"/>
      <c r="G169" s="184"/>
      <c r="H169" s="285"/>
      <c r="I169" s="285"/>
      <c r="J169" s="208"/>
      <c r="K169" s="263"/>
      <c r="L169" s="345"/>
    </row>
    <row r="170" spans="1:12" s="21" customFormat="1" hidden="1" outlineLevel="1">
      <c r="A170" s="420">
        <f>IF(C170='Tong hop'!$B$6,1,0)</f>
        <v>0</v>
      </c>
      <c r="B170" s="384"/>
      <c r="C170" s="186"/>
      <c r="D170" s="179"/>
      <c r="E170" s="64"/>
      <c r="F170" s="426"/>
      <c r="G170" s="184"/>
      <c r="H170" s="285"/>
      <c r="I170" s="285"/>
      <c r="J170" s="208"/>
      <c r="K170" s="263"/>
      <c r="L170" s="345"/>
    </row>
    <row r="171" spans="1:12" s="21" customFormat="1" hidden="1" outlineLevel="1">
      <c r="A171" s="420">
        <f>IF(C171='Tong hop'!$B$6,1,0)</f>
        <v>0</v>
      </c>
      <c r="B171" s="384"/>
      <c r="C171" s="186"/>
      <c r="D171" s="179"/>
      <c r="E171" s="64"/>
      <c r="F171" s="426"/>
      <c r="G171" s="184"/>
      <c r="H171" s="285"/>
      <c r="I171" s="285"/>
      <c r="J171" s="208"/>
      <c r="K171" s="263"/>
      <c r="L171" s="345"/>
    </row>
    <row r="172" spans="1:12" s="21" customFormat="1" ht="18.75" hidden="1" customHeight="1" collapsed="1">
      <c r="A172" s="420">
        <f>IF(C172='Tong hop'!$B$6,1,0)</f>
        <v>0</v>
      </c>
      <c r="B172" s="384" t="s">
        <v>669</v>
      </c>
      <c r="C172" s="261" t="s">
        <v>30</v>
      </c>
      <c r="D172" s="191" t="s">
        <v>89</v>
      </c>
      <c r="E172" s="422" t="s">
        <v>194</v>
      </c>
      <c r="F172" s="426" t="s">
        <v>3</v>
      </c>
      <c r="G172" s="184">
        <v>46.367999999999995</v>
      </c>
      <c r="H172" s="285"/>
      <c r="I172" s="285"/>
      <c r="J172" s="208"/>
      <c r="K172" s="263"/>
      <c r="L172" s="345"/>
    </row>
    <row r="173" spans="1:12" s="21" customFormat="1" hidden="1" outlineLevel="1">
      <c r="A173" s="420">
        <f>IF(C173='Tong hop'!$B$6,1,0)</f>
        <v>0</v>
      </c>
      <c r="B173" s="384"/>
      <c r="C173" s="186"/>
      <c r="D173" s="177" t="s">
        <v>1307</v>
      </c>
      <c r="E173" s="84" t="s">
        <v>720</v>
      </c>
      <c r="F173" s="426"/>
      <c r="G173" s="184"/>
      <c r="H173" s="285"/>
      <c r="I173" s="285"/>
      <c r="J173" s="208"/>
      <c r="K173" s="263"/>
      <c r="L173" s="345"/>
    </row>
    <row r="174" spans="1:12" s="21" customFormat="1" hidden="1" outlineLevel="1">
      <c r="A174" s="420">
        <f>IF(C174='Tong hop'!$B$6,1,0)</f>
        <v>0</v>
      </c>
      <c r="B174" s="384"/>
      <c r="C174" s="186"/>
      <c r="D174" s="177" t="s">
        <v>483</v>
      </c>
      <c r="E174" s="84" t="s">
        <v>720</v>
      </c>
      <c r="F174" s="426"/>
      <c r="G174" s="184"/>
      <c r="H174" s="285"/>
      <c r="I174" s="285"/>
      <c r="J174" s="208"/>
      <c r="K174" s="263"/>
      <c r="L174" s="345"/>
    </row>
    <row r="175" spans="1:12" s="21" customFormat="1" hidden="1" outlineLevel="1">
      <c r="A175" s="420">
        <f>IF(C175='Tong hop'!$B$6,1,0)</f>
        <v>0</v>
      </c>
      <c r="B175" s="384"/>
      <c r="C175" s="186"/>
      <c r="D175" s="177" t="s">
        <v>493</v>
      </c>
      <c r="E175" s="84" t="s">
        <v>1039</v>
      </c>
      <c r="F175" s="426"/>
      <c r="G175" s="184"/>
      <c r="H175" s="285"/>
      <c r="I175" s="285"/>
      <c r="J175" s="208"/>
      <c r="K175" s="263"/>
      <c r="L175" s="345"/>
    </row>
    <row r="176" spans="1:12" s="21" customFormat="1" hidden="1" outlineLevel="1">
      <c r="A176" s="420">
        <f>IF(C176='Tong hop'!$B$6,1,0)</f>
        <v>0</v>
      </c>
      <c r="B176" s="384"/>
      <c r="C176" s="186"/>
      <c r="D176" s="177"/>
      <c r="E176" s="84"/>
      <c r="F176" s="426"/>
      <c r="G176" s="184"/>
      <c r="H176" s="285"/>
      <c r="I176" s="285"/>
      <c r="J176" s="208"/>
      <c r="K176" s="263"/>
      <c r="L176" s="345"/>
    </row>
    <row r="177" spans="1:12" s="21" customFormat="1" hidden="1" outlineLevel="1">
      <c r="A177" s="420">
        <f>IF(C177='Tong hop'!$B$6,1,0)</f>
        <v>0</v>
      </c>
      <c r="B177" s="384"/>
      <c r="C177" s="186"/>
      <c r="D177" s="177"/>
      <c r="E177" s="84"/>
      <c r="F177" s="426"/>
      <c r="G177" s="184"/>
      <c r="H177" s="285"/>
      <c r="I177" s="285"/>
      <c r="J177" s="208"/>
      <c r="K177" s="263"/>
      <c r="L177" s="345"/>
    </row>
    <row r="178" spans="1:12" s="21" customFormat="1" hidden="1">
      <c r="A178" s="420">
        <f>IF(C178='Tong hop'!$B$6,1,0)</f>
        <v>0</v>
      </c>
      <c r="B178" s="382"/>
      <c r="C178" s="383"/>
      <c r="D178" s="317" t="s">
        <v>94</v>
      </c>
      <c r="E178" s="452" t="s">
        <v>202</v>
      </c>
      <c r="F178" s="453"/>
      <c r="G178" s="331"/>
      <c r="H178" s="414"/>
      <c r="I178" s="414"/>
      <c r="J178" s="332"/>
      <c r="K178" s="325"/>
      <c r="L178" s="345"/>
    </row>
    <row r="179" spans="1:12" s="21" customFormat="1" hidden="1" collapsed="1">
      <c r="A179" s="420">
        <f>IF(C179='Tong hop'!$B$6,1,0)</f>
        <v>0</v>
      </c>
      <c r="B179" s="384" t="s">
        <v>1308</v>
      </c>
      <c r="C179" s="261" t="s">
        <v>40</v>
      </c>
      <c r="D179" s="191" t="s">
        <v>83</v>
      </c>
      <c r="E179" s="422" t="s">
        <v>170</v>
      </c>
      <c r="F179" s="426" t="s">
        <v>4</v>
      </c>
      <c r="G179" s="203">
        <v>500.72499999999991</v>
      </c>
      <c r="H179" s="301"/>
      <c r="I179" s="301"/>
      <c r="J179" s="262"/>
      <c r="K179" s="263"/>
      <c r="L179" s="345"/>
    </row>
    <row r="180" spans="1:12" s="21" customFormat="1" hidden="1" outlineLevel="1">
      <c r="A180" s="420">
        <f>IF(C180='Tong hop'!$B$6,1,0)</f>
        <v>0</v>
      </c>
      <c r="B180" s="384"/>
      <c r="C180" s="186"/>
      <c r="D180" s="179" t="str">
        <f t="shared" ref="D180:F190" si="16">D109</f>
        <v>BT lót móng</v>
      </c>
      <c r="E180" s="64"/>
      <c r="F180" s="426"/>
      <c r="G180" s="203"/>
      <c r="H180" s="301"/>
      <c r="I180" s="301"/>
      <c r="J180" s="262"/>
      <c r="K180" s="263"/>
      <c r="L180" s="345"/>
    </row>
    <row r="181" spans="1:12" s="21" customFormat="1" ht="15.75" hidden="1" customHeight="1" outlineLevel="1">
      <c r="A181" s="420">
        <f>IF(C181='Tong hop'!$B$6,1,0)</f>
        <v>0</v>
      </c>
      <c r="B181" s="384"/>
      <c r="C181" s="186"/>
      <c r="D181" s="179" t="str">
        <f t="shared" si="16"/>
        <v>F7-C11</v>
      </c>
      <c r="E181" s="64" t="str">
        <f t="shared" si="16"/>
        <v>750x1750</v>
      </c>
      <c r="F181" s="461">
        <f t="shared" si="16"/>
        <v>0</v>
      </c>
      <c r="G181" s="203"/>
      <c r="H181" s="301"/>
      <c r="I181" s="301"/>
      <c r="J181" s="262"/>
      <c r="K181" s="263"/>
      <c r="L181" s="345"/>
    </row>
    <row r="182" spans="1:12" s="21" customFormat="1" hidden="1" outlineLevel="1">
      <c r="A182" s="420">
        <f>IF(C182='Tong hop'!$B$6,1,0)</f>
        <v>0</v>
      </c>
      <c r="B182" s="384"/>
      <c r="C182" s="186"/>
      <c r="D182" s="179" t="str">
        <f t="shared" si="16"/>
        <v>F7-C13</v>
      </c>
      <c r="E182" s="64" t="str">
        <f t="shared" si="16"/>
        <v>750x1750</v>
      </c>
      <c r="F182" s="461">
        <f t="shared" si="16"/>
        <v>0</v>
      </c>
      <c r="G182" s="203"/>
      <c r="H182" s="301"/>
      <c r="I182" s="301"/>
      <c r="J182" s="262"/>
      <c r="K182" s="263"/>
      <c r="L182" s="345"/>
    </row>
    <row r="183" spans="1:12" s="21" customFormat="1" hidden="1" outlineLevel="1">
      <c r="A183" s="420">
        <f>IF(C183='Tong hop'!$B$6,1,0)</f>
        <v>0</v>
      </c>
      <c r="B183" s="384"/>
      <c r="C183" s="186"/>
      <c r="D183" s="179" t="str">
        <f t="shared" si="16"/>
        <v>F7-C12</v>
      </c>
      <c r="E183" s="64" t="str">
        <f t="shared" si="16"/>
        <v>750x1750</v>
      </c>
      <c r="F183" s="461">
        <f t="shared" ref="F183:F184" si="17">F113</f>
        <v>0</v>
      </c>
      <c r="G183" s="203"/>
      <c r="H183" s="301"/>
      <c r="I183" s="301"/>
      <c r="J183" s="262"/>
      <c r="K183" s="263"/>
      <c r="L183" s="345"/>
    </row>
    <row r="184" spans="1:12" s="21" customFormat="1" hidden="1" outlineLevel="1">
      <c r="A184" s="420">
        <f>IF(C184='Tong hop'!$B$6,1,0)</f>
        <v>0</v>
      </c>
      <c r="B184" s="384"/>
      <c r="C184" s="186"/>
      <c r="D184" s="179" t="str">
        <f t="shared" si="16"/>
        <v>Fa</v>
      </c>
      <c r="E184" s="64" t="str">
        <f t="shared" si="16"/>
        <v>700x700</v>
      </c>
      <c r="F184" s="461">
        <f t="shared" si="17"/>
        <v>0</v>
      </c>
      <c r="G184" s="203"/>
      <c r="H184" s="301"/>
      <c r="I184" s="301"/>
      <c r="J184" s="262"/>
      <c r="K184" s="263"/>
      <c r="L184" s="345"/>
    </row>
    <row r="185" spans="1:12" s="21" customFormat="1" hidden="1" outlineLevel="1">
      <c r="A185" s="420">
        <f>IF(C185='Tong hop'!$B$6,1,0)</f>
        <v>0</v>
      </c>
      <c r="B185" s="384"/>
      <c r="C185" s="186"/>
      <c r="D185" s="179" t="str">
        <f t="shared" si="16"/>
        <v>Fb</v>
      </c>
      <c r="E185" s="64" t="str">
        <f t="shared" si="16"/>
        <v>700x700</v>
      </c>
      <c r="F185" s="461">
        <f t="shared" ref="F185:F186" si="18">F116</f>
        <v>0</v>
      </c>
      <c r="G185" s="203"/>
      <c r="H185" s="301"/>
      <c r="I185" s="301"/>
      <c r="J185" s="262"/>
      <c r="K185" s="263"/>
      <c r="L185" s="345"/>
    </row>
    <row r="186" spans="1:12" s="21" customFormat="1" hidden="1" outlineLevel="1">
      <c r="A186" s="420">
        <f>IF(C186='Tong hop'!$B$6,1,0)</f>
        <v>0</v>
      </c>
      <c r="B186" s="384"/>
      <c r="C186" s="186"/>
      <c r="D186" s="179" t="str">
        <f t="shared" si="16"/>
        <v>Fc</v>
      </c>
      <c r="E186" s="64" t="str">
        <f t="shared" si="16"/>
        <v>700x700</v>
      </c>
      <c r="F186" s="461">
        <f t="shared" si="18"/>
        <v>0</v>
      </c>
      <c r="G186" s="203"/>
      <c r="H186" s="301"/>
      <c r="I186" s="301"/>
      <c r="J186" s="262"/>
      <c r="K186" s="263"/>
      <c r="L186" s="345"/>
    </row>
    <row r="187" spans="1:12" s="21" customFormat="1" hidden="1" outlineLevel="1">
      <c r="A187" s="420">
        <f>IF(C187='Tong hop'!$B$6,1,0)</f>
        <v>0</v>
      </c>
      <c r="B187" s="384"/>
      <c r="C187" s="186"/>
      <c r="D187" s="179" t="str">
        <f t="shared" si="16"/>
        <v>Fc1</v>
      </c>
      <c r="E187" s="64" t="str">
        <f t="shared" si="16"/>
        <v>700x700</v>
      </c>
      <c r="F187" s="426"/>
      <c r="G187" s="203"/>
      <c r="H187" s="301"/>
      <c r="I187" s="301"/>
      <c r="J187" s="262"/>
      <c r="K187" s="263"/>
      <c r="L187" s="345"/>
    </row>
    <row r="188" spans="1:12" s="21" customFormat="1" hidden="1" outlineLevel="1">
      <c r="A188" s="420">
        <f>IF(C188='Tong hop'!$B$6,1,0)</f>
        <v>0</v>
      </c>
      <c r="B188" s="384"/>
      <c r="C188" s="186"/>
      <c r="D188" s="179">
        <f t="shared" si="16"/>
        <v>0</v>
      </c>
      <c r="E188" s="64">
        <f t="shared" si="16"/>
        <v>0</v>
      </c>
      <c r="F188" s="426"/>
      <c r="G188" s="203"/>
      <c r="H188" s="301"/>
      <c r="I188" s="301"/>
      <c r="J188" s="262"/>
      <c r="K188" s="263"/>
      <c r="L188" s="345"/>
    </row>
    <row r="189" spans="1:12" s="21" customFormat="1" hidden="1" outlineLevel="1">
      <c r="A189" s="420">
        <f>IF(C189='Tong hop'!$B$6,1,0)</f>
        <v>0</v>
      </c>
      <c r="B189" s="384"/>
      <c r="C189" s="186"/>
      <c r="D189" s="179" t="str">
        <f t="shared" si="16"/>
        <v>Móng DOCK</v>
      </c>
      <c r="E189" s="64">
        <f t="shared" si="16"/>
        <v>0</v>
      </c>
      <c r="F189" s="426"/>
      <c r="G189" s="203"/>
      <c r="H189" s="301"/>
      <c r="I189" s="301"/>
      <c r="J189" s="262"/>
      <c r="K189" s="263"/>
      <c r="L189" s="345"/>
    </row>
    <row r="190" spans="1:12" s="21" customFormat="1" hidden="1" outlineLevel="1">
      <c r="A190" s="420">
        <f>IF(C190='Tong hop'!$B$6,1,0)</f>
        <v>0</v>
      </c>
      <c r="B190" s="384"/>
      <c r="C190" s="186"/>
      <c r="D190" s="179" t="str">
        <f t="shared" si="16"/>
        <v>Fđáy móng</v>
      </c>
      <c r="E190" s="64" t="str">
        <f t="shared" si="16"/>
        <v>2150x1860</v>
      </c>
      <c r="F190" s="426"/>
      <c r="G190" s="203"/>
      <c r="H190" s="301"/>
      <c r="I190" s="301"/>
      <c r="J190" s="262"/>
      <c r="K190" s="263"/>
      <c r="L190" s="345"/>
    </row>
    <row r="191" spans="1:12" s="21" customFormat="1" hidden="1" outlineLevel="1">
      <c r="A191" s="420">
        <f>IF(C191='Tong hop'!$B$6,1,0)</f>
        <v>0</v>
      </c>
      <c r="B191" s="384"/>
      <c r="C191" s="186"/>
      <c r="D191" s="179" t="str">
        <f>D121</f>
        <v>Thành D1(200x700)</v>
      </c>
      <c r="E191" s="64">
        <f>E121</f>
        <v>0</v>
      </c>
      <c r="F191" s="426"/>
      <c r="G191" s="203"/>
      <c r="H191" s="301"/>
      <c r="I191" s="301"/>
      <c r="J191" s="262"/>
      <c r="K191" s="263"/>
      <c r="L191" s="345"/>
    </row>
    <row r="192" spans="1:12" s="21" customFormat="1" hidden="1" outlineLevel="1">
      <c r="A192" s="420">
        <f>IF(C192='Tong hop'!$B$6,1,0)</f>
        <v>0</v>
      </c>
      <c r="B192" s="384"/>
      <c r="C192" s="186"/>
      <c r="D192" s="179"/>
      <c r="E192" s="64"/>
      <c r="F192" s="426"/>
      <c r="G192" s="203"/>
      <c r="H192" s="301"/>
      <c r="I192" s="301"/>
      <c r="J192" s="262"/>
      <c r="K192" s="263"/>
      <c r="L192" s="345"/>
    </row>
    <row r="193" spans="1:12" s="21" customFormat="1" hidden="1" outlineLevel="1">
      <c r="A193" s="420">
        <f>IF(C193='Tong hop'!$B$6,1,0)</f>
        <v>0</v>
      </c>
      <c r="B193" s="384"/>
      <c r="C193" s="186"/>
      <c r="D193" s="179" t="str">
        <f t="shared" ref="D193:E196" si="19">D123</f>
        <v>Thành D2(200x700)</v>
      </c>
      <c r="E193" s="64">
        <f t="shared" si="19"/>
        <v>0</v>
      </c>
      <c r="F193" s="461">
        <f t="shared" ref="F193:F194" si="20">F118</f>
        <v>0</v>
      </c>
      <c r="G193" s="203"/>
      <c r="H193" s="301"/>
      <c r="I193" s="301"/>
      <c r="J193" s="262"/>
      <c r="K193" s="263"/>
      <c r="L193" s="345"/>
    </row>
    <row r="194" spans="1:12" s="21" customFormat="1" hidden="1" outlineLevel="1">
      <c r="A194" s="420">
        <f>IF(C194='Tong hop'!$B$6,1,0)</f>
        <v>0</v>
      </c>
      <c r="B194" s="384"/>
      <c r="C194" s="186"/>
      <c r="D194" s="179" t="str">
        <f t="shared" si="19"/>
        <v>Fc-f</v>
      </c>
      <c r="E194" s="64" t="str">
        <f t="shared" si="19"/>
        <v>800x800</v>
      </c>
      <c r="F194" s="461">
        <f t="shared" si="20"/>
        <v>0</v>
      </c>
      <c r="G194" s="203"/>
      <c r="H194" s="301"/>
      <c r="I194" s="301"/>
      <c r="J194" s="262"/>
      <c r="K194" s="263"/>
      <c r="L194" s="345"/>
    </row>
    <row r="195" spans="1:12" s="21" customFormat="1" hidden="1" outlineLevel="1">
      <c r="A195" s="420">
        <f>IF(C195='Tong hop'!$B$6,1,0)</f>
        <v>0</v>
      </c>
      <c r="B195" s="384"/>
      <c r="C195" s="186"/>
      <c r="D195" s="179" t="str">
        <f t="shared" si="19"/>
        <v>Thành hố</v>
      </c>
      <c r="E195" s="64">
        <f t="shared" si="19"/>
        <v>0</v>
      </c>
      <c r="F195" s="461"/>
      <c r="G195" s="203"/>
      <c r="H195" s="301"/>
      <c r="I195" s="301"/>
      <c r="J195" s="262"/>
      <c r="K195" s="263"/>
      <c r="L195" s="345"/>
    </row>
    <row r="196" spans="1:12" s="21" customFormat="1" hidden="1" outlineLevel="1">
      <c r="A196" s="420">
        <f>IF(C196='Tong hop'!$B$6,1,0)</f>
        <v>0</v>
      </c>
      <c r="B196" s="384"/>
      <c r="C196" s="186"/>
      <c r="D196" s="179" t="str">
        <f t="shared" si="19"/>
        <v>Tường chắn D3(250x2100)</v>
      </c>
      <c r="E196" s="64">
        <f t="shared" si="19"/>
        <v>0</v>
      </c>
      <c r="F196" s="461"/>
      <c r="G196" s="203"/>
      <c r="H196" s="301"/>
      <c r="I196" s="301"/>
      <c r="J196" s="262"/>
      <c r="K196" s="263"/>
      <c r="L196" s="345"/>
    </row>
    <row r="197" spans="1:12" s="21" customFormat="1" hidden="1" outlineLevel="1">
      <c r="A197" s="420">
        <f>IF(C197='Tong hop'!$B$6,1,0)</f>
        <v>0</v>
      </c>
      <c r="B197" s="384"/>
      <c r="C197" s="186"/>
      <c r="D197" s="179"/>
      <c r="E197" s="64"/>
      <c r="F197" s="461"/>
      <c r="G197" s="203"/>
      <c r="H197" s="301"/>
      <c r="I197" s="301"/>
      <c r="J197" s="262"/>
      <c r="K197" s="263"/>
      <c r="L197" s="345"/>
    </row>
    <row r="198" spans="1:12" s="21" customFormat="1" hidden="1" outlineLevel="1">
      <c r="A198" s="420">
        <f>IF(C198='Tong hop'!$B$6,1,0)</f>
        <v>0</v>
      </c>
      <c r="B198" s="384"/>
      <c r="C198" s="186"/>
      <c r="D198" s="179" t="str">
        <f>D128</f>
        <v>Tường chắn D4(250x1500)</v>
      </c>
      <c r="E198" s="64">
        <f>E128</f>
        <v>0</v>
      </c>
      <c r="F198" s="461"/>
      <c r="G198" s="203"/>
      <c r="H198" s="301"/>
      <c r="I198" s="301"/>
      <c r="J198" s="262"/>
      <c r="K198" s="263"/>
      <c r="L198" s="345"/>
    </row>
    <row r="199" spans="1:12" s="21" customFormat="1" hidden="1" outlineLevel="1">
      <c r="A199" s="420">
        <f>IF(C199='Tong hop'!$B$6,1,0)</f>
        <v>0</v>
      </c>
      <c r="B199" s="384"/>
      <c r="C199" s="186"/>
      <c r="D199" s="179"/>
      <c r="E199" s="64"/>
      <c r="F199" s="461"/>
      <c r="G199" s="203"/>
      <c r="H199" s="301"/>
      <c r="I199" s="301"/>
      <c r="J199" s="262"/>
      <c r="K199" s="263"/>
      <c r="L199" s="345"/>
    </row>
    <row r="200" spans="1:12" s="21" customFormat="1" hidden="1" outlineLevel="1">
      <c r="A200" s="420">
        <f>IF(C200='Tong hop'!$B$6,1,0)</f>
        <v>0</v>
      </c>
      <c r="B200" s="384"/>
      <c r="C200" s="186"/>
      <c r="D200" s="179" t="str">
        <f>D130</f>
        <v>BT lót đà kiềng</v>
      </c>
      <c r="E200" s="64">
        <f>E130</f>
        <v>0</v>
      </c>
      <c r="F200" s="461"/>
      <c r="G200" s="203"/>
      <c r="H200" s="301"/>
      <c r="I200" s="301"/>
      <c r="J200" s="262"/>
      <c r="K200" s="263"/>
      <c r="L200" s="345"/>
    </row>
    <row r="201" spans="1:12" s="21" customFormat="1" hidden="1" outlineLevel="1">
      <c r="A201" s="420">
        <f>IF(C201='Tong hop'!$B$6,1,0)</f>
        <v>0</v>
      </c>
      <c r="B201" s="384"/>
      <c r="C201" s="186"/>
      <c r="D201" s="179" t="str">
        <f>D131</f>
        <v>GB1A</v>
      </c>
      <c r="E201" s="64"/>
      <c r="F201" s="461"/>
      <c r="G201" s="203"/>
      <c r="H201" s="301"/>
      <c r="I201" s="301"/>
      <c r="J201" s="262"/>
      <c r="K201" s="263"/>
      <c r="L201" s="345"/>
    </row>
    <row r="202" spans="1:12" s="21" customFormat="1" hidden="1" outlineLevel="1">
      <c r="A202" s="420">
        <f>IF(C202='Tong hop'!$B$6,1,0)</f>
        <v>0</v>
      </c>
      <c r="B202" s="384"/>
      <c r="C202" s="186"/>
      <c r="D202" s="179" t="str">
        <f>D132</f>
        <v>GB7</v>
      </c>
      <c r="E202" s="64"/>
      <c r="F202" s="461"/>
      <c r="G202" s="203"/>
      <c r="H202" s="301"/>
      <c r="I202" s="301"/>
      <c r="J202" s="262"/>
      <c r="K202" s="263"/>
      <c r="L202" s="345"/>
    </row>
    <row r="203" spans="1:12" s="21" customFormat="1" hidden="1" outlineLevel="1">
      <c r="A203" s="420">
        <f>IF(C203='Tong hop'!$B$6,1,0)</f>
        <v>0</v>
      </c>
      <c r="B203" s="384"/>
      <c r="C203" s="186"/>
      <c r="D203" s="179" t="str">
        <f>D133</f>
        <v>GB17</v>
      </c>
      <c r="E203" s="64"/>
      <c r="F203" s="461"/>
      <c r="G203" s="203"/>
      <c r="H203" s="301"/>
      <c r="I203" s="301"/>
      <c r="J203" s="262"/>
      <c r="K203" s="263"/>
      <c r="L203" s="345"/>
    </row>
    <row r="204" spans="1:12" s="21" customFormat="1" hidden="1" outlineLevel="1">
      <c r="A204" s="420">
        <f>IF(C204='Tong hop'!$B$6,1,0)</f>
        <v>0</v>
      </c>
      <c r="B204" s="384"/>
      <c r="C204" s="186"/>
      <c r="D204" s="179"/>
      <c r="E204" s="64"/>
      <c r="F204" s="461"/>
      <c r="G204" s="203"/>
      <c r="H204" s="301"/>
      <c r="I204" s="301"/>
      <c r="J204" s="262"/>
      <c r="K204" s="263"/>
      <c r="L204" s="345"/>
    </row>
    <row r="205" spans="1:12" s="21" customFormat="1" hidden="1" outlineLevel="1">
      <c r="A205" s="420">
        <f>IF(C205='Tong hop'!$B$6,1,0)</f>
        <v>0</v>
      </c>
      <c r="B205" s="384"/>
      <c r="C205" s="186"/>
      <c r="D205" s="179" t="str">
        <f t="shared" ref="D205:F215" si="21">D142</f>
        <v>Móng</v>
      </c>
      <c r="E205" s="64"/>
      <c r="F205" s="426"/>
      <c r="G205" s="203"/>
      <c r="H205" s="301"/>
      <c r="I205" s="301"/>
      <c r="J205" s="262"/>
      <c r="K205" s="263"/>
      <c r="L205" s="345"/>
    </row>
    <row r="206" spans="1:12" s="21" customFormat="1" hidden="1" outlineLevel="1">
      <c r="A206" s="420">
        <f>IF(C206='Tong hop'!$B$6,1,0)</f>
        <v>0</v>
      </c>
      <c r="B206" s="384"/>
      <c r="C206" s="186"/>
      <c r="D206" s="179" t="str">
        <f t="shared" si="21"/>
        <v>F7-C11</v>
      </c>
      <c r="E206" s="64" t="str">
        <f t="shared" si="21"/>
        <v>750x1750</v>
      </c>
      <c r="F206" s="461">
        <f t="shared" si="21"/>
        <v>0</v>
      </c>
      <c r="G206" s="203"/>
      <c r="H206" s="301"/>
      <c r="I206" s="301"/>
      <c r="J206" s="262"/>
      <c r="K206" s="263"/>
      <c r="L206" s="345"/>
    </row>
    <row r="207" spans="1:12" s="21" customFormat="1" hidden="1" outlineLevel="1">
      <c r="A207" s="420">
        <f>IF(C207='Tong hop'!$B$6,1,0)</f>
        <v>0</v>
      </c>
      <c r="B207" s="384"/>
      <c r="C207" s="186"/>
      <c r="D207" s="179" t="str">
        <f t="shared" si="21"/>
        <v>F7-C13</v>
      </c>
      <c r="E207" s="64" t="str">
        <f t="shared" si="21"/>
        <v>750x1750</v>
      </c>
      <c r="F207" s="461">
        <f t="shared" si="21"/>
        <v>0</v>
      </c>
      <c r="G207" s="203"/>
      <c r="H207" s="301"/>
      <c r="I207" s="301"/>
      <c r="J207" s="262"/>
      <c r="K207" s="263"/>
      <c r="L207" s="345"/>
    </row>
    <row r="208" spans="1:12" s="21" customFormat="1" hidden="1" outlineLevel="1">
      <c r="A208" s="420">
        <f>IF(C208='Tong hop'!$B$6,1,0)</f>
        <v>0</v>
      </c>
      <c r="B208" s="384"/>
      <c r="C208" s="186"/>
      <c r="D208" s="179" t="str">
        <f t="shared" si="21"/>
        <v>F7-C12</v>
      </c>
      <c r="E208" s="64" t="str">
        <f t="shared" si="21"/>
        <v>750x1750</v>
      </c>
      <c r="F208" s="461">
        <f>F149</f>
        <v>0</v>
      </c>
      <c r="G208" s="203"/>
      <c r="H208" s="301"/>
      <c r="I208" s="301"/>
      <c r="J208" s="262"/>
      <c r="K208" s="263"/>
      <c r="L208" s="345"/>
    </row>
    <row r="209" spans="1:12" s="21" customFormat="1" hidden="1" outlineLevel="1">
      <c r="A209" s="420">
        <f>IF(C209='Tong hop'!$B$6,1,0)</f>
        <v>0</v>
      </c>
      <c r="B209" s="384"/>
      <c r="C209" s="186"/>
      <c r="D209" s="179" t="str">
        <f t="shared" si="21"/>
        <v>Fa</v>
      </c>
      <c r="E209" s="64" t="str">
        <f t="shared" si="21"/>
        <v>700x700</v>
      </c>
      <c r="F209" s="461"/>
      <c r="G209" s="203"/>
      <c r="H209" s="301"/>
      <c r="I209" s="301"/>
      <c r="J209" s="262"/>
      <c r="K209" s="263"/>
      <c r="L209" s="345"/>
    </row>
    <row r="210" spans="1:12" s="21" customFormat="1" hidden="1" outlineLevel="1">
      <c r="A210" s="420">
        <f>IF(C210='Tong hop'!$B$6,1,0)</f>
        <v>0</v>
      </c>
      <c r="B210" s="384"/>
      <c r="C210" s="186"/>
      <c r="D210" s="179" t="str">
        <f t="shared" si="21"/>
        <v>Fb</v>
      </c>
      <c r="E210" s="64" t="str">
        <f t="shared" si="21"/>
        <v>700x700</v>
      </c>
      <c r="F210" s="461"/>
      <c r="G210" s="203"/>
      <c r="H210" s="301"/>
      <c r="I210" s="301"/>
      <c r="J210" s="262"/>
      <c r="K210" s="263"/>
      <c r="L210" s="345"/>
    </row>
    <row r="211" spans="1:12" s="21" customFormat="1" hidden="1" outlineLevel="1">
      <c r="A211" s="420">
        <f>IF(C211='Tong hop'!$B$6,1,0)</f>
        <v>0</v>
      </c>
      <c r="B211" s="384"/>
      <c r="C211" s="186"/>
      <c r="D211" s="179" t="str">
        <f t="shared" si="21"/>
        <v>Fc</v>
      </c>
      <c r="E211" s="64" t="str">
        <f t="shared" si="21"/>
        <v>700x700</v>
      </c>
      <c r="F211" s="461"/>
      <c r="G211" s="203"/>
      <c r="H211" s="301"/>
      <c r="I211" s="301"/>
      <c r="J211" s="262"/>
      <c r="K211" s="263"/>
      <c r="L211" s="345"/>
    </row>
    <row r="212" spans="1:12" s="21" customFormat="1" hidden="1" outlineLevel="1">
      <c r="A212" s="420">
        <f>IF(C212='Tong hop'!$B$6,1,0)</f>
        <v>0</v>
      </c>
      <c r="B212" s="384"/>
      <c r="C212" s="186"/>
      <c r="D212" s="179" t="str">
        <f t="shared" si="21"/>
        <v>Fc1</v>
      </c>
      <c r="E212" s="64" t="str">
        <f t="shared" si="21"/>
        <v>700x700</v>
      </c>
      <c r="F212" s="461"/>
      <c r="G212" s="203"/>
      <c r="H212" s="301"/>
      <c r="I212" s="301"/>
      <c r="J212" s="262"/>
      <c r="K212" s="263"/>
      <c r="L212" s="345"/>
    </row>
    <row r="213" spans="1:12" s="21" customFormat="1" hidden="1" outlineLevel="1">
      <c r="A213" s="420">
        <f>IF(C213='Tong hop'!$B$6,1,0)</f>
        <v>0</v>
      </c>
      <c r="B213" s="384"/>
      <c r="C213" s="186"/>
      <c r="D213" s="179">
        <f t="shared" si="21"/>
        <v>0</v>
      </c>
      <c r="E213" s="64">
        <f t="shared" si="21"/>
        <v>0</v>
      </c>
      <c r="F213" s="461">
        <f t="shared" ref="F213:F214" si="22">F151</f>
        <v>0</v>
      </c>
      <c r="G213" s="203"/>
      <c r="H213" s="301"/>
      <c r="I213" s="301"/>
      <c r="J213" s="262"/>
      <c r="K213" s="263"/>
      <c r="L213" s="345"/>
    </row>
    <row r="214" spans="1:12" s="21" customFormat="1" hidden="1" outlineLevel="1">
      <c r="A214" s="420">
        <f>IF(C214='Tong hop'!$B$6,1,0)</f>
        <v>0</v>
      </c>
      <c r="B214" s="384"/>
      <c r="C214" s="186"/>
      <c r="D214" s="179" t="str">
        <f t="shared" si="21"/>
        <v>Móng DOCK</v>
      </c>
      <c r="E214" s="64">
        <f t="shared" si="21"/>
        <v>0</v>
      </c>
      <c r="F214" s="461">
        <f t="shared" si="22"/>
        <v>0</v>
      </c>
      <c r="G214" s="203"/>
      <c r="H214" s="301"/>
      <c r="I214" s="301"/>
      <c r="J214" s="262"/>
      <c r="K214" s="263"/>
      <c r="L214" s="345"/>
    </row>
    <row r="215" spans="1:12" s="21" customFormat="1" hidden="1" outlineLevel="1">
      <c r="A215" s="420">
        <f>IF(C215='Tong hop'!$B$6,1,0)</f>
        <v>0</v>
      </c>
      <c r="B215" s="384"/>
      <c r="C215" s="186"/>
      <c r="D215" s="179" t="str">
        <f t="shared" si="21"/>
        <v>Fđáy móng</v>
      </c>
      <c r="E215" s="64" t="str">
        <f t="shared" si="21"/>
        <v>2150x1860</v>
      </c>
      <c r="F215" s="461">
        <f t="shared" ref="F215" si="23">F154</f>
        <v>0</v>
      </c>
      <c r="G215" s="203"/>
      <c r="H215" s="301"/>
      <c r="I215" s="301"/>
      <c r="J215" s="262"/>
      <c r="K215" s="263"/>
      <c r="L215" s="345"/>
    </row>
    <row r="216" spans="1:12" s="21" customFormat="1" hidden="1" outlineLevel="1">
      <c r="A216" s="420">
        <f>IF(C216='Tong hop'!$B$6,1,0)</f>
        <v>0</v>
      </c>
      <c r="B216" s="384"/>
      <c r="C216" s="186"/>
      <c r="D216" s="179" t="str">
        <f t="shared" ref="D216:E216" si="24">D154</f>
        <v>Thành D1(200x700)</v>
      </c>
      <c r="E216" s="64">
        <f t="shared" si="24"/>
        <v>0</v>
      </c>
      <c r="F216" s="461"/>
      <c r="G216" s="203"/>
      <c r="H216" s="301"/>
      <c r="I216" s="301"/>
      <c r="J216" s="262"/>
      <c r="K216" s="263"/>
      <c r="L216" s="345"/>
    </row>
    <row r="217" spans="1:12" s="21" customFormat="1" hidden="1" outlineLevel="1">
      <c r="A217" s="420">
        <f>IF(C217='Tong hop'!$B$6,1,0)</f>
        <v>0</v>
      </c>
      <c r="B217" s="384"/>
      <c r="C217" s="186"/>
      <c r="D217" s="179"/>
      <c r="E217" s="64"/>
      <c r="F217" s="461"/>
      <c r="G217" s="203"/>
      <c r="H217" s="301"/>
      <c r="I217" s="301"/>
      <c r="J217" s="262"/>
      <c r="K217" s="263"/>
      <c r="L217" s="345"/>
    </row>
    <row r="218" spans="1:12" s="21" customFormat="1" hidden="1" outlineLevel="1">
      <c r="A218" s="420">
        <f>IF(C218='Tong hop'!$B$6,1,0)</f>
        <v>0</v>
      </c>
      <c r="B218" s="384"/>
      <c r="C218" s="186"/>
      <c r="D218" s="179" t="str">
        <f t="shared" ref="D218:E221" si="25">D156</f>
        <v>Thành D2(200x700)</v>
      </c>
      <c r="E218" s="64">
        <f t="shared" si="25"/>
        <v>0</v>
      </c>
      <c r="F218" s="461"/>
      <c r="G218" s="203"/>
      <c r="H218" s="301"/>
      <c r="I218" s="301"/>
      <c r="J218" s="262"/>
      <c r="K218" s="263"/>
      <c r="L218" s="345"/>
    </row>
    <row r="219" spans="1:12" s="21" customFormat="1" hidden="1" outlineLevel="1">
      <c r="A219" s="420">
        <f>IF(C219='Tong hop'!$B$6,1,0)</f>
        <v>0</v>
      </c>
      <c r="B219" s="384"/>
      <c r="C219" s="186"/>
      <c r="D219" s="179" t="str">
        <f t="shared" si="25"/>
        <v>Fc-f</v>
      </c>
      <c r="E219" s="64" t="str">
        <f t="shared" si="25"/>
        <v>800x800</v>
      </c>
      <c r="F219" s="461"/>
      <c r="G219" s="203"/>
      <c r="H219" s="301"/>
      <c r="I219" s="301"/>
      <c r="J219" s="262"/>
      <c r="K219" s="263"/>
      <c r="L219" s="345"/>
    </row>
    <row r="220" spans="1:12" s="21" customFormat="1" hidden="1" outlineLevel="1">
      <c r="A220" s="420">
        <f>IF(C220='Tong hop'!$B$6,1,0)</f>
        <v>0</v>
      </c>
      <c r="B220" s="384"/>
      <c r="C220" s="186"/>
      <c r="D220" s="179" t="str">
        <f t="shared" si="25"/>
        <v>Thành hố</v>
      </c>
      <c r="E220" s="64">
        <f t="shared" si="25"/>
        <v>0</v>
      </c>
      <c r="F220" s="461"/>
      <c r="G220" s="203"/>
      <c r="H220" s="301"/>
      <c r="I220" s="301"/>
      <c r="J220" s="262"/>
      <c r="K220" s="263"/>
      <c r="L220" s="345"/>
    </row>
    <row r="221" spans="1:12" s="21" customFormat="1" hidden="1" outlineLevel="1">
      <c r="A221" s="420">
        <f>IF(C221='Tong hop'!$B$6,1,0)</f>
        <v>0</v>
      </c>
      <c r="B221" s="384"/>
      <c r="C221" s="186"/>
      <c r="D221" s="179" t="str">
        <f t="shared" si="25"/>
        <v>Tường chắn D3(250x2100)</v>
      </c>
      <c r="E221" s="64">
        <f t="shared" si="25"/>
        <v>0</v>
      </c>
      <c r="F221" s="461"/>
      <c r="G221" s="203"/>
      <c r="H221" s="301"/>
      <c r="I221" s="301"/>
      <c r="J221" s="262"/>
      <c r="K221" s="263"/>
      <c r="L221" s="345"/>
    </row>
    <row r="222" spans="1:12" s="21" customFormat="1" hidden="1" outlineLevel="1">
      <c r="A222" s="420">
        <f>IF(C222='Tong hop'!$B$6,1,0)</f>
        <v>0</v>
      </c>
      <c r="B222" s="384"/>
      <c r="C222" s="186"/>
      <c r="D222" s="179"/>
      <c r="E222" s="64"/>
      <c r="F222" s="461"/>
      <c r="G222" s="203"/>
      <c r="H222" s="301"/>
      <c r="I222" s="301"/>
      <c r="J222" s="262"/>
      <c r="K222" s="263"/>
      <c r="L222" s="345"/>
    </row>
    <row r="223" spans="1:12" s="21" customFormat="1" hidden="1" outlineLevel="1">
      <c r="A223" s="420">
        <f>IF(C223='Tong hop'!$B$6,1,0)</f>
        <v>0</v>
      </c>
      <c r="B223" s="384"/>
      <c r="C223" s="186"/>
      <c r="D223" s="179" t="str">
        <f t="shared" ref="D223:E226" si="26">D161</f>
        <v>Tường chắn D4(250x1500)</v>
      </c>
      <c r="E223" s="64">
        <f t="shared" si="26"/>
        <v>0</v>
      </c>
      <c r="F223" s="461"/>
      <c r="G223" s="203"/>
      <c r="H223" s="301"/>
      <c r="I223" s="301"/>
      <c r="J223" s="262"/>
      <c r="K223" s="263"/>
      <c r="L223" s="345"/>
    </row>
    <row r="224" spans="1:12" s="21" customFormat="1" hidden="1" outlineLevel="1">
      <c r="A224" s="420">
        <f>IF(C224='Tong hop'!$B$6,1,0)</f>
        <v>0</v>
      </c>
      <c r="B224" s="384"/>
      <c r="C224" s="186"/>
      <c r="D224" s="179">
        <f t="shared" si="26"/>
        <v>0</v>
      </c>
      <c r="E224" s="64">
        <f t="shared" si="26"/>
        <v>0</v>
      </c>
      <c r="F224" s="461"/>
      <c r="G224" s="203"/>
      <c r="H224" s="301"/>
      <c r="I224" s="301"/>
      <c r="J224" s="262"/>
      <c r="K224" s="263"/>
      <c r="L224" s="345"/>
    </row>
    <row r="225" spans="1:12" s="21" customFormat="1" hidden="1" outlineLevel="1">
      <c r="A225" s="420">
        <f>IF(C225='Tong hop'!$B$6,1,0)</f>
        <v>0</v>
      </c>
      <c r="B225" s="384"/>
      <c r="C225" s="186"/>
      <c r="D225" s="179">
        <f t="shared" si="26"/>
        <v>0</v>
      </c>
      <c r="E225" s="64">
        <f t="shared" si="26"/>
        <v>0</v>
      </c>
      <c r="F225" s="461"/>
      <c r="G225" s="203"/>
      <c r="H225" s="301"/>
      <c r="I225" s="301"/>
      <c r="J225" s="262"/>
      <c r="K225" s="263"/>
      <c r="L225" s="345"/>
    </row>
    <row r="226" spans="1:12" s="21" customFormat="1" hidden="1" outlineLevel="1">
      <c r="A226" s="420">
        <f>IF(C226='Tong hop'!$B$6,1,0)</f>
        <v>0</v>
      </c>
      <c r="B226" s="384"/>
      <c r="C226" s="186"/>
      <c r="D226" s="179">
        <f t="shared" si="26"/>
        <v>0</v>
      </c>
      <c r="E226" s="64">
        <f t="shared" si="26"/>
        <v>0</v>
      </c>
      <c r="F226" s="461"/>
      <c r="G226" s="203"/>
      <c r="H226" s="301"/>
      <c r="I226" s="301"/>
      <c r="J226" s="262"/>
      <c r="K226" s="263"/>
      <c r="L226" s="345"/>
    </row>
    <row r="227" spans="1:12" s="21" customFormat="1" hidden="1" outlineLevel="1">
      <c r="A227" s="420">
        <f>IF(C227='Tong hop'!$B$6,1,0)</f>
        <v>0</v>
      </c>
      <c r="B227" s="384"/>
      <c r="C227" s="186"/>
      <c r="D227" s="179"/>
      <c r="E227" s="64"/>
      <c r="F227" s="461"/>
      <c r="G227" s="203"/>
      <c r="H227" s="301"/>
      <c r="I227" s="301"/>
      <c r="J227" s="262"/>
      <c r="K227" s="263"/>
      <c r="L227" s="345"/>
    </row>
    <row r="228" spans="1:12" s="21" customFormat="1" hidden="1" outlineLevel="1">
      <c r="A228" s="420">
        <f>IF(C228='Tong hop'!$B$6,1,0)</f>
        <v>0</v>
      </c>
      <c r="B228" s="384"/>
      <c r="C228" s="186"/>
      <c r="D228" s="179"/>
      <c r="E228" s="64"/>
      <c r="F228" s="461"/>
      <c r="G228" s="203"/>
      <c r="H228" s="301"/>
      <c r="I228" s="301"/>
      <c r="J228" s="262"/>
      <c r="K228" s="263"/>
      <c r="L228" s="345"/>
    </row>
    <row r="229" spans="1:12" s="21" customFormat="1" hidden="1" collapsed="1">
      <c r="A229" s="420">
        <f>IF(C229='Tong hop'!$B$6,1,0)</f>
        <v>0</v>
      </c>
      <c r="B229" s="384" t="s">
        <v>1309</v>
      </c>
      <c r="C229" s="261" t="s">
        <v>42</v>
      </c>
      <c r="D229" s="191" t="s">
        <v>85</v>
      </c>
      <c r="E229" s="422" t="s">
        <v>190</v>
      </c>
      <c r="F229" s="426" t="s">
        <v>4</v>
      </c>
      <c r="G229" s="203">
        <v>47.52</v>
      </c>
      <c r="H229" s="301"/>
      <c r="I229" s="301"/>
      <c r="J229" s="262"/>
      <c r="K229" s="263"/>
      <c r="L229" s="345"/>
    </row>
    <row r="230" spans="1:12" s="21" customFormat="1" hidden="1" outlineLevel="1">
      <c r="A230" s="420">
        <f>IF(C230='Tong hop'!$B$6,1,0)</f>
        <v>0</v>
      </c>
      <c r="B230" s="384"/>
      <c r="C230" s="186"/>
      <c r="D230" s="179" t="str">
        <f t="shared" ref="D230:E234" si="27">D166</f>
        <v>F7-C11</v>
      </c>
      <c r="E230" s="462" t="str">
        <f t="shared" si="27"/>
        <v>750x1750</v>
      </c>
      <c r="F230" s="426"/>
      <c r="G230" s="203"/>
      <c r="H230" s="301"/>
      <c r="I230" s="301"/>
      <c r="J230" s="262"/>
      <c r="K230" s="263"/>
      <c r="L230" s="345"/>
    </row>
    <row r="231" spans="1:12" s="21" customFormat="1" hidden="1" outlineLevel="1">
      <c r="A231" s="420">
        <f>IF(C231='Tong hop'!$B$6,1,0)</f>
        <v>0</v>
      </c>
      <c r="B231" s="384"/>
      <c r="C231" s="186"/>
      <c r="D231" s="179" t="str">
        <f t="shared" si="27"/>
        <v>F7-C13</v>
      </c>
      <c r="E231" s="462" t="str">
        <f t="shared" si="27"/>
        <v>750x1750</v>
      </c>
      <c r="F231" s="426"/>
      <c r="G231" s="203"/>
      <c r="H231" s="301"/>
      <c r="I231" s="301"/>
      <c r="J231" s="262"/>
      <c r="K231" s="263"/>
      <c r="L231" s="345"/>
    </row>
    <row r="232" spans="1:12" s="21" customFormat="1" hidden="1" outlineLevel="1">
      <c r="A232" s="420">
        <f>IF(C232='Tong hop'!$B$6,1,0)</f>
        <v>0</v>
      </c>
      <c r="B232" s="384"/>
      <c r="C232" s="186"/>
      <c r="D232" s="179" t="str">
        <f t="shared" si="27"/>
        <v>F7-C12</v>
      </c>
      <c r="E232" s="462" t="str">
        <f t="shared" si="27"/>
        <v>750x1750</v>
      </c>
      <c r="F232" s="426"/>
      <c r="G232" s="203"/>
      <c r="H232" s="301"/>
      <c r="I232" s="301"/>
      <c r="J232" s="262"/>
      <c r="K232" s="263"/>
      <c r="L232" s="345"/>
    </row>
    <row r="233" spans="1:12" s="21" customFormat="1" hidden="1" outlineLevel="1">
      <c r="A233" s="420">
        <f>IF(C233='Tong hop'!$B$6,1,0)</f>
        <v>0</v>
      </c>
      <c r="B233" s="384"/>
      <c r="C233" s="186"/>
      <c r="D233" s="179" t="str">
        <f t="shared" si="27"/>
        <v>c15</v>
      </c>
      <c r="E233" s="462">
        <f t="shared" si="27"/>
        <v>0</v>
      </c>
      <c r="F233" s="426"/>
      <c r="G233" s="203"/>
      <c r="H233" s="301"/>
      <c r="I233" s="301"/>
      <c r="J233" s="262"/>
      <c r="K233" s="263"/>
      <c r="L233" s="345"/>
    </row>
    <row r="234" spans="1:12" s="21" customFormat="1" hidden="1" outlineLevel="1">
      <c r="A234" s="420">
        <f>IF(C234='Tong hop'!$B$6,1,0)</f>
        <v>0</v>
      </c>
      <c r="B234" s="384"/>
      <c r="C234" s="186"/>
      <c r="D234" s="179">
        <f t="shared" si="27"/>
        <v>0</v>
      </c>
      <c r="E234" s="462">
        <f t="shared" si="27"/>
        <v>0</v>
      </c>
      <c r="F234" s="426"/>
      <c r="G234" s="203"/>
      <c r="H234" s="301"/>
      <c r="I234" s="301"/>
      <c r="J234" s="262"/>
      <c r="K234" s="263"/>
      <c r="L234" s="345"/>
    </row>
    <row r="235" spans="1:12" s="21" customFormat="1" hidden="1" collapsed="1">
      <c r="A235" s="420">
        <f>IF(C235='Tong hop'!$B$6,1,0)</f>
        <v>0</v>
      </c>
      <c r="B235" s="384" t="s">
        <v>1310</v>
      </c>
      <c r="C235" s="266" t="s">
        <v>41</v>
      </c>
      <c r="D235" s="191" t="s">
        <v>89</v>
      </c>
      <c r="E235" s="463" t="s">
        <v>194</v>
      </c>
      <c r="F235" s="426" t="s">
        <v>4</v>
      </c>
      <c r="G235" s="203">
        <v>317.00999999999993</v>
      </c>
      <c r="H235" s="301"/>
      <c r="I235" s="301"/>
      <c r="J235" s="262"/>
      <c r="K235" s="263"/>
      <c r="L235" s="345"/>
    </row>
    <row r="236" spans="1:12" s="21" customFormat="1" hidden="1" outlineLevel="1">
      <c r="A236" s="420">
        <f>IF(C236='Tong hop'!$B$6,1,0)</f>
        <v>0</v>
      </c>
      <c r="B236" s="384"/>
      <c r="C236" s="186"/>
      <c r="D236" s="179" t="str">
        <f t="shared" ref="D236:F240" si="28">D130</f>
        <v>BT lót đà kiềng</v>
      </c>
      <c r="E236" s="64">
        <f t="shared" si="28"/>
        <v>0</v>
      </c>
      <c r="F236" s="461">
        <f t="shared" si="28"/>
        <v>0</v>
      </c>
      <c r="G236" s="203"/>
      <c r="H236" s="301"/>
      <c r="I236" s="301"/>
      <c r="J236" s="262"/>
      <c r="K236" s="263"/>
      <c r="L236" s="345"/>
    </row>
    <row r="237" spans="1:12" s="21" customFormat="1" hidden="1" outlineLevel="1">
      <c r="A237" s="420">
        <f>IF(C237='Tong hop'!$B$6,1,0)</f>
        <v>0</v>
      </c>
      <c r="B237" s="384"/>
      <c r="C237" s="186"/>
      <c r="D237" s="177" t="str">
        <f t="shared" si="28"/>
        <v>GB1A</v>
      </c>
      <c r="E237" s="84" t="str">
        <f t="shared" si="28"/>
        <v>300x700</v>
      </c>
      <c r="F237" s="461">
        <f t="shared" si="28"/>
        <v>0</v>
      </c>
      <c r="G237" s="203"/>
      <c r="H237" s="301"/>
      <c r="I237" s="301"/>
      <c r="J237" s="262"/>
      <c r="K237" s="263"/>
      <c r="L237" s="345"/>
    </row>
    <row r="238" spans="1:12" s="21" customFormat="1" hidden="1" outlineLevel="1">
      <c r="A238" s="420">
        <f>IF(C238='Tong hop'!$B$6,1,0)</f>
        <v>0</v>
      </c>
      <c r="B238" s="384"/>
      <c r="C238" s="186"/>
      <c r="D238" s="177" t="str">
        <f t="shared" si="28"/>
        <v>GB7</v>
      </c>
      <c r="E238" s="84" t="str">
        <f t="shared" si="28"/>
        <v>300x700</v>
      </c>
      <c r="F238" s="461">
        <f t="shared" si="28"/>
        <v>0</v>
      </c>
      <c r="G238" s="203"/>
      <c r="H238" s="301"/>
      <c r="I238" s="301"/>
      <c r="J238" s="262"/>
      <c r="K238" s="263"/>
      <c r="L238" s="345"/>
    </row>
    <row r="239" spans="1:12" s="21" customFormat="1" hidden="1" outlineLevel="1">
      <c r="A239" s="420">
        <f>IF(C239='Tong hop'!$B$6,1,0)</f>
        <v>0</v>
      </c>
      <c r="B239" s="384"/>
      <c r="C239" s="186"/>
      <c r="D239" s="177" t="str">
        <f t="shared" si="28"/>
        <v>GB17</v>
      </c>
      <c r="E239" s="84" t="str">
        <f t="shared" si="28"/>
        <v>400x700</v>
      </c>
      <c r="F239" s="461">
        <f t="shared" si="28"/>
        <v>0</v>
      </c>
      <c r="G239" s="203"/>
      <c r="H239" s="301"/>
      <c r="I239" s="301"/>
      <c r="J239" s="262"/>
      <c r="K239" s="263"/>
      <c r="L239" s="345"/>
    </row>
    <row r="240" spans="1:12" s="21" customFormat="1" hidden="1" outlineLevel="1">
      <c r="A240" s="420">
        <f>IF(C240='Tong hop'!$B$6,1,0)</f>
        <v>0</v>
      </c>
      <c r="B240" s="384"/>
      <c r="C240" s="186"/>
      <c r="D240" s="177">
        <f t="shared" si="28"/>
        <v>0</v>
      </c>
      <c r="E240" s="84">
        <f t="shared" si="28"/>
        <v>0</v>
      </c>
      <c r="F240" s="461">
        <f t="shared" si="28"/>
        <v>0</v>
      </c>
      <c r="G240" s="203"/>
      <c r="H240" s="301"/>
      <c r="I240" s="301"/>
      <c r="J240" s="262"/>
      <c r="K240" s="263"/>
      <c r="L240" s="345"/>
    </row>
    <row r="241" spans="1:12" s="21" customFormat="1" hidden="1" outlineLevel="1">
      <c r="A241" s="420">
        <f>IF(C241='Tong hop'!$B$6,1,0)</f>
        <v>0</v>
      </c>
      <c r="B241" s="384"/>
      <c r="C241" s="186"/>
      <c r="D241" s="177"/>
      <c r="E241" s="84"/>
      <c r="F241" s="461"/>
      <c r="G241" s="203"/>
      <c r="H241" s="301"/>
      <c r="I241" s="301"/>
      <c r="J241" s="262"/>
      <c r="K241" s="263"/>
      <c r="L241" s="345"/>
    </row>
    <row r="242" spans="1:12" s="21" customFormat="1" hidden="1" outlineLevel="1">
      <c r="A242" s="420">
        <f>IF(C242='Tong hop'!$B$6,1,0)</f>
        <v>0</v>
      </c>
      <c r="B242" s="384"/>
      <c r="C242" s="186"/>
      <c r="D242" s="178" t="str">
        <f t="shared" ref="D242:E246" si="29">D172</f>
        <v>Đà kiềng</v>
      </c>
      <c r="E242" s="79" t="str">
        <f t="shared" si="29"/>
        <v>地樑</v>
      </c>
      <c r="F242" s="464"/>
      <c r="G242" s="203"/>
      <c r="H242" s="301"/>
      <c r="I242" s="301"/>
      <c r="J242" s="262"/>
      <c r="K242" s="263"/>
      <c r="L242" s="345"/>
    </row>
    <row r="243" spans="1:12" s="21" customFormat="1" hidden="1" outlineLevel="1">
      <c r="A243" s="420">
        <f>IF(C243='Tong hop'!$B$6,1,0)</f>
        <v>0</v>
      </c>
      <c r="B243" s="384"/>
      <c r="C243" s="186"/>
      <c r="D243" s="177" t="str">
        <f t="shared" si="29"/>
        <v>GB1A</v>
      </c>
      <c r="E243" s="84" t="str">
        <f t="shared" si="29"/>
        <v>300x700</v>
      </c>
      <c r="F243" s="456">
        <f>F173</f>
        <v>0</v>
      </c>
      <c r="G243" s="203"/>
      <c r="H243" s="301"/>
      <c r="I243" s="301"/>
      <c r="J243" s="262"/>
      <c r="K243" s="263"/>
      <c r="L243" s="345"/>
    </row>
    <row r="244" spans="1:12" s="21" customFormat="1" hidden="1" outlineLevel="1">
      <c r="A244" s="420">
        <f>IF(C244='Tong hop'!$B$6,1,0)</f>
        <v>0</v>
      </c>
      <c r="B244" s="384"/>
      <c r="C244" s="186"/>
      <c r="D244" s="177" t="str">
        <f t="shared" si="29"/>
        <v>GB7</v>
      </c>
      <c r="E244" s="84" t="str">
        <f t="shared" si="29"/>
        <v>300x700</v>
      </c>
      <c r="F244" s="456">
        <f>F174</f>
        <v>0</v>
      </c>
      <c r="G244" s="203"/>
      <c r="H244" s="301"/>
      <c r="I244" s="301"/>
      <c r="J244" s="262"/>
      <c r="K244" s="263"/>
      <c r="L244" s="345"/>
    </row>
    <row r="245" spans="1:12" s="21" customFormat="1" hidden="1" outlineLevel="1">
      <c r="A245" s="420">
        <f>IF(C245='Tong hop'!$B$6,1,0)</f>
        <v>0</v>
      </c>
      <c r="B245" s="384"/>
      <c r="C245" s="186"/>
      <c r="D245" s="177" t="str">
        <f t="shared" si="29"/>
        <v>GB17</v>
      </c>
      <c r="E245" s="84" t="str">
        <f t="shared" si="29"/>
        <v>400x700</v>
      </c>
      <c r="F245" s="456">
        <f>F175</f>
        <v>0</v>
      </c>
      <c r="G245" s="203"/>
      <c r="H245" s="301"/>
      <c r="I245" s="301"/>
      <c r="J245" s="262"/>
      <c r="K245" s="263"/>
      <c r="L245" s="345"/>
    </row>
    <row r="246" spans="1:12" s="21" customFormat="1" hidden="1" outlineLevel="1">
      <c r="A246" s="420">
        <f>IF(C246='Tong hop'!$B$6,1,0)</f>
        <v>0</v>
      </c>
      <c r="B246" s="384"/>
      <c r="C246" s="186"/>
      <c r="D246" s="177">
        <f t="shared" si="29"/>
        <v>0</v>
      </c>
      <c r="E246" s="84">
        <f t="shared" si="29"/>
        <v>0</v>
      </c>
      <c r="F246" s="456">
        <f>F176</f>
        <v>0</v>
      </c>
      <c r="G246" s="203"/>
      <c r="H246" s="301"/>
      <c r="I246" s="301"/>
      <c r="J246" s="262"/>
      <c r="K246" s="263"/>
      <c r="L246" s="345"/>
    </row>
    <row r="247" spans="1:12" s="21" customFormat="1" hidden="1" outlineLevel="1">
      <c r="A247" s="420">
        <f>IF(C247='Tong hop'!$B$6,1,0)</f>
        <v>0</v>
      </c>
      <c r="B247" s="384"/>
      <c r="C247" s="186"/>
      <c r="D247" s="177"/>
      <c r="E247" s="84"/>
      <c r="F247" s="456"/>
      <c r="G247" s="203"/>
      <c r="H247" s="301"/>
      <c r="I247" s="301"/>
      <c r="J247" s="262"/>
      <c r="K247" s="263"/>
      <c r="L247" s="345"/>
    </row>
    <row r="248" spans="1:12" s="21" customFormat="1" collapsed="1">
      <c r="A248" s="420">
        <f>IF(C248='Tong hop'!$B$6,1,0)</f>
        <v>1</v>
      </c>
      <c r="B248" s="384" t="s">
        <v>105</v>
      </c>
      <c r="C248" s="261" t="s">
        <v>54</v>
      </c>
      <c r="D248" s="190" t="s">
        <v>118</v>
      </c>
      <c r="E248" s="422" t="s">
        <v>119</v>
      </c>
      <c r="F248" s="426" t="s">
        <v>5</v>
      </c>
      <c r="G248" s="203">
        <v>16.867314999999998</v>
      </c>
      <c r="H248" s="301"/>
      <c r="I248" s="301"/>
      <c r="J248" s="262"/>
      <c r="K248" s="263"/>
      <c r="L248" s="345"/>
    </row>
    <row r="249" spans="1:12" s="21" customFormat="1" hidden="1" outlineLevel="1">
      <c r="A249" s="420">
        <f>IF(C249='Tong hop'!$B$6,1,0)</f>
        <v>0</v>
      </c>
      <c r="B249" s="384"/>
      <c r="C249" s="186"/>
      <c r="D249" s="191" t="str">
        <f>D142</f>
        <v>Móng</v>
      </c>
      <c r="E249" s="64" t="str">
        <f>E142</f>
        <v>基礎</v>
      </c>
      <c r="F249" s="426"/>
      <c r="G249" s="184"/>
      <c r="H249" s="285"/>
      <c r="I249" s="285"/>
      <c r="J249" s="208"/>
      <c r="K249" s="263"/>
      <c r="L249" s="345"/>
    </row>
    <row r="250" spans="1:12" s="21" customFormat="1" hidden="1" outlineLevel="1">
      <c r="A250" s="420">
        <f>IF(C250='Tong hop'!$B$6,1,0)</f>
        <v>0</v>
      </c>
      <c r="B250" s="384"/>
      <c r="C250" s="186"/>
      <c r="D250" s="191" t="str">
        <f>D165</f>
        <v>Cổ cột</v>
      </c>
      <c r="E250" s="64" t="str">
        <f>E165</f>
        <v>柱頭</v>
      </c>
      <c r="F250" s="426"/>
      <c r="G250" s="184"/>
      <c r="H250" s="285"/>
      <c r="I250" s="285"/>
      <c r="J250" s="208"/>
      <c r="K250" s="263"/>
      <c r="L250" s="345"/>
    </row>
    <row r="251" spans="1:12" s="21" customFormat="1" hidden="1" outlineLevel="1">
      <c r="A251" s="420">
        <f>IF(C251='Tong hop'!$B$6,1,0)</f>
        <v>0</v>
      </c>
      <c r="B251" s="384"/>
      <c r="C251" s="186"/>
      <c r="D251" s="191" t="str">
        <f>D172</f>
        <v>Đà kiềng</v>
      </c>
      <c r="E251" s="64" t="str">
        <f>E172</f>
        <v>地樑</v>
      </c>
      <c r="F251" s="426"/>
      <c r="G251" s="184"/>
      <c r="H251" s="285"/>
      <c r="I251" s="285"/>
      <c r="J251" s="208"/>
      <c r="K251" s="263"/>
      <c r="L251" s="345"/>
    </row>
    <row r="252" spans="1:12" s="21" customFormat="1" hidden="1" outlineLevel="1">
      <c r="A252" s="420">
        <f>IF(C252='Tong hop'!$B$6,1,0)</f>
        <v>0</v>
      </c>
      <c r="B252" s="384"/>
      <c r="C252" s="186"/>
      <c r="D252" s="191" t="s">
        <v>1311</v>
      </c>
      <c r="E252" s="64"/>
      <c r="F252" s="426"/>
      <c r="G252" s="184"/>
      <c r="H252" s="285"/>
      <c r="I252" s="285"/>
      <c r="J252" s="208"/>
      <c r="K252" s="263"/>
      <c r="L252" s="345"/>
    </row>
    <row r="253" spans="1:12" s="21" customFormat="1" hidden="1" outlineLevel="1">
      <c r="A253" s="420">
        <f>IF(C253='Tong hop'!$B$6,1,0)</f>
        <v>0</v>
      </c>
      <c r="B253" s="384"/>
      <c r="C253" s="186"/>
      <c r="D253" s="191"/>
      <c r="E253" s="64"/>
      <c r="F253" s="426"/>
      <c r="G253" s="184"/>
      <c r="H253" s="285"/>
      <c r="I253" s="286"/>
      <c r="J253" s="208"/>
      <c r="K253" s="263"/>
      <c r="L253" s="345"/>
    </row>
    <row r="254" spans="1:12" s="21" customFormat="1" hidden="1" outlineLevel="1">
      <c r="A254" s="420">
        <f>IF(C254='Tong hop'!$B$6,1,0)</f>
        <v>0</v>
      </c>
      <c r="B254" s="384"/>
      <c r="C254" s="186"/>
      <c r="D254" s="13" t="s">
        <v>204</v>
      </c>
      <c r="E254" s="465"/>
      <c r="F254" s="426"/>
      <c r="G254" s="184"/>
      <c r="H254" s="285"/>
      <c r="I254" s="286"/>
      <c r="J254" s="208"/>
      <c r="K254" s="263"/>
      <c r="L254" s="345"/>
    </row>
    <row r="255" spans="1:12" s="21" customFormat="1" hidden="1" outlineLevel="2">
      <c r="A255" s="420">
        <f>IF(C255='Tong hop'!$B$6,1,0)</f>
        <v>0</v>
      </c>
      <c r="B255" s="384"/>
      <c r="C255" s="186"/>
      <c r="D255" s="198" t="str">
        <f t="shared" ref="D255:F255" si="30">D143</f>
        <v>F7-C11</v>
      </c>
      <c r="E255" s="64" t="str">
        <f t="shared" si="30"/>
        <v>750x1750</v>
      </c>
      <c r="F255" s="461">
        <f t="shared" si="30"/>
        <v>0</v>
      </c>
      <c r="G255" s="184"/>
      <c r="H255" s="285"/>
      <c r="I255" s="286"/>
      <c r="J255" s="208"/>
      <c r="K255" s="263"/>
      <c r="L255" s="345"/>
    </row>
    <row r="256" spans="1:12" s="21" customFormat="1" hidden="1" outlineLevel="2">
      <c r="A256" s="420">
        <f>IF(C256='Tong hop'!$B$6,1,0)</f>
        <v>0</v>
      </c>
      <c r="B256" s="384"/>
      <c r="C256" s="186"/>
      <c r="D256" s="191" t="s">
        <v>1312</v>
      </c>
      <c r="E256" s="64"/>
      <c r="F256" s="461"/>
      <c r="G256" s="184"/>
      <c r="H256" s="285"/>
      <c r="I256" s="286"/>
      <c r="J256" s="208"/>
      <c r="K256" s="263"/>
      <c r="L256" s="345"/>
    </row>
    <row r="257" spans="1:12" s="21" customFormat="1" hidden="1" outlineLevel="2">
      <c r="A257" s="420">
        <f>IF(C257='Tong hop'!$B$6,1,0)</f>
        <v>0</v>
      </c>
      <c r="B257" s="384"/>
      <c r="C257" s="186"/>
      <c r="D257" s="191" t="s">
        <v>1313</v>
      </c>
      <c r="E257" s="64"/>
      <c r="F257" s="461"/>
      <c r="G257" s="184"/>
      <c r="H257" s="285"/>
      <c r="I257" s="286"/>
      <c r="J257" s="208"/>
      <c r="K257" s="263"/>
      <c r="L257" s="345"/>
    </row>
    <row r="258" spans="1:12" s="21" customFormat="1" hidden="1" outlineLevel="2">
      <c r="A258" s="420">
        <f>IF(C258='Tong hop'!$B$6,1,0)</f>
        <v>0</v>
      </c>
      <c r="B258" s="384"/>
      <c r="C258" s="186"/>
      <c r="D258" s="191" t="s">
        <v>1314</v>
      </c>
      <c r="E258" s="64"/>
      <c r="F258" s="461"/>
      <c r="G258" s="184"/>
      <c r="H258" s="285"/>
      <c r="I258" s="286"/>
      <c r="J258" s="208"/>
      <c r="K258" s="263"/>
      <c r="L258" s="345"/>
    </row>
    <row r="259" spans="1:12" s="21" customFormat="1" hidden="1" outlineLevel="2">
      <c r="A259" s="420">
        <f>IF(C259='Tong hop'!$B$6,1,0)</f>
        <v>0</v>
      </c>
      <c r="B259" s="384"/>
      <c r="C259" s="186"/>
      <c r="D259" s="191" t="s">
        <v>1315</v>
      </c>
      <c r="E259" s="64"/>
      <c r="F259" s="461"/>
      <c r="G259" s="184"/>
      <c r="H259" s="285"/>
      <c r="I259" s="286"/>
      <c r="J259" s="208"/>
      <c r="K259" s="263"/>
      <c r="L259" s="345"/>
    </row>
    <row r="260" spans="1:12" s="21" customFormat="1" hidden="1" outlineLevel="2">
      <c r="A260" s="420">
        <f>IF(C260='Tong hop'!$B$6,1,0)</f>
        <v>0</v>
      </c>
      <c r="B260" s="384"/>
      <c r="C260" s="186"/>
      <c r="D260" s="191" t="s">
        <v>1316</v>
      </c>
      <c r="E260" s="64"/>
      <c r="F260" s="461"/>
      <c r="G260" s="184"/>
      <c r="H260" s="285"/>
      <c r="I260" s="286"/>
      <c r="J260" s="208"/>
      <c r="K260" s="263"/>
      <c r="L260" s="345"/>
    </row>
    <row r="261" spans="1:12" s="21" customFormat="1" hidden="1" outlineLevel="2">
      <c r="A261" s="420">
        <f>IF(C261='Tong hop'!$B$6,1,0)</f>
        <v>0</v>
      </c>
      <c r="B261" s="384"/>
      <c r="C261" s="186"/>
      <c r="D261" s="198" t="str">
        <f>D144</f>
        <v>F7-C13</v>
      </c>
      <c r="E261" s="64" t="str">
        <f>E144</f>
        <v>750x1750</v>
      </c>
      <c r="F261" s="461"/>
      <c r="G261" s="184"/>
      <c r="H261" s="285"/>
      <c r="I261" s="286"/>
      <c r="J261" s="208"/>
      <c r="K261" s="263"/>
      <c r="L261" s="345"/>
    </row>
    <row r="262" spans="1:12" s="21" customFormat="1" hidden="1" outlineLevel="2">
      <c r="A262" s="420">
        <f>IF(C262='Tong hop'!$B$6,1,0)</f>
        <v>0</v>
      </c>
      <c r="B262" s="384"/>
      <c r="C262" s="186"/>
      <c r="D262" s="191" t="s">
        <v>1312</v>
      </c>
      <c r="E262" s="64"/>
      <c r="F262" s="461"/>
      <c r="G262" s="184"/>
      <c r="H262" s="285"/>
      <c r="I262" s="286"/>
      <c r="J262" s="208"/>
      <c r="K262" s="263"/>
      <c r="L262" s="345"/>
    </row>
    <row r="263" spans="1:12" s="21" customFormat="1" hidden="1" outlineLevel="2">
      <c r="A263" s="420">
        <f>IF(C263='Tong hop'!$B$6,1,0)</f>
        <v>0</v>
      </c>
      <c r="B263" s="384"/>
      <c r="C263" s="186"/>
      <c r="D263" s="191" t="s">
        <v>1313</v>
      </c>
      <c r="E263" s="64"/>
      <c r="F263" s="461"/>
      <c r="G263" s="184"/>
      <c r="H263" s="285"/>
      <c r="I263" s="286"/>
      <c r="J263" s="208"/>
      <c r="K263" s="263"/>
      <c r="L263" s="345"/>
    </row>
    <row r="264" spans="1:12" s="21" customFormat="1" hidden="1" outlineLevel="2">
      <c r="A264" s="420">
        <f>IF(C264='Tong hop'!$B$6,1,0)</f>
        <v>0</v>
      </c>
      <c r="B264" s="384"/>
      <c r="C264" s="186"/>
      <c r="D264" s="191" t="s">
        <v>1314</v>
      </c>
      <c r="E264" s="64"/>
      <c r="F264" s="461"/>
      <c r="G264" s="184"/>
      <c r="H264" s="285"/>
      <c r="I264" s="286"/>
      <c r="J264" s="208"/>
      <c r="K264" s="263"/>
      <c r="L264" s="345"/>
    </row>
    <row r="265" spans="1:12" s="21" customFormat="1" hidden="1" outlineLevel="2">
      <c r="A265" s="420">
        <f>IF(C265='Tong hop'!$B$6,1,0)</f>
        <v>0</v>
      </c>
      <c r="B265" s="384"/>
      <c r="C265" s="186"/>
      <c r="D265" s="191" t="s">
        <v>1315</v>
      </c>
      <c r="E265" s="64"/>
      <c r="F265" s="461"/>
      <c r="G265" s="184"/>
      <c r="H265" s="285"/>
      <c r="I265" s="286"/>
      <c r="J265" s="208"/>
      <c r="K265" s="263"/>
      <c r="L265" s="345"/>
    </row>
    <row r="266" spans="1:12" s="21" customFormat="1" hidden="1" outlineLevel="2">
      <c r="A266" s="420">
        <f>IF(C266='Tong hop'!$B$6,1,0)</f>
        <v>0</v>
      </c>
      <c r="B266" s="384"/>
      <c r="C266" s="186"/>
      <c r="D266" s="191" t="s">
        <v>1316</v>
      </c>
      <c r="E266" s="64"/>
      <c r="F266" s="461"/>
      <c r="G266" s="184"/>
      <c r="H266" s="285"/>
      <c r="I266" s="286"/>
      <c r="J266" s="208"/>
      <c r="K266" s="263"/>
      <c r="L266" s="345"/>
    </row>
    <row r="267" spans="1:12" s="21" customFormat="1" hidden="1" outlineLevel="2">
      <c r="A267" s="420">
        <f>IF(C267='Tong hop'!$B$6,1,0)</f>
        <v>0</v>
      </c>
      <c r="B267" s="384"/>
      <c r="C267" s="186"/>
      <c r="D267" s="198" t="str">
        <f>D145</f>
        <v>F7-C12</v>
      </c>
      <c r="E267" s="64" t="str">
        <f>E145</f>
        <v>750x1750</v>
      </c>
      <c r="F267" s="461"/>
      <c r="G267" s="184"/>
      <c r="H267" s="285"/>
      <c r="I267" s="286"/>
      <c r="J267" s="208"/>
      <c r="K267" s="263"/>
      <c r="L267" s="345"/>
    </row>
    <row r="268" spans="1:12" s="21" customFormat="1" hidden="1" outlineLevel="2">
      <c r="A268" s="420">
        <f>IF(C268='Tong hop'!$B$6,1,0)</f>
        <v>0</v>
      </c>
      <c r="B268" s="384"/>
      <c r="C268" s="186"/>
      <c r="D268" s="191" t="s">
        <v>1312</v>
      </c>
      <c r="E268" s="64"/>
      <c r="F268" s="461"/>
      <c r="G268" s="184"/>
      <c r="H268" s="285"/>
      <c r="I268" s="286"/>
      <c r="J268" s="208"/>
      <c r="K268" s="263"/>
      <c r="L268" s="345"/>
    </row>
    <row r="269" spans="1:12" s="21" customFormat="1" hidden="1" outlineLevel="2">
      <c r="A269" s="420">
        <f>IF(C269='Tong hop'!$B$6,1,0)</f>
        <v>0</v>
      </c>
      <c r="B269" s="384"/>
      <c r="C269" s="186"/>
      <c r="D269" s="191" t="s">
        <v>1313</v>
      </c>
      <c r="E269" s="64"/>
      <c r="F269" s="461"/>
      <c r="G269" s="184"/>
      <c r="H269" s="285"/>
      <c r="I269" s="286"/>
      <c r="J269" s="208"/>
      <c r="K269" s="263"/>
      <c r="L269" s="345"/>
    </row>
    <row r="270" spans="1:12" s="21" customFormat="1" hidden="1" outlineLevel="2">
      <c r="A270" s="420">
        <f>IF(C270='Tong hop'!$B$6,1,0)</f>
        <v>0</v>
      </c>
      <c r="B270" s="384"/>
      <c r="C270" s="186"/>
      <c r="D270" s="191" t="s">
        <v>1314</v>
      </c>
      <c r="E270" s="64"/>
      <c r="F270" s="461"/>
      <c r="G270" s="184"/>
      <c r="H270" s="285"/>
      <c r="I270" s="286"/>
      <c r="J270" s="208"/>
      <c r="K270" s="263"/>
      <c r="L270" s="345"/>
    </row>
    <row r="271" spans="1:12" s="21" customFormat="1" hidden="1" outlineLevel="2">
      <c r="A271" s="420">
        <f>IF(C271='Tong hop'!$B$6,1,0)</f>
        <v>0</v>
      </c>
      <c r="B271" s="384"/>
      <c r="C271" s="186"/>
      <c r="D271" s="191" t="s">
        <v>1315</v>
      </c>
      <c r="E271" s="64"/>
      <c r="F271" s="461"/>
      <c r="G271" s="184"/>
      <c r="H271" s="285"/>
      <c r="I271" s="286"/>
      <c r="J271" s="208"/>
      <c r="K271" s="263"/>
      <c r="L271" s="345"/>
    </row>
    <row r="272" spans="1:12" s="21" customFormat="1" hidden="1" outlineLevel="2">
      <c r="A272" s="420">
        <f>IF(C272='Tong hop'!$B$6,1,0)</f>
        <v>0</v>
      </c>
      <c r="B272" s="384"/>
      <c r="C272" s="186"/>
      <c r="D272" s="191" t="s">
        <v>1316</v>
      </c>
      <c r="E272" s="64"/>
      <c r="F272" s="461"/>
      <c r="G272" s="184"/>
      <c r="H272" s="285"/>
      <c r="I272" s="286"/>
      <c r="J272" s="208"/>
      <c r="K272" s="263"/>
      <c r="L272" s="345"/>
    </row>
    <row r="273" spans="1:12" s="21" customFormat="1" hidden="1" outlineLevel="2">
      <c r="A273" s="420">
        <f>IF(C273='Tong hop'!$B$6,1,0)</f>
        <v>0</v>
      </c>
      <c r="B273" s="384"/>
      <c r="C273" s="186"/>
      <c r="D273" s="198" t="str">
        <f>D146</f>
        <v>Fa</v>
      </c>
      <c r="E273" s="64" t="str">
        <f>E146</f>
        <v>700x700</v>
      </c>
      <c r="F273" s="461"/>
      <c r="G273" s="184"/>
      <c r="H273" s="285"/>
      <c r="I273" s="286"/>
      <c r="J273" s="208"/>
      <c r="K273" s="263"/>
      <c r="L273" s="345"/>
    </row>
    <row r="274" spans="1:12" s="21" customFormat="1" hidden="1" outlineLevel="2">
      <c r="A274" s="420">
        <f>IF(C274='Tong hop'!$B$6,1,0)</f>
        <v>0</v>
      </c>
      <c r="B274" s="384"/>
      <c r="C274" s="186"/>
      <c r="D274" s="191" t="s">
        <v>1313</v>
      </c>
      <c r="E274" s="64"/>
      <c r="F274" s="461"/>
      <c r="G274" s="184"/>
      <c r="H274" s="285"/>
      <c r="I274" s="286"/>
      <c r="J274" s="208"/>
      <c r="K274" s="263"/>
      <c r="L274" s="345"/>
    </row>
    <row r="275" spans="1:12" s="21" customFormat="1" hidden="1" outlineLevel="2">
      <c r="A275" s="420">
        <f>IF(C275='Tong hop'!$B$6,1,0)</f>
        <v>0</v>
      </c>
      <c r="B275" s="384"/>
      <c r="C275" s="186"/>
      <c r="D275" s="191" t="s">
        <v>1313</v>
      </c>
      <c r="E275" s="64"/>
      <c r="F275" s="461"/>
      <c r="G275" s="184"/>
      <c r="H275" s="285"/>
      <c r="I275" s="286"/>
      <c r="J275" s="208"/>
      <c r="K275" s="263"/>
      <c r="L275" s="345"/>
    </row>
    <row r="276" spans="1:12" s="21" customFormat="1" hidden="1" outlineLevel="2">
      <c r="A276" s="420">
        <f>IF(C276='Tong hop'!$B$6,1,0)</f>
        <v>0</v>
      </c>
      <c r="B276" s="384"/>
      <c r="C276" s="186"/>
      <c r="D276" s="191" t="s">
        <v>1314</v>
      </c>
      <c r="E276" s="64"/>
      <c r="F276" s="461"/>
      <c r="G276" s="184"/>
      <c r="H276" s="285"/>
      <c r="I276" s="286"/>
      <c r="J276" s="208"/>
      <c r="K276" s="263"/>
      <c r="L276" s="345"/>
    </row>
    <row r="277" spans="1:12" s="21" customFormat="1" hidden="1" outlineLevel="2">
      <c r="A277" s="420">
        <f>IF(C277='Tong hop'!$B$6,1,0)</f>
        <v>0</v>
      </c>
      <c r="B277" s="384"/>
      <c r="C277" s="186"/>
      <c r="D277" s="191" t="s">
        <v>1315</v>
      </c>
      <c r="E277" s="64"/>
      <c r="F277" s="461"/>
      <c r="G277" s="184"/>
      <c r="H277" s="285"/>
      <c r="I277" s="286"/>
      <c r="J277" s="208"/>
      <c r="K277" s="263"/>
      <c r="L277" s="345"/>
    </row>
    <row r="278" spans="1:12" s="21" customFormat="1" hidden="1" outlineLevel="2">
      <c r="A278" s="420">
        <f>IF(C278='Tong hop'!$B$6,1,0)</f>
        <v>0</v>
      </c>
      <c r="B278" s="384"/>
      <c r="C278" s="186"/>
      <c r="D278" s="191" t="s">
        <v>1316</v>
      </c>
      <c r="E278" s="64"/>
      <c r="F278" s="461"/>
      <c r="G278" s="184"/>
      <c r="H278" s="285"/>
      <c r="I278" s="286"/>
      <c r="J278" s="208"/>
      <c r="K278" s="263"/>
      <c r="L278" s="345"/>
    </row>
    <row r="279" spans="1:12" s="21" customFormat="1" hidden="1" outlineLevel="2">
      <c r="A279" s="420">
        <f>IF(C279='Tong hop'!$B$6,1,0)</f>
        <v>0</v>
      </c>
      <c r="B279" s="384"/>
      <c r="C279" s="186"/>
      <c r="D279" s="191" t="s">
        <v>1316</v>
      </c>
      <c r="E279" s="64"/>
      <c r="F279" s="461"/>
      <c r="G279" s="184"/>
      <c r="H279" s="285"/>
      <c r="I279" s="286"/>
      <c r="J279" s="208"/>
      <c r="K279" s="263"/>
      <c r="L279" s="345"/>
    </row>
    <row r="280" spans="1:12" s="21" customFormat="1" hidden="1" outlineLevel="2">
      <c r="A280" s="420">
        <f>IF(C280='Tong hop'!$B$6,1,0)</f>
        <v>0</v>
      </c>
      <c r="B280" s="384"/>
      <c r="C280" s="186"/>
      <c r="D280" s="191" t="s">
        <v>1316</v>
      </c>
      <c r="E280" s="64"/>
      <c r="F280" s="461"/>
      <c r="G280" s="184"/>
      <c r="H280" s="285"/>
      <c r="I280" s="286"/>
      <c r="J280" s="208"/>
      <c r="K280" s="263"/>
      <c r="L280" s="345"/>
    </row>
    <row r="281" spans="1:12" s="21" customFormat="1" hidden="1" outlineLevel="2">
      <c r="A281" s="420">
        <f>IF(C281='Tong hop'!$B$6,1,0)</f>
        <v>0</v>
      </c>
      <c r="B281" s="384"/>
      <c r="C281" s="186"/>
      <c r="D281" s="198" t="str">
        <f>D147</f>
        <v>Fb</v>
      </c>
      <c r="E281" s="64" t="str">
        <f>E147</f>
        <v>700x700</v>
      </c>
      <c r="F281" s="461"/>
      <c r="G281" s="184"/>
      <c r="H281" s="285"/>
      <c r="I281" s="286"/>
      <c r="J281" s="208"/>
      <c r="K281" s="263"/>
      <c r="L281" s="345"/>
    </row>
    <row r="282" spans="1:12" s="21" customFormat="1" hidden="1" outlineLevel="2">
      <c r="A282" s="420">
        <f>IF(C282='Tong hop'!$B$6,1,0)</f>
        <v>0</v>
      </c>
      <c r="B282" s="384"/>
      <c r="C282" s="186"/>
      <c r="D282" s="191" t="s">
        <v>1313</v>
      </c>
      <c r="E282" s="64"/>
      <c r="F282" s="461"/>
      <c r="G282" s="184"/>
      <c r="H282" s="285"/>
      <c r="I282" s="286"/>
      <c r="J282" s="208"/>
      <c r="K282" s="263"/>
      <c r="L282" s="345"/>
    </row>
    <row r="283" spans="1:12" s="21" customFormat="1" hidden="1" outlineLevel="2">
      <c r="A283" s="420">
        <f>IF(C283='Tong hop'!$B$6,1,0)</f>
        <v>0</v>
      </c>
      <c r="B283" s="384"/>
      <c r="C283" s="186"/>
      <c r="D283" s="191" t="s">
        <v>1313</v>
      </c>
      <c r="E283" s="64"/>
      <c r="F283" s="461"/>
      <c r="G283" s="184"/>
      <c r="H283" s="285"/>
      <c r="I283" s="286"/>
      <c r="J283" s="208"/>
      <c r="K283" s="263"/>
      <c r="L283" s="345"/>
    </row>
    <row r="284" spans="1:12" s="21" customFormat="1" hidden="1" outlineLevel="2">
      <c r="A284" s="420">
        <f>IF(C284='Tong hop'!$B$6,1,0)</f>
        <v>0</v>
      </c>
      <c r="B284" s="384"/>
      <c r="C284" s="186"/>
      <c r="D284" s="191" t="s">
        <v>1314</v>
      </c>
      <c r="E284" s="64"/>
      <c r="F284" s="461"/>
      <c r="G284" s="184"/>
      <c r="H284" s="285"/>
      <c r="I284" s="286"/>
      <c r="J284" s="208"/>
      <c r="K284" s="263"/>
      <c r="L284" s="345"/>
    </row>
    <row r="285" spans="1:12" s="21" customFormat="1" hidden="1" outlineLevel="2">
      <c r="A285" s="420">
        <f>IF(C285='Tong hop'!$B$6,1,0)</f>
        <v>0</v>
      </c>
      <c r="B285" s="384"/>
      <c r="C285" s="186"/>
      <c r="D285" s="191" t="s">
        <v>1315</v>
      </c>
      <c r="E285" s="64"/>
      <c r="F285" s="461"/>
      <c r="G285" s="184"/>
      <c r="H285" s="285"/>
      <c r="I285" s="286"/>
      <c r="J285" s="208"/>
      <c r="K285" s="263"/>
      <c r="L285" s="345"/>
    </row>
    <row r="286" spans="1:12" s="21" customFormat="1" hidden="1" outlineLevel="2">
      <c r="A286" s="420">
        <f>IF(C286='Tong hop'!$B$6,1,0)</f>
        <v>0</v>
      </c>
      <c r="B286" s="384"/>
      <c r="C286" s="186"/>
      <c r="D286" s="191" t="s">
        <v>1316</v>
      </c>
      <c r="E286" s="64"/>
      <c r="F286" s="461"/>
      <c r="G286" s="184"/>
      <c r="H286" s="285"/>
      <c r="I286" s="286"/>
      <c r="J286" s="208"/>
      <c r="K286" s="263"/>
      <c r="L286" s="345"/>
    </row>
    <row r="287" spans="1:12" s="21" customFormat="1" hidden="1" outlineLevel="2">
      <c r="A287" s="420">
        <f>IF(C287='Tong hop'!$B$6,1,0)</f>
        <v>0</v>
      </c>
      <c r="B287" s="384"/>
      <c r="C287" s="186"/>
      <c r="D287" s="198" t="str">
        <f>D148</f>
        <v>Fc</v>
      </c>
      <c r="E287" s="64" t="str">
        <f t="shared" ref="E287:F287" si="31">E148</f>
        <v>700x700</v>
      </c>
      <c r="F287" s="461">
        <f t="shared" si="31"/>
        <v>0</v>
      </c>
      <c r="G287" s="184"/>
      <c r="H287" s="285"/>
      <c r="I287" s="286"/>
      <c r="J287" s="208"/>
      <c r="K287" s="263"/>
      <c r="L287" s="345"/>
    </row>
    <row r="288" spans="1:12" s="21" customFormat="1" hidden="1" outlineLevel="2">
      <c r="A288" s="420">
        <f>IF(C288='Tong hop'!$B$6,1,0)</f>
        <v>0</v>
      </c>
      <c r="B288" s="384"/>
      <c r="C288" s="186"/>
      <c r="D288" s="191" t="s">
        <v>1313</v>
      </c>
      <c r="E288" s="64"/>
      <c r="F288" s="461"/>
      <c r="G288" s="184"/>
      <c r="H288" s="285"/>
      <c r="I288" s="286"/>
      <c r="J288" s="208"/>
      <c r="K288" s="263"/>
      <c r="L288" s="345"/>
    </row>
    <row r="289" spans="1:12" s="21" customFormat="1" hidden="1" outlineLevel="2">
      <c r="A289" s="420">
        <f>IF(C289='Tong hop'!$B$6,1,0)</f>
        <v>0</v>
      </c>
      <c r="B289" s="384"/>
      <c r="C289" s="186"/>
      <c r="D289" s="191" t="s">
        <v>1313</v>
      </c>
      <c r="E289" s="64"/>
      <c r="F289" s="461"/>
      <c r="G289" s="184"/>
      <c r="H289" s="285"/>
      <c r="I289" s="286"/>
      <c r="J289" s="208"/>
      <c r="K289" s="263"/>
      <c r="L289" s="345"/>
    </row>
    <row r="290" spans="1:12" s="21" customFormat="1" hidden="1" outlineLevel="2">
      <c r="A290" s="420">
        <f>IF(C290='Tong hop'!$B$6,1,0)</f>
        <v>0</v>
      </c>
      <c r="B290" s="384"/>
      <c r="C290" s="186"/>
      <c r="D290" s="191" t="s">
        <v>1314</v>
      </c>
      <c r="E290" s="64"/>
      <c r="F290" s="461"/>
      <c r="G290" s="184"/>
      <c r="H290" s="285"/>
      <c r="I290" s="286"/>
      <c r="J290" s="208"/>
      <c r="K290" s="263"/>
      <c r="L290" s="345"/>
    </row>
    <row r="291" spans="1:12" s="21" customFormat="1" hidden="1" outlineLevel="2">
      <c r="A291" s="420">
        <f>IF(C291='Tong hop'!$B$6,1,0)</f>
        <v>0</v>
      </c>
      <c r="B291" s="384"/>
      <c r="C291" s="186"/>
      <c r="D291" s="191" t="s">
        <v>1315</v>
      </c>
      <c r="E291" s="64"/>
      <c r="F291" s="461"/>
      <c r="G291" s="184"/>
      <c r="H291" s="285"/>
      <c r="I291" s="286"/>
      <c r="J291" s="208"/>
      <c r="K291" s="263"/>
      <c r="L291" s="345"/>
    </row>
    <row r="292" spans="1:12" s="21" customFormat="1" hidden="1" outlineLevel="2">
      <c r="A292" s="420">
        <f>IF(C292='Tong hop'!$B$6,1,0)</f>
        <v>0</v>
      </c>
      <c r="B292" s="384"/>
      <c r="C292" s="186"/>
      <c r="D292" s="191" t="s">
        <v>1316</v>
      </c>
      <c r="E292" s="64"/>
      <c r="F292" s="461"/>
      <c r="G292" s="184"/>
      <c r="H292" s="285"/>
      <c r="I292" s="286"/>
      <c r="J292" s="208"/>
      <c r="K292" s="263"/>
      <c r="L292" s="345"/>
    </row>
    <row r="293" spans="1:12" s="21" customFormat="1" hidden="1" outlineLevel="2">
      <c r="A293" s="420">
        <f>IF(C293='Tong hop'!$B$6,1,0)</f>
        <v>0</v>
      </c>
      <c r="B293" s="384"/>
      <c r="C293" s="186"/>
      <c r="D293" s="191"/>
      <c r="E293" s="64"/>
      <c r="F293" s="461"/>
      <c r="G293" s="184"/>
      <c r="H293" s="285"/>
      <c r="I293" s="286"/>
      <c r="J293" s="208"/>
      <c r="K293" s="263"/>
      <c r="L293" s="345"/>
    </row>
    <row r="294" spans="1:12" s="21" customFormat="1" hidden="1" outlineLevel="2">
      <c r="A294" s="420">
        <f>IF(C294='Tong hop'!$B$6,1,0)</f>
        <v>0</v>
      </c>
      <c r="B294" s="384"/>
      <c r="C294" s="186"/>
      <c r="D294" s="198" t="str">
        <f>D149</f>
        <v>Fc1</v>
      </c>
      <c r="E294" s="64" t="str">
        <f>E149</f>
        <v>700x700</v>
      </c>
      <c r="F294" s="461"/>
      <c r="G294" s="184"/>
      <c r="H294" s="285"/>
      <c r="I294" s="286"/>
      <c r="J294" s="208"/>
      <c r="K294" s="263"/>
      <c r="L294" s="345"/>
    </row>
    <row r="295" spans="1:12" s="21" customFormat="1" hidden="1" outlineLevel="2">
      <c r="A295" s="420">
        <f>IF(C295='Tong hop'!$B$6,1,0)</f>
        <v>0</v>
      </c>
      <c r="B295" s="384"/>
      <c r="C295" s="186"/>
      <c r="D295" s="191" t="s">
        <v>1313</v>
      </c>
      <c r="E295" s="64"/>
      <c r="F295" s="461"/>
      <c r="G295" s="184"/>
      <c r="H295" s="285"/>
      <c r="I295" s="286"/>
      <c r="J295" s="208"/>
      <c r="K295" s="263"/>
      <c r="L295" s="345"/>
    </row>
    <row r="296" spans="1:12" s="21" customFormat="1" hidden="1" outlineLevel="2">
      <c r="A296" s="420">
        <f>IF(C296='Tong hop'!$B$6,1,0)</f>
        <v>0</v>
      </c>
      <c r="B296" s="384"/>
      <c r="C296" s="186"/>
      <c r="D296" s="191" t="s">
        <v>1313</v>
      </c>
      <c r="E296" s="64"/>
      <c r="F296" s="461"/>
      <c r="G296" s="184"/>
      <c r="H296" s="285"/>
      <c r="I296" s="286"/>
      <c r="J296" s="208"/>
      <c r="K296" s="263"/>
      <c r="L296" s="345"/>
    </row>
    <row r="297" spans="1:12" s="21" customFormat="1" hidden="1" outlineLevel="2">
      <c r="A297" s="420">
        <f>IF(C297='Tong hop'!$B$6,1,0)</f>
        <v>0</v>
      </c>
      <c r="B297" s="384"/>
      <c r="C297" s="186"/>
      <c r="D297" s="191" t="s">
        <v>1314</v>
      </c>
      <c r="E297" s="64"/>
      <c r="F297" s="461"/>
      <c r="G297" s="184"/>
      <c r="H297" s="285"/>
      <c r="I297" s="286"/>
      <c r="J297" s="208"/>
      <c r="K297" s="263"/>
      <c r="L297" s="345"/>
    </row>
    <row r="298" spans="1:12" s="21" customFormat="1" hidden="1" outlineLevel="2">
      <c r="A298" s="420">
        <f>IF(C298='Tong hop'!$B$6,1,0)</f>
        <v>0</v>
      </c>
      <c r="B298" s="384"/>
      <c r="C298" s="186"/>
      <c r="D298" s="191" t="s">
        <v>1315</v>
      </c>
      <c r="E298" s="64"/>
      <c r="F298" s="461"/>
      <c r="G298" s="184"/>
      <c r="H298" s="285"/>
      <c r="I298" s="286"/>
      <c r="J298" s="208"/>
      <c r="K298" s="263"/>
      <c r="L298" s="345"/>
    </row>
    <row r="299" spans="1:12" s="21" customFormat="1" hidden="1" outlineLevel="2">
      <c r="A299" s="420">
        <f>IF(C299='Tong hop'!$B$6,1,0)</f>
        <v>0</v>
      </c>
      <c r="B299" s="384"/>
      <c r="C299" s="186"/>
      <c r="D299" s="191" t="s">
        <v>1316</v>
      </c>
      <c r="E299" s="64"/>
      <c r="F299" s="461"/>
      <c r="G299" s="184"/>
      <c r="H299" s="285"/>
      <c r="I299" s="286"/>
      <c r="J299" s="208"/>
      <c r="K299" s="263"/>
      <c r="L299" s="345"/>
    </row>
    <row r="300" spans="1:12" s="21" customFormat="1" hidden="1" outlineLevel="2">
      <c r="A300" s="420">
        <f>IF(C300='Tong hop'!$B$6,1,0)</f>
        <v>0</v>
      </c>
      <c r="B300" s="384"/>
      <c r="C300" s="186"/>
      <c r="D300" s="198">
        <f>D150</f>
        <v>0</v>
      </c>
      <c r="E300" s="64">
        <f>E150</f>
        <v>0</v>
      </c>
      <c r="F300" s="461"/>
      <c r="G300" s="184"/>
      <c r="H300" s="285"/>
      <c r="I300" s="286"/>
      <c r="J300" s="208"/>
      <c r="K300" s="263"/>
      <c r="L300" s="345"/>
    </row>
    <row r="301" spans="1:12" s="21" customFormat="1" hidden="1" outlineLevel="2">
      <c r="A301" s="420">
        <f>IF(C301='Tong hop'!$B$6,1,0)</f>
        <v>0</v>
      </c>
      <c r="B301" s="384"/>
      <c r="C301" s="186"/>
      <c r="D301" s="191"/>
      <c r="E301" s="64"/>
      <c r="F301" s="461"/>
      <c r="G301" s="184"/>
      <c r="H301" s="285"/>
      <c r="I301" s="286"/>
      <c r="J301" s="208"/>
      <c r="K301" s="263"/>
      <c r="L301" s="345"/>
    </row>
    <row r="302" spans="1:12" s="21" customFormat="1" hidden="1" outlineLevel="2">
      <c r="A302" s="420">
        <f>IF(C302='Tong hop'!$B$6,1,0)</f>
        <v>0</v>
      </c>
      <c r="B302" s="384"/>
      <c r="C302" s="186"/>
      <c r="D302" s="191"/>
      <c r="E302" s="64"/>
      <c r="F302" s="461"/>
      <c r="G302" s="184"/>
      <c r="H302" s="285"/>
      <c r="I302" s="286"/>
      <c r="J302" s="208"/>
      <c r="K302" s="263"/>
      <c r="L302" s="345"/>
    </row>
    <row r="303" spans="1:12" s="21" customFormat="1" hidden="1" outlineLevel="2">
      <c r="A303" s="420">
        <f>IF(C303='Tong hop'!$B$6,1,0)</f>
        <v>0</v>
      </c>
      <c r="B303" s="384"/>
      <c r="C303" s="186"/>
      <c r="D303" s="191"/>
      <c r="E303" s="64"/>
      <c r="F303" s="461"/>
      <c r="G303" s="184"/>
      <c r="H303" s="285"/>
      <c r="I303" s="286"/>
      <c r="J303" s="208"/>
      <c r="K303" s="263"/>
      <c r="L303" s="345"/>
    </row>
    <row r="304" spans="1:12" s="21" customFormat="1" hidden="1" outlineLevel="2">
      <c r="A304" s="420">
        <f>IF(C304='Tong hop'!$B$6,1,0)</f>
        <v>0</v>
      </c>
      <c r="B304" s="384"/>
      <c r="C304" s="186"/>
      <c r="D304" s="191"/>
      <c r="E304" s="64"/>
      <c r="F304" s="461"/>
      <c r="G304" s="184"/>
      <c r="H304" s="285"/>
      <c r="I304" s="286"/>
      <c r="J304" s="208"/>
      <c r="K304" s="263"/>
      <c r="L304" s="345"/>
    </row>
    <row r="305" spans="1:12" s="21" customFormat="1" hidden="1" outlineLevel="2">
      <c r="A305" s="420">
        <f>IF(C305='Tong hop'!$B$6,1,0)</f>
        <v>0</v>
      </c>
      <c r="B305" s="384"/>
      <c r="C305" s="186"/>
      <c r="D305" s="191"/>
      <c r="E305" s="64"/>
      <c r="F305" s="461"/>
      <c r="G305" s="184"/>
      <c r="H305" s="285"/>
      <c r="I305" s="286"/>
      <c r="J305" s="208"/>
      <c r="K305" s="263"/>
      <c r="L305" s="345"/>
    </row>
    <row r="306" spans="1:12" s="21" customFormat="1" hidden="1" outlineLevel="2">
      <c r="A306" s="420">
        <f>IF(C306='Tong hop'!$B$6,1,0)</f>
        <v>0</v>
      </c>
      <c r="B306" s="384"/>
      <c r="C306" s="186"/>
      <c r="D306" s="198" t="str">
        <f>D151</f>
        <v>Móng DOCK</v>
      </c>
      <c r="E306" s="64">
        <f>E151</f>
        <v>0</v>
      </c>
      <c r="F306" s="461"/>
      <c r="G306" s="184"/>
      <c r="H306" s="285"/>
      <c r="I306" s="286"/>
      <c r="J306" s="208"/>
      <c r="K306" s="263"/>
      <c r="L306" s="345"/>
    </row>
    <row r="307" spans="1:12" s="21" customFormat="1" hidden="1" outlineLevel="2">
      <c r="A307" s="420">
        <f>IF(C307='Tong hop'!$B$6,1,0)</f>
        <v>0</v>
      </c>
      <c r="B307" s="384"/>
      <c r="C307" s="186"/>
      <c r="D307" s="198" t="str">
        <f>D152</f>
        <v>Fđáy móng</v>
      </c>
      <c r="E307" s="64" t="str">
        <f>E152</f>
        <v>2150x1860</v>
      </c>
      <c r="F307" s="461"/>
      <c r="G307" s="184"/>
      <c r="H307" s="285"/>
      <c r="I307" s="286"/>
      <c r="J307" s="208"/>
      <c r="K307" s="263"/>
      <c r="L307" s="345"/>
    </row>
    <row r="308" spans="1:12" s="21" customFormat="1" hidden="1" outlineLevel="2">
      <c r="A308" s="420">
        <f>IF(C308='Tong hop'!$B$6,1,0)</f>
        <v>0</v>
      </c>
      <c r="B308" s="384"/>
      <c r="C308" s="186"/>
      <c r="D308" s="191" t="s">
        <v>1317</v>
      </c>
      <c r="E308" s="64"/>
      <c r="F308" s="461"/>
      <c r="G308" s="184"/>
      <c r="H308" s="285"/>
      <c r="I308" s="286"/>
      <c r="J308" s="208"/>
      <c r="K308" s="263"/>
      <c r="L308" s="345"/>
    </row>
    <row r="309" spans="1:12" s="21" customFormat="1" hidden="1" outlineLevel="2">
      <c r="A309" s="420">
        <f>IF(C309='Tong hop'!$B$6,1,0)</f>
        <v>0</v>
      </c>
      <c r="B309" s="384"/>
      <c r="C309" s="186"/>
      <c r="D309" s="191" t="s">
        <v>1317</v>
      </c>
      <c r="E309" s="64"/>
      <c r="F309" s="461"/>
      <c r="G309" s="184"/>
      <c r="H309" s="285"/>
      <c r="I309" s="286"/>
      <c r="J309" s="208"/>
      <c r="K309" s="263"/>
      <c r="L309" s="345"/>
    </row>
    <row r="310" spans="1:12" s="21" customFormat="1" hidden="1" outlineLevel="2">
      <c r="A310" s="420">
        <f>IF(C310='Tong hop'!$B$6,1,0)</f>
        <v>0</v>
      </c>
      <c r="B310" s="384"/>
      <c r="C310" s="186"/>
      <c r="D310" s="198" t="str">
        <f>D154</f>
        <v>Thành D1(200x700)</v>
      </c>
      <c r="E310" s="64">
        <f>E154</f>
        <v>0</v>
      </c>
      <c r="F310" s="461"/>
      <c r="G310" s="184"/>
      <c r="H310" s="285"/>
      <c r="I310" s="286"/>
      <c r="J310" s="208"/>
      <c r="K310" s="263"/>
      <c r="L310" s="345"/>
    </row>
    <row r="311" spans="1:12" s="21" customFormat="1" hidden="1" outlineLevel="2">
      <c r="A311" s="420">
        <f>IF(C311='Tong hop'!$B$6,1,0)</f>
        <v>0</v>
      </c>
      <c r="B311" s="384"/>
      <c r="C311" s="186"/>
      <c r="D311" s="191" t="s">
        <v>236</v>
      </c>
      <c r="E311" s="64" t="s">
        <v>226</v>
      </c>
      <c r="F311" s="426"/>
      <c r="G311" s="184"/>
      <c r="H311" s="285"/>
      <c r="I311" s="286"/>
      <c r="J311" s="208"/>
      <c r="K311" s="263"/>
      <c r="L311" s="345"/>
    </row>
    <row r="312" spans="1:12" s="21" customFormat="1" hidden="1" outlineLevel="2">
      <c r="A312" s="420">
        <f>IF(C312='Tong hop'!$B$6,1,0)</f>
        <v>0</v>
      </c>
      <c r="B312" s="384"/>
      <c r="C312" s="186"/>
      <c r="D312" s="191" t="s">
        <v>1318</v>
      </c>
      <c r="E312" s="64" t="s">
        <v>1319</v>
      </c>
      <c r="F312" s="426"/>
      <c r="G312" s="184"/>
      <c r="H312" s="285"/>
      <c r="I312" s="286"/>
      <c r="J312" s="208"/>
      <c r="K312" s="263"/>
      <c r="L312" s="345"/>
    </row>
    <row r="313" spans="1:12" s="21" customFormat="1" hidden="1" outlineLevel="2">
      <c r="A313" s="420">
        <f>IF(C313='Tong hop'!$B$6,1,0)</f>
        <v>0</v>
      </c>
      <c r="B313" s="384"/>
      <c r="C313" s="186"/>
      <c r="D313" s="191" t="s">
        <v>1320</v>
      </c>
      <c r="E313" s="64" t="s">
        <v>1321</v>
      </c>
      <c r="F313" s="426"/>
      <c r="G313" s="184"/>
      <c r="H313" s="285"/>
      <c r="I313" s="286"/>
      <c r="J313" s="208"/>
      <c r="K313" s="263"/>
      <c r="L313" s="345"/>
    </row>
    <row r="314" spans="1:12" s="21" customFormat="1" hidden="1" outlineLevel="2">
      <c r="A314" s="420">
        <f>IF(C314='Tong hop'!$B$6,1,0)</f>
        <v>0</v>
      </c>
      <c r="B314" s="384"/>
      <c r="C314" s="186"/>
      <c r="D314" s="191" t="s">
        <v>122</v>
      </c>
      <c r="E314" s="64"/>
      <c r="F314" s="426"/>
      <c r="G314" s="184"/>
      <c r="H314" s="285"/>
      <c r="I314" s="286"/>
      <c r="J314" s="208"/>
      <c r="K314" s="263"/>
      <c r="L314" s="345"/>
    </row>
    <row r="315" spans="1:12" s="21" customFormat="1" hidden="1" outlineLevel="2">
      <c r="A315" s="420">
        <f>IF(C315='Tong hop'!$B$6,1,0)</f>
        <v>0</v>
      </c>
      <c r="B315" s="384"/>
      <c r="C315" s="186"/>
      <c r="D315" s="191" t="s">
        <v>122</v>
      </c>
      <c r="E315" s="64"/>
      <c r="F315" s="426"/>
      <c r="G315" s="184"/>
      <c r="H315" s="285"/>
      <c r="I315" s="286"/>
      <c r="J315" s="208"/>
      <c r="K315" s="263"/>
      <c r="L315" s="345"/>
    </row>
    <row r="316" spans="1:12" s="21" customFormat="1" hidden="1" outlineLevel="2">
      <c r="A316" s="420">
        <f>IF(C316='Tong hop'!$B$6,1,0)</f>
        <v>0</v>
      </c>
      <c r="B316" s="384"/>
      <c r="C316" s="186"/>
      <c r="D316" s="198">
        <f>D155</f>
        <v>0</v>
      </c>
      <c r="E316" s="64"/>
      <c r="F316" s="426"/>
      <c r="G316" s="184"/>
      <c r="H316" s="285"/>
      <c r="I316" s="286"/>
      <c r="J316" s="208"/>
      <c r="K316" s="263"/>
      <c r="L316" s="345"/>
    </row>
    <row r="317" spans="1:12" s="21" customFormat="1" hidden="1" outlineLevel="2">
      <c r="A317" s="420">
        <f>IF(C317='Tong hop'!$B$6,1,0)</f>
        <v>0</v>
      </c>
      <c r="B317" s="384"/>
      <c r="C317" s="186"/>
      <c r="D317" s="191" t="s">
        <v>236</v>
      </c>
      <c r="E317" s="64" t="s">
        <v>226</v>
      </c>
      <c r="F317" s="426"/>
      <c r="G317" s="184"/>
      <c r="H317" s="285"/>
      <c r="I317" s="286"/>
      <c r="J317" s="208"/>
      <c r="K317" s="263"/>
      <c r="L317" s="345"/>
    </row>
    <row r="318" spans="1:12" s="21" customFormat="1" hidden="1" outlineLevel="2">
      <c r="A318" s="420">
        <f>IF(C318='Tong hop'!$B$6,1,0)</f>
        <v>0</v>
      </c>
      <c r="B318" s="384"/>
      <c r="C318" s="186"/>
      <c r="D318" s="191" t="s">
        <v>1318</v>
      </c>
      <c r="E318" s="64" t="s">
        <v>1319</v>
      </c>
      <c r="F318" s="426"/>
      <c r="G318" s="184"/>
      <c r="H318" s="285"/>
      <c r="I318" s="286"/>
      <c r="J318" s="208"/>
      <c r="K318" s="263"/>
      <c r="L318" s="345"/>
    </row>
    <row r="319" spans="1:12" s="21" customFormat="1" hidden="1" outlineLevel="2">
      <c r="A319" s="420">
        <f>IF(C319='Tong hop'!$B$6,1,0)</f>
        <v>0</v>
      </c>
      <c r="B319" s="384"/>
      <c r="C319" s="186"/>
      <c r="D319" s="191" t="s">
        <v>1320</v>
      </c>
      <c r="E319" s="64" t="s">
        <v>1321</v>
      </c>
      <c r="F319" s="426"/>
      <c r="G319" s="184"/>
      <c r="H319" s="285"/>
      <c r="I319" s="286"/>
      <c r="J319" s="208"/>
      <c r="K319" s="263"/>
      <c r="L319" s="345"/>
    </row>
    <row r="320" spans="1:12" s="21" customFormat="1" hidden="1" outlineLevel="2">
      <c r="A320" s="420">
        <f>IF(C320='Tong hop'!$B$6,1,0)</f>
        <v>0</v>
      </c>
      <c r="B320" s="384"/>
      <c r="C320" s="186"/>
      <c r="D320" s="191" t="s">
        <v>122</v>
      </c>
      <c r="E320" s="64"/>
      <c r="F320" s="426"/>
      <c r="G320" s="184"/>
      <c r="H320" s="285"/>
      <c r="I320" s="286"/>
      <c r="J320" s="208"/>
      <c r="K320" s="263"/>
      <c r="L320" s="345"/>
    </row>
    <row r="321" spans="1:12" s="21" customFormat="1" hidden="1" outlineLevel="2">
      <c r="A321" s="420">
        <f>IF(C321='Tong hop'!$B$6,1,0)</f>
        <v>0</v>
      </c>
      <c r="B321" s="384"/>
      <c r="C321" s="186"/>
      <c r="D321" s="191" t="s">
        <v>122</v>
      </c>
      <c r="E321" s="64"/>
      <c r="F321" s="426"/>
      <c r="G321" s="184"/>
      <c r="H321" s="285"/>
      <c r="I321" s="286"/>
      <c r="J321" s="208"/>
      <c r="K321" s="263"/>
      <c r="L321" s="345"/>
    </row>
    <row r="322" spans="1:12" s="21" customFormat="1" hidden="1" outlineLevel="2">
      <c r="A322" s="420">
        <f>IF(C322='Tong hop'!$B$6,1,0)</f>
        <v>0</v>
      </c>
      <c r="B322" s="384"/>
      <c r="C322" s="186"/>
      <c r="D322" s="191"/>
      <c r="E322" s="64"/>
      <c r="F322" s="426"/>
      <c r="G322" s="184"/>
      <c r="H322" s="285"/>
      <c r="I322" s="286"/>
      <c r="J322" s="208"/>
      <c r="K322" s="263"/>
      <c r="L322" s="345"/>
    </row>
    <row r="323" spans="1:12" s="21" customFormat="1" hidden="1" outlineLevel="2">
      <c r="A323" s="420">
        <f>IF(C323='Tong hop'!$B$6,1,0)</f>
        <v>0</v>
      </c>
      <c r="B323" s="384"/>
      <c r="C323" s="186"/>
      <c r="D323" s="198" t="str">
        <f>D156</f>
        <v>Thành D2(200x700)</v>
      </c>
      <c r="E323" s="64">
        <f>E156</f>
        <v>0</v>
      </c>
      <c r="F323" s="461"/>
      <c r="G323" s="184"/>
      <c r="H323" s="285"/>
      <c r="I323" s="286"/>
      <c r="J323" s="208"/>
      <c r="K323" s="263"/>
      <c r="L323" s="345"/>
    </row>
    <row r="324" spans="1:12" s="21" customFormat="1" hidden="1" outlineLevel="2">
      <c r="A324" s="420">
        <f>IF(C324='Tong hop'!$B$6,1,0)</f>
        <v>0</v>
      </c>
      <c r="B324" s="384"/>
      <c r="C324" s="186"/>
      <c r="D324" s="191" t="s">
        <v>236</v>
      </c>
      <c r="E324" s="64" t="s">
        <v>226</v>
      </c>
      <c r="F324" s="426"/>
      <c r="G324" s="184"/>
      <c r="H324" s="285"/>
      <c r="I324" s="286"/>
      <c r="J324" s="208"/>
      <c r="K324" s="263"/>
      <c r="L324" s="345"/>
    </row>
    <row r="325" spans="1:12" s="21" customFormat="1" hidden="1" outlineLevel="2">
      <c r="A325" s="420">
        <f>IF(C325='Tong hop'!$B$6,1,0)</f>
        <v>0</v>
      </c>
      <c r="B325" s="384"/>
      <c r="C325" s="186"/>
      <c r="D325" s="191" t="s">
        <v>1320</v>
      </c>
      <c r="E325" s="64" t="s">
        <v>1321</v>
      </c>
      <c r="F325" s="426"/>
      <c r="G325" s="184"/>
      <c r="H325" s="285"/>
      <c r="I325" s="286"/>
      <c r="J325" s="208"/>
      <c r="K325" s="263"/>
      <c r="L325" s="345"/>
    </row>
    <row r="326" spans="1:12" s="21" customFormat="1" hidden="1" outlineLevel="2">
      <c r="A326" s="420">
        <f>IF(C326='Tong hop'!$B$6,1,0)</f>
        <v>0</v>
      </c>
      <c r="B326" s="384"/>
      <c r="C326" s="186"/>
      <c r="D326" s="191" t="s">
        <v>122</v>
      </c>
      <c r="E326" s="64"/>
      <c r="F326" s="426"/>
      <c r="G326" s="184"/>
      <c r="H326" s="285"/>
      <c r="I326" s="286"/>
      <c r="J326" s="208"/>
      <c r="K326" s="263"/>
      <c r="L326" s="345"/>
    </row>
    <row r="327" spans="1:12" s="21" customFormat="1" hidden="1" outlineLevel="2">
      <c r="A327" s="420">
        <f>IF(C327='Tong hop'!$B$6,1,0)</f>
        <v>0</v>
      </c>
      <c r="B327" s="384"/>
      <c r="C327" s="186"/>
      <c r="D327" s="191" t="s">
        <v>122</v>
      </c>
      <c r="E327" s="64"/>
      <c r="F327" s="426"/>
      <c r="G327" s="184"/>
      <c r="H327" s="285"/>
      <c r="I327" s="286"/>
      <c r="J327" s="208"/>
      <c r="K327" s="263"/>
      <c r="L327" s="345"/>
    </row>
    <row r="328" spans="1:12" s="21" customFormat="1" hidden="1" outlineLevel="2">
      <c r="A328" s="420">
        <f>IF(C328='Tong hop'!$B$6,1,0)</f>
        <v>0</v>
      </c>
      <c r="B328" s="384"/>
      <c r="C328" s="186"/>
      <c r="D328" s="198" t="str">
        <f>D157</f>
        <v>Fc-f</v>
      </c>
      <c r="E328" s="64" t="str">
        <f>E157</f>
        <v>800x800</v>
      </c>
      <c r="F328" s="461"/>
      <c r="G328" s="184"/>
      <c r="H328" s="285"/>
      <c r="I328" s="286"/>
      <c r="J328" s="208"/>
      <c r="K328" s="263"/>
      <c r="L328" s="345"/>
    </row>
    <row r="329" spans="1:12" s="21" customFormat="1" hidden="1" outlineLevel="2">
      <c r="A329" s="420">
        <f>IF(C329='Tong hop'!$B$6,1,0)</f>
        <v>0</v>
      </c>
      <c r="B329" s="384"/>
      <c r="C329" s="186"/>
      <c r="D329" s="191" t="s">
        <v>1317</v>
      </c>
      <c r="E329" s="64"/>
      <c r="F329" s="461"/>
      <c r="G329" s="184"/>
      <c r="H329" s="285"/>
      <c r="I329" s="286"/>
      <c r="J329" s="208"/>
      <c r="K329" s="263"/>
      <c r="L329" s="345"/>
    </row>
    <row r="330" spans="1:12" s="21" customFormat="1" hidden="1" outlineLevel="2">
      <c r="A330" s="420">
        <f>IF(C330='Tong hop'!$B$6,1,0)</f>
        <v>0</v>
      </c>
      <c r="B330" s="384"/>
      <c r="C330" s="186"/>
      <c r="D330" s="191" t="s">
        <v>1317</v>
      </c>
      <c r="E330" s="64"/>
      <c r="F330" s="461"/>
      <c r="G330" s="184"/>
      <c r="H330" s="285"/>
      <c r="I330" s="286"/>
      <c r="J330" s="208"/>
      <c r="K330" s="263"/>
      <c r="L330" s="345"/>
    </row>
    <row r="331" spans="1:12" s="21" customFormat="1" hidden="1" outlineLevel="2">
      <c r="A331" s="420">
        <f>IF(C331='Tong hop'!$B$6,1,0)</f>
        <v>0</v>
      </c>
      <c r="B331" s="384"/>
      <c r="C331" s="285"/>
      <c r="D331" s="198" t="str">
        <f>D158</f>
        <v>Thành hố</v>
      </c>
      <c r="E331" s="64">
        <f>E158</f>
        <v>0</v>
      </c>
      <c r="F331" s="461"/>
      <c r="G331" s="184"/>
      <c r="H331" s="285"/>
      <c r="I331" s="286"/>
      <c r="J331" s="208"/>
      <c r="K331" s="263"/>
      <c r="L331" s="345"/>
    </row>
    <row r="332" spans="1:12" s="21" customFormat="1" hidden="1" outlineLevel="2">
      <c r="A332" s="420">
        <f>IF(C332='Tong hop'!$B$6,1,0)</f>
        <v>0</v>
      </c>
      <c r="B332" s="384"/>
      <c r="C332" s="285"/>
      <c r="D332" s="191" t="s">
        <v>1322</v>
      </c>
      <c r="E332" s="64"/>
      <c r="F332" s="461"/>
      <c r="G332" s="184"/>
      <c r="H332" s="285"/>
      <c r="I332" s="286"/>
      <c r="J332" s="208"/>
      <c r="K332" s="263"/>
      <c r="L332" s="345"/>
    </row>
    <row r="333" spans="1:12" s="21" customFormat="1" hidden="1" outlineLevel="2">
      <c r="A333" s="420">
        <f>IF(C333='Tong hop'!$B$6,1,0)</f>
        <v>0</v>
      </c>
      <c r="B333" s="384"/>
      <c r="C333" s="285"/>
      <c r="D333" s="191" t="s">
        <v>1322</v>
      </c>
      <c r="E333" s="64"/>
      <c r="F333" s="461"/>
      <c r="G333" s="184"/>
      <c r="H333" s="285"/>
      <c r="I333" s="286"/>
      <c r="J333" s="208"/>
      <c r="K333" s="263"/>
      <c r="L333" s="345"/>
    </row>
    <row r="334" spans="1:12" s="21" customFormat="1" hidden="1" outlineLevel="2">
      <c r="A334" s="420">
        <f>IF(C334='Tong hop'!$B$6,1,0)</f>
        <v>0</v>
      </c>
      <c r="B334" s="384"/>
      <c r="C334" s="285"/>
      <c r="D334" s="191"/>
      <c r="E334" s="64"/>
      <c r="F334" s="461"/>
      <c r="G334" s="184"/>
      <c r="H334" s="285"/>
      <c r="I334" s="286"/>
      <c r="J334" s="208"/>
      <c r="K334" s="263"/>
      <c r="L334" s="345"/>
    </row>
    <row r="335" spans="1:12" s="21" customFormat="1" hidden="1" outlineLevel="2">
      <c r="A335" s="420">
        <f>IF(C335='Tong hop'!$B$6,1,0)</f>
        <v>0</v>
      </c>
      <c r="B335" s="384"/>
      <c r="C335" s="285"/>
      <c r="D335" s="198"/>
      <c r="E335" s="64"/>
      <c r="F335" s="461"/>
      <c r="G335" s="184"/>
      <c r="H335" s="285"/>
      <c r="I335" s="286"/>
      <c r="J335" s="208"/>
      <c r="K335" s="263"/>
      <c r="L335" s="345"/>
    </row>
    <row r="336" spans="1:12" s="21" customFormat="1" hidden="1" outlineLevel="2">
      <c r="A336" s="420">
        <f>IF(C336='Tong hop'!$B$6,1,0)</f>
        <v>0</v>
      </c>
      <c r="B336" s="384"/>
      <c r="C336" s="186"/>
      <c r="D336" s="198" t="str">
        <f>D159</f>
        <v>Tường chắn D3(250x2100)</v>
      </c>
      <c r="E336" s="64">
        <f>E159</f>
        <v>0</v>
      </c>
      <c r="F336" s="461"/>
      <c r="G336" s="184"/>
      <c r="H336" s="285"/>
      <c r="I336" s="286"/>
      <c r="J336" s="208"/>
      <c r="K336" s="263"/>
      <c r="L336" s="345"/>
    </row>
    <row r="337" spans="1:12" s="21" customFormat="1" hidden="1" outlineLevel="2">
      <c r="A337" s="420">
        <f>IF(C337='Tong hop'!$B$6,1,0)</f>
        <v>0</v>
      </c>
      <c r="B337" s="384"/>
      <c r="C337" s="186"/>
      <c r="D337" s="191" t="s">
        <v>1322</v>
      </c>
      <c r="E337" s="64"/>
      <c r="F337" s="461"/>
      <c r="G337" s="184"/>
      <c r="H337" s="285"/>
      <c r="I337" s="286"/>
      <c r="J337" s="208"/>
      <c r="K337" s="263"/>
      <c r="L337" s="345"/>
    </row>
    <row r="338" spans="1:12" s="21" customFormat="1" hidden="1" outlineLevel="2">
      <c r="A338" s="420">
        <f>IF(C338='Tong hop'!$B$6,1,0)</f>
        <v>0</v>
      </c>
      <c r="B338" s="384"/>
      <c r="C338" s="186"/>
      <c r="D338" s="191" t="s">
        <v>1322</v>
      </c>
      <c r="E338" s="64"/>
      <c r="F338" s="461"/>
      <c r="G338" s="184"/>
      <c r="H338" s="285"/>
      <c r="I338" s="286"/>
      <c r="J338" s="208"/>
      <c r="K338" s="263"/>
      <c r="L338" s="345"/>
    </row>
    <row r="339" spans="1:12" s="21" customFormat="1" hidden="1" outlineLevel="2">
      <c r="A339" s="420">
        <f>IF(C339='Tong hop'!$B$6,1,0)</f>
        <v>0</v>
      </c>
      <c r="B339" s="384"/>
      <c r="C339" s="186"/>
      <c r="D339" s="198"/>
      <c r="E339" s="64"/>
      <c r="F339" s="461"/>
      <c r="G339" s="184"/>
      <c r="H339" s="285"/>
      <c r="I339" s="286"/>
      <c r="J339" s="208"/>
      <c r="K339" s="263"/>
      <c r="L339" s="345"/>
    </row>
    <row r="340" spans="1:12" s="21" customFormat="1" hidden="1" outlineLevel="2">
      <c r="A340" s="420">
        <f>IF(C340='Tong hop'!$B$6,1,0)</f>
        <v>0</v>
      </c>
      <c r="B340" s="384"/>
      <c r="C340" s="186"/>
      <c r="D340" s="198"/>
      <c r="E340" s="64"/>
      <c r="F340" s="461"/>
      <c r="G340" s="184"/>
      <c r="H340" s="285"/>
      <c r="I340" s="286"/>
      <c r="J340" s="208"/>
      <c r="K340" s="263"/>
      <c r="L340" s="345"/>
    </row>
    <row r="341" spans="1:12" s="21" customFormat="1" hidden="1" outlineLevel="2">
      <c r="A341" s="420">
        <f>IF(C341='Tong hop'!$B$6,1,0)</f>
        <v>0</v>
      </c>
      <c r="B341" s="384"/>
      <c r="C341" s="186"/>
      <c r="D341" s="198">
        <f>D160</f>
        <v>0</v>
      </c>
      <c r="E341" s="64"/>
      <c r="F341" s="461"/>
      <c r="G341" s="184"/>
      <c r="H341" s="285"/>
      <c r="I341" s="286"/>
      <c r="J341" s="208"/>
      <c r="K341" s="263"/>
      <c r="L341" s="345"/>
    </row>
    <row r="342" spans="1:12" s="21" customFormat="1" hidden="1" outlineLevel="2">
      <c r="A342" s="420">
        <f>IF(C342='Tong hop'!$B$6,1,0)</f>
        <v>0</v>
      </c>
      <c r="B342" s="384"/>
      <c r="C342" s="186"/>
      <c r="D342" s="191" t="s">
        <v>1322</v>
      </c>
      <c r="E342" s="64"/>
      <c r="F342" s="461"/>
      <c r="G342" s="184"/>
      <c r="H342" s="285"/>
      <c r="I342" s="286"/>
      <c r="J342" s="208"/>
      <c r="K342" s="263"/>
      <c r="L342" s="345"/>
    </row>
    <row r="343" spans="1:12" s="21" customFormat="1" hidden="1" outlineLevel="2">
      <c r="A343" s="420">
        <f>IF(C343='Tong hop'!$B$6,1,0)</f>
        <v>0</v>
      </c>
      <c r="B343" s="384"/>
      <c r="C343" s="186"/>
      <c r="D343" s="191" t="s">
        <v>1322</v>
      </c>
      <c r="E343" s="64"/>
      <c r="F343" s="461"/>
      <c r="G343" s="184"/>
      <c r="H343" s="285"/>
      <c r="I343" s="286"/>
      <c r="J343" s="208"/>
      <c r="K343" s="263"/>
      <c r="L343" s="345"/>
    </row>
    <row r="344" spans="1:12" s="21" customFormat="1" hidden="1" outlineLevel="2">
      <c r="A344" s="420">
        <f>IF(C344='Tong hop'!$B$6,1,0)</f>
        <v>0</v>
      </c>
      <c r="B344" s="384"/>
      <c r="C344" s="186"/>
      <c r="D344" s="198"/>
      <c r="E344" s="64"/>
      <c r="F344" s="461"/>
      <c r="G344" s="184"/>
      <c r="H344" s="285"/>
      <c r="I344" s="286"/>
      <c r="J344" s="208"/>
      <c r="K344" s="263"/>
      <c r="L344" s="345"/>
    </row>
    <row r="345" spans="1:12" s="21" customFormat="1" hidden="1" outlineLevel="2">
      <c r="A345" s="420">
        <f>IF(C345='Tong hop'!$B$6,1,0)</f>
        <v>0</v>
      </c>
      <c r="B345" s="384"/>
      <c r="C345" s="186"/>
      <c r="D345" s="198"/>
      <c r="E345" s="64"/>
      <c r="F345" s="461"/>
      <c r="G345" s="184"/>
      <c r="H345" s="285"/>
      <c r="I345" s="286"/>
      <c r="J345" s="208"/>
      <c r="K345" s="263"/>
      <c r="L345" s="345"/>
    </row>
    <row r="346" spans="1:12" s="21" customFormat="1" hidden="1" outlineLevel="2">
      <c r="A346" s="420">
        <f>IF(C346='Tong hop'!$B$6,1,0)</f>
        <v>0</v>
      </c>
      <c r="B346" s="384"/>
      <c r="C346" s="186"/>
      <c r="D346" s="198"/>
      <c r="E346" s="64"/>
      <c r="F346" s="461"/>
      <c r="G346" s="184"/>
      <c r="H346" s="285"/>
      <c r="I346" s="286"/>
      <c r="J346" s="208"/>
      <c r="K346" s="263"/>
      <c r="L346" s="345"/>
    </row>
    <row r="347" spans="1:12" s="21" customFormat="1" hidden="1" outlineLevel="2">
      <c r="A347" s="420">
        <f>IF(C347='Tong hop'!$B$6,1,0)</f>
        <v>0</v>
      </c>
      <c r="B347" s="384"/>
      <c r="C347" s="186"/>
      <c r="D347" s="198" t="str">
        <f>D161</f>
        <v>Tường chắn D4(250x1500)</v>
      </c>
      <c r="E347" s="64">
        <f>E161</f>
        <v>0</v>
      </c>
      <c r="F347" s="461"/>
      <c r="G347" s="184"/>
      <c r="H347" s="285"/>
      <c r="I347" s="286"/>
      <c r="J347" s="208"/>
      <c r="K347" s="263"/>
      <c r="L347" s="345"/>
    </row>
    <row r="348" spans="1:12" s="21" customFormat="1" hidden="1" outlineLevel="2">
      <c r="A348" s="420">
        <f>IF(C348='Tong hop'!$B$6,1,0)</f>
        <v>0</v>
      </c>
      <c r="B348" s="384"/>
      <c r="C348" s="186"/>
      <c r="D348" s="191" t="s">
        <v>1322</v>
      </c>
      <c r="E348" s="64"/>
      <c r="F348" s="461"/>
      <c r="G348" s="184"/>
      <c r="H348" s="285"/>
      <c r="I348" s="286"/>
      <c r="J348" s="208"/>
      <c r="K348" s="263"/>
      <c r="L348" s="345"/>
    </row>
    <row r="349" spans="1:12" s="21" customFormat="1" hidden="1" outlineLevel="2">
      <c r="A349" s="420">
        <f>IF(C349='Tong hop'!$B$6,1,0)</f>
        <v>0</v>
      </c>
      <c r="B349" s="384"/>
      <c r="C349" s="186"/>
      <c r="D349" s="191" t="s">
        <v>1322</v>
      </c>
      <c r="E349" s="64"/>
      <c r="F349" s="461"/>
      <c r="G349" s="184"/>
      <c r="H349" s="285"/>
      <c r="I349" s="286"/>
      <c r="J349" s="208"/>
      <c r="K349" s="263"/>
      <c r="L349" s="345"/>
    </row>
    <row r="350" spans="1:12" s="21" customFormat="1" hidden="1" outlineLevel="2">
      <c r="A350" s="420">
        <f>IF(C350='Tong hop'!$B$6,1,0)</f>
        <v>0</v>
      </c>
      <c r="B350" s="384"/>
      <c r="C350" s="186"/>
      <c r="D350" s="198"/>
      <c r="E350" s="64"/>
      <c r="F350" s="461"/>
      <c r="G350" s="184"/>
      <c r="H350" s="285"/>
      <c r="I350" s="286"/>
      <c r="J350" s="208"/>
      <c r="K350" s="263"/>
      <c r="L350" s="345"/>
    </row>
    <row r="351" spans="1:12" s="21" customFormat="1" hidden="1" outlineLevel="2">
      <c r="A351" s="420">
        <f>IF(C351='Tong hop'!$B$6,1,0)</f>
        <v>0</v>
      </c>
      <c r="B351" s="384"/>
      <c r="C351" s="186"/>
      <c r="D351" s="198"/>
      <c r="E351" s="64"/>
      <c r="F351" s="461"/>
      <c r="G351" s="184"/>
      <c r="H351" s="285"/>
      <c r="I351" s="286"/>
      <c r="J351" s="208"/>
      <c r="K351" s="263"/>
      <c r="L351" s="345"/>
    </row>
    <row r="352" spans="1:12" s="21" customFormat="1" hidden="1" outlineLevel="1" collapsed="1">
      <c r="A352" s="420">
        <f>IF(C352='Tong hop'!$B$6,1,0)</f>
        <v>0</v>
      </c>
      <c r="B352" s="384"/>
      <c r="C352" s="186"/>
      <c r="D352" s="13" t="s">
        <v>211</v>
      </c>
      <c r="E352" s="465"/>
      <c r="F352" s="426"/>
      <c r="G352" s="184"/>
      <c r="H352" s="285"/>
      <c r="I352" s="286"/>
      <c r="J352" s="208"/>
      <c r="K352" s="263"/>
      <c r="L352" s="345"/>
    </row>
    <row r="353" spans="1:12" s="21" customFormat="1" hidden="1" outlineLevel="2">
      <c r="A353" s="420">
        <f>IF(C353='Tong hop'!$B$6,1,0)</f>
        <v>0</v>
      </c>
      <c r="B353" s="384"/>
      <c r="C353" s="186"/>
      <c r="D353" s="198" t="str">
        <f>D166</f>
        <v>F7-C11</v>
      </c>
      <c r="E353" s="64" t="str">
        <f>E166</f>
        <v>750x1750</v>
      </c>
      <c r="F353" s="461"/>
      <c r="G353" s="184"/>
      <c r="H353" s="285"/>
      <c r="I353" s="286"/>
      <c r="J353" s="208"/>
      <c r="K353" s="263"/>
      <c r="L353" s="345"/>
    </row>
    <row r="354" spans="1:12" s="21" customFormat="1" hidden="1" outlineLevel="2">
      <c r="A354" s="420">
        <f>IF(C354='Tong hop'!$B$6,1,0)</f>
        <v>0</v>
      </c>
      <c r="B354" s="384"/>
      <c r="C354" s="186"/>
      <c r="D354" s="181" t="s">
        <v>1323</v>
      </c>
      <c r="E354" s="64"/>
      <c r="F354" s="426"/>
      <c r="G354" s="184"/>
      <c r="H354" s="285"/>
      <c r="I354" s="286"/>
      <c r="J354" s="208"/>
      <c r="K354" s="263"/>
      <c r="L354" s="345"/>
    </row>
    <row r="355" spans="1:12" s="21" customFormat="1" hidden="1" outlineLevel="2">
      <c r="A355" s="420">
        <f>IF(C355='Tong hop'!$B$6,1,0)</f>
        <v>0</v>
      </c>
      <c r="B355" s="384"/>
      <c r="C355" s="186"/>
      <c r="D355" s="181" t="s">
        <v>232</v>
      </c>
      <c r="E355" s="64"/>
      <c r="F355" s="426"/>
      <c r="G355" s="184"/>
      <c r="H355" s="285"/>
      <c r="I355" s="286"/>
      <c r="J355" s="208"/>
      <c r="K355" s="263"/>
      <c r="L355" s="345"/>
    </row>
    <row r="356" spans="1:12" s="21" customFormat="1" hidden="1" outlineLevel="2">
      <c r="A356" s="420">
        <f>IF(C356='Tong hop'!$B$6,1,0)</f>
        <v>0</v>
      </c>
      <c r="B356" s="384"/>
      <c r="C356" s="186"/>
      <c r="D356" s="181" t="s">
        <v>224</v>
      </c>
      <c r="E356" s="64"/>
      <c r="F356" s="426"/>
      <c r="G356" s="184"/>
      <c r="H356" s="285"/>
      <c r="I356" s="286"/>
      <c r="J356" s="208"/>
      <c r="K356" s="263"/>
      <c r="L356" s="345"/>
    </row>
    <row r="357" spans="1:12" s="21" customFormat="1" hidden="1" outlineLevel="2">
      <c r="A357" s="420">
        <f>IF(C357='Tong hop'!$B$6,1,0)</f>
        <v>0</v>
      </c>
      <c r="B357" s="384"/>
      <c r="C357" s="186"/>
      <c r="D357" s="181" t="s">
        <v>224</v>
      </c>
      <c r="E357" s="64"/>
      <c r="F357" s="426"/>
      <c r="G357" s="184"/>
      <c r="H357" s="285"/>
      <c r="I357" s="286"/>
      <c r="J357" s="208"/>
      <c r="K357" s="263"/>
      <c r="L357" s="345"/>
    </row>
    <row r="358" spans="1:12" s="21" customFormat="1" hidden="1" outlineLevel="2">
      <c r="A358" s="420">
        <f>IF(C358='Tong hop'!$B$6,1,0)</f>
        <v>0</v>
      </c>
      <c r="B358" s="384"/>
      <c r="C358" s="186"/>
      <c r="D358" s="198" t="str">
        <f>D167</f>
        <v>F7-C13</v>
      </c>
      <c r="E358" s="64" t="str">
        <f>E167</f>
        <v>750x1750</v>
      </c>
      <c r="F358" s="461"/>
      <c r="G358" s="184"/>
      <c r="H358" s="285"/>
      <c r="I358" s="286"/>
      <c r="J358" s="208"/>
      <c r="K358" s="263"/>
      <c r="L358" s="345"/>
    </row>
    <row r="359" spans="1:12" s="21" customFormat="1" hidden="1" outlineLevel="2">
      <c r="A359" s="420">
        <f>IF(C359='Tong hop'!$B$6,1,0)</f>
        <v>0</v>
      </c>
      <c r="B359" s="384"/>
      <c r="C359" s="186"/>
      <c r="D359" s="181" t="s">
        <v>1323</v>
      </c>
      <c r="E359" s="64"/>
      <c r="F359" s="426"/>
      <c r="G359" s="184"/>
      <c r="H359" s="285"/>
      <c r="I359" s="286"/>
      <c r="J359" s="208"/>
      <c r="K359" s="263"/>
      <c r="L359" s="345"/>
    </row>
    <row r="360" spans="1:12" s="21" customFormat="1" hidden="1" outlineLevel="2">
      <c r="A360" s="420">
        <f>IF(C360='Tong hop'!$B$6,1,0)</f>
        <v>0</v>
      </c>
      <c r="B360" s="384"/>
      <c r="C360" s="186"/>
      <c r="D360" s="181" t="s">
        <v>232</v>
      </c>
      <c r="E360" s="64"/>
      <c r="F360" s="426"/>
      <c r="G360" s="184"/>
      <c r="H360" s="285"/>
      <c r="I360" s="286"/>
      <c r="J360" s="208"/>
      <c r="K360" s="263"/>
      <c r="L360" s="345"/>
    </row>
    <row r="361" spans="1:12" s="21" customFormat="1" hidden="1" outlineLevel="2">
      <c r="A361" s="420">
        <f>IF(C361='Tong hop'!$B$6,1,0)</f>
        <v>0</v>
      </c>
      <c r="B361" s="384"/>
      <c r="C361" s="186"/>
      <c r="D361" s="181" t="s">
        <v>224</v>
      </c>
      <c r="E361" s="64"/>
      <c r="F361" s="426"/>
      <c r="G361" s="184"/>
      <c r="H361" s="285"/>
      <c r="I361" s="286"/>
      <c r="J361" s="208"/>
      <c r="K361" s="263"/>
      <c r="L361" s="345"/>
    </row>
    <row r="362" spans="1:12" s="21" customFormat="1" hidden="1" outlineLevel="2">
      <c r="A362" s="420">
        <f>IF(C362='Tong hop'!$B$6,1,0)</f>
        <v>0</v>
      </c>
      <c r="B362" s="384"/>
      <c r="C362" s="186"/>
      <c r="D362" s="181" t="s">
        <v>224</v>
      </c>
      <c r="E362" s="64"/>
      <c r="F362" s="426"/>
      <c r="G362" s="184"/>
      <c r="H362" s="285"/>
      <c r="I362" s="286"/>
      <c r="J362" s="208"/>
      <c r="K362" s="263"/>
      <c r="L362" s="345"/>
    </row>
    <row r="363" spans="1:12" s="21" customFormat="1" hidden="1" outlineLevel="2">
      <c r="A363" s="420">
        <f>IF(C363='Tong hop'!$B$6,1,0)</f>
        <v>0</v>
      </c>
      <c r="B363" s="384"/>
      <c r="C363" s="186"/>
      <c r="D363" s="198" t="str">
        <f>D168</f>
        <v>F7-C12</v>
      </c>
      <c r="E363" s="64">
        <f>E170</f>
        <v>0</v>
      </c>
      <c r="F363" s="461"/>
      <c r="G363" s="184"/>
      <c r="H363" s="285"/>
      <c r="I363" s="286"/>
      <c r="J363" s="208"/>
      <c r="K363" s="263"/>
      <c r="L363" s="345"/>
    </row>
    <row r="364" spans="1:12" s="21" customFormat="1" hidden="1" outlineLevel="2">
      <c r="A364" s="420">
        <f>IF(C364='Tong hop'!$B$6,1,0)</f>
        <v>0</v>
      </c>
      <c r="B364" s="384"/>
      <c r="C364" s="186"/>
      <c r="D364" s="181" t="s">
        <v>1323</v>
      </c>
      <c r="E364" s="64"/>
      <c r="F364" s="426"/>
      <c r="G364" s="184"/>
      <c r="H364" s="285"/>
      <c r="I364" s="286"/>
      <c r="J364" s="208"/>
      <c r="K364" s="263"/>
      <c r="L364" s="345"/>
    </row>
    <row r="365" spans="1:12" s="21" customFormat="1" hidden="1" outlineLevel="2">
      <c r="A365" s="420">
        <f>IF(C365='Tong hop'!$B$6,1,0)</f>
        <v>0</v>
      </c>
      <c r="B365" s="384"/>
      <c r="C365" s="186"/>
      <c r="D365" s="181" t="s">
        <v>122</v>
      </c>
      <c r="E365" s="64"/>
      <c r="F365" s="426"/>
      <c r="G365" s="184"/>
      <c r="H365" s="285"/>
      <c r="I365" s="286"/>
      <c r="J365" s="208"/>
      <c r="K365" s="263"/>
      <c r="L365" s="345"/>
    </row>
    <row r="366" spans="1:12" s="21" customFormat="1" hidden="1" outlineLevel="2">
      <c r="A366" s="420">
        <f>IF(C366='Tong hop'!$B$6,1,0)</f>
        <v>0</v>
      </c>
      <c r="B366" s="384"/>
      <c r="C366" s="186"/>
      <c r="D366" s="181" t="s">
        <v>224</v>
      </c>
      <c r="E366" s="64"/>
      <c r="F366" s="426"/>
      <c r="G366" s="184"/>
      <c r="H366" s="285"/>
      <c r="I366" s="286"/>
      <c r="J366" s="208"/>
      <c r="K366" s="263"/>
      <c r="L366" s="345"/>
    </row>
    <row r="367" spans="1:12" s="21" customFormat="1" hidden="1" outlineLevel="2">
      <c r="A367" s="420">
        <f>IF(C367='Tong hop'!$B$6,1,0)</f>
        <v>0</v>
      </c>
      <c r="B367" s="384"/>
      <c r="C367" s="186"/>
      <c r="D367" s="181" t="s">
        <v>224</v>
      </c>
      <c r="E367" s="64"/>
      <c r="F367" s="426"/>
      <c r="G367" s="184"/>
      <c r="H367" s="285"/>
      <c r="I367" s="286"/>
      <c r="J367" s="208"/>
      <c r="K367" s="263"/>
      <c r="L367" s="345"/>
    </row>
    <row r="368" spans="1:12" s="21" customFormat="1" hidden="1" outlineLevel="2">
      <c r="A368" s="420">
        <f>IF(C368='Tong hop'!$B$6,1,0)</f>
        <v>0</v>
      </c>
      <c r="B368" s="384"/>
      <c r="C368" s="186"/>
      <c r="D368" s="198" t="str">
        <f>D169</f>
        <v>c15</v>
      </c>
      <c r="E368" s="64"/>
      <c r="F368" s="426"/>
      <c r="G368" s="184"/>
      <c r="H368" s="285"/>
      <c r="I368" s="286"/>
      <c r="J368" s="208"/>
      <c r="K368" s="263"/>
      <c r="L368" s="345"/>
    </row>
    <row r="369" spans="1:12" s="21" customFormat="1" hidden="1" outlineLevel="2">
      <c r="A369" s="420">
        <f>IF(C369='Tong hop'!$B$6,1,0)</f>
        <v>0</v>
      </c>
      <c r="B369" s="384"/>
      <c r="C369" s="186"/>
      <c r="D369" s="181" t="s">
        <v>1324</v>
      </c>
      <c r="E369" s="64"/>
      <c r="F369" s="426"/>
      <c r="G369" s="184"/>
      <c r="H369" s="285"/>
      <c r="I369" s="286"/>
      <c r="J369" s="208"/>
      <c r="K369" s="263"/>
      <c r="L369" s="345"/>
    </row>
    <row r="370" spans="1:12" s="21" customFormat="1" hidden="1" outlineLevel="2">
      <c r="A370" s="420">
        <f>IF(C370='Tong hop'!$B$6,1,0)</f>
        <v>0</v>
      </c>
      <c r="B370" s="384"/>
      <c r="C370" s="186"/>
      <c r="D370" s="181"/>
      <c r="E370" s="64"/>
      <c r="F370" s="426"/>
      <c r="G370" s="184"/>
      <c r="H370" s="285"/>
      <c r="I370" s="286"/>
      <c r="J370" s="208"/>
      <c r="K370" s="263"/>
      <c r="L370" s="345"/>
    </row>
    <row r="371" spans="1:12" s="21" customFormat="1" hidden="1" outlineLevel="2">
      <c r="A371" s="420">
        <f>IF(C371='Tong hop'!$B$6,1,0)</f>
        <v>0</v>
      </c>
      <c r="B371" s="384"/>
      <c r="C371" s="186"/>
      <c r="D371" s="181" t="s">
        <v>122</v>
      </c>
      <c r="E371" s="64"/>
      <c r="F371" s="426"/>
      <c r="G371" s="184"/>
      <c r="H371" s="285"/>
      <c r="I371" s="286"/>
      <c r="J371" s="208"/>
      <c r="K371" s="263"/>
      <c r="L371" s="345"/>
    </row>
    <row r="372" spans="1:12" s="21" customFormat="1" hidden="1" outlineLevel="1" collapsed="1">
      <c r="A372" s="420">
        <f>IF(C372='Tong hop'!$B$6,1,0)</f>
        <v>0</v>
      </c>
      <c r="B372" s="384"/>
      <c r="C372" s="186"/>
      <c r="D372" s="13" t="s">
        <v>89</v>
      </c>
      <c r="E372" s="465"/>
      <c r="F372" s="426"/>
      <c r="G372" s="184"/>
      <c r="H372" s="285"/>
      <c r="I372" s="286"/>
      <c r="J372" s="208"/>
      <c r="K372" s="263"/>
      <c r="L372" s="345"/>
    </row>
    <row r="373" spans="1:12" s="21" customFormat="1" hidden="1" outlineLevel="2">
      <c r="A373" s="420">
        <f>IF(C373='Tong hop'!$B$6,1,0)</f>
        <v>0</v>
      </c>
      <c r="B373" s="384"/>
      <c r="C373" s="186"/>
      <c r="D373" s="198" t="str">
        <f t="shared" ref="D373:F373" si="32">D173</f>
        <v>GB1A</v>
      </c>
      <c r="E373" s="64" t="str">
        <f t="shared" si="32"/>
        <v>300x700</v>
      </c>
      <c r="F373" s="461">
        <f t="shared" si="32"/>
        <v>0</v>
      </c>
      <c r="G373" s="184"/>
      <c r="H373" s="285"/>
      <c r="I373" s="286"/>
      <c r="J373" s="208"/>
      <c r="K373" s="263"/>
      <c r="L373" s="345"/>
    </row>
    <row r="374" spans="1:12" s="21" customFormat="1" hidden="1" outlineLevel="2">
      <c r="A374" s="420">
        <f>IF(C374='Tong hop'!$B$6,1,0)</f>
        <v>0</v>
      </c>
      <c r="B374" s="384"/>
      <c r="C374" s="186"/>
      <c r="D374" s="191" t="s">
        <v>393</v>
      </c>
      <c r="E374" s="64" t="s">
        <v>226</v>
      </c>
      <c r="F374" s="426"/>
      <c r="G374" s="184"/>
      <c r="H374" s="285"/>
      <c r="I374" s="286"/>
      <c r="J374" s="208"/>
      <c r="K374" s="263"/>
      <c r="L374" s="345"/>
    </row>
    <row r="375" spans="1:12" s="21" customFormat="1" hidden="1" outlineLevel="2">
      <c r="A375" s="420">
        <f>IF(C375='Tong hop'!$B$6,1,0)</f>
        <v>0</v>
      </c>
      <c r="B375" s="384"/>
      <c r="C375" s="186"/>
      <c r="D375" s="191" t="s">
        <v>1325</v>
      </c>
      <c r="E375" s="64"/>
      <c r="F375" s="426"/>
      <c r="G375" s="184"/>
      <c r="H375" s="285"/>
      <c r="I375" s="286"/>
      <c r="J375" s="208"/>
      <c r="K375" s="263"/>
      <c r="L375" s="345"/>
    </row>
    <row r="376" spans="1:12" s="21" customFormat="1" hidden="1" outlineLevel="2">
      <c r="A376" s="420">
        <f>IF(C376='Tong hop'!$B$6,1,0)</f>
        <v>0</v>
      </c>
      <c r="B376" s="384"/>
      <c r="C376" s="186"/>
      <c r="D376" s="191" t="s">
        <v>1326</v>
      </c>
      <c r="E376" s="64"/>
      <c r="F376" s="426"/>
      <c r="G376" s="184"/>
      <c r="H376" s="285"/>
      <c r="I376" s="286"/>
      <c r="J376" s="208"/>
      <c r="K376" s="263"/>
      <c r="L376" s="345"/>
    </row>
    <row r="377" spans="1:12" s="21" customFormat="1" hidden="1" outlineLevel="2">
      <c r="A377" s="420">
        <f>IF(C377='Tong hop'!$B$6,1,0)</f>
        <v>0</v>
      </c>
      <c r="B377" s="384"/>
      <c r="C377" s="186"/>
      <c r="D377" s="191" t="s">
        <v>1327</v>
      </c>
      <c r="E377" s="64"/>
      <c r="F377" s="426"/>
      <c r="G377" s="184"/>
      <c r="H377" s="285"/>
      <c r="I377" s="286"/>
      <c r="J377" s="208"/>
      <c r="K377" s="263"/>
      <c r="L377" s="345"/>
    </row>
    <row r="378" spans="1:12" s="21" customFormat="1" hidden="1" outlineLevel="2">
      <c r="A378" s="420">
        <f>IF(C378='Tong hop'!$B$6,1,0)</f>
        <v>0</v>
      </c>
      <c r="B378" s="384"/>
      <c r="C378" s="186"/>
      <c r="D378" s="191" t="s">
        <v>1328</v>
      </c>
      <c r="E378" s="64"/>
      <c r="F378" s="426"/>
      <c r="G378" s="184"/>
      <c r="H378" s="285"/>
      <c r="I378" s="286"/>
      <c r="J378" s="208"/>
      <c r="K378" s="263"/>
      <c r="L378" s="345"/>
    </row>
    <row r="379" spans="1:12" s="21" customFormat="1" hidden="1" outlineLevel="2">
      <c r="A379" s="420">
        <f>IF(C379='Tong hop'!$B$6,1,0)</f>
        <v>0</v>
      </c>
      <c r="B379" s="384"/>
      <c r="C379" s="186"/>
      <c r="D379" s="191" t="s">
        <v>122</v>
      </c>
      <c r="E379" s="64"/>
      <c r="F379" s="426"/>
      <c r="G379" s="184"/>
      <c r="H379" s="285"/>
      <c r="I379" s="286"/>
      <c r="J379" s="208"/>
      <c r="K379" s="263"/>
      <c r="L379" s="345"/>
    </row>
    <row r="380" spans="1:12" s="21" customFormat="1" hidden="1" outlineLevel="2">
      <c r="A380" s="420">
        <f>IF(C380='Tong hop'!$B$6,1,0)</f>
        <v>0</v>
      </c>
      <c r="B380" s="384"/>
      <c r="C380" s="186"/>
      <c r="D380" s="191" t="s">
        <v>224</v>
      </c>
      <c r="E380" s="64"/>
      <c r="F380" s="426"/>
      <c r="G380" s="184"/>
      <c r="H380" s="285"/>
      <c r="I380" s="286"/>
      <c r="J380" s="208"/>
      <c r="K380" s="263"/>
      <c r="L380" s="345"/>
    </row>
    <row r="381" spans="1:12" s="21" customFormat="1" hidden="1" outlineLevel="2">
      <c r="A381" s="420">
        <f>IF(C381='Tong hop'!$B$6,1,0)</f>
        <v>0</v>
      </c>
      <c r="B381" s="384"/>
      <c r="C381" s="186"/>
      <c r="D381" s="198" t="str">
        <f t="shared" ref="D381:F381" si="33">D174</f>
        <v>GB7</v>
      </c>
      <c r="E381" s="64" t="str">
        <f t="shared" si="33"/>
        <v>300x700</v>
      </c>
      <c r="F381" s="461">
        <f t="shared" si="33"/>
        <v>0</v>
      </c>
      <c r="G381" s="184"/>
      <c r="H381" s="285"/>
      <c r="I381" s="286"/>
      <c r="J381" s="208"/>
      <c r="K381" s="263"/>
      <c r="L381" s="345"/>
    </row>
    <row r="382" spans="1:12" s="21" customFormat="1" hidden="1" outlineLevel="2">
      <c r="A382" s="420">
        <f>IF(C382='Tong hop'!$B$6,1,0)</f>
        <v>0</v>
      </c>
      <c r="B382" s="384"/>
      <c r="C382" s="186"/>
      <c r="D382" s="191" t="s">
        <v>393</v>
      </c>
      <c r="E382" s="64" t="s">
        <v>226</v>
      </c>
      <c r="F382" s="426"/>
      <c r="G382" s="184"/>
      <c r="H382" s="285"/>
      <c r="I382" s="286"/>
      <c r="J382" s="208"/>
      <c r="K382" s="263"/>
      <c r="L382" s="345"/>
    </row>
    <row r="383" spans="1:12" s="21" customFormat="1" hidden="1" outlineLevel="2">
      <c r="A383" s="420">
        <f>IF(C383='Tong hop'!$B$6,1,0)</f>
        <v>0</v>
      </c>
      <c r="B383" s="384"/>
      <c r="C383" s="186"/>
      <c r="D383" s="191" t="s">
        <v>1325</v>
      </c>
      <c r="E383" s="64"/>
      <c r="F383" s="426"/>
      <c r="G383" s="184"/>
      <c r="H383" s="285"/>
      <c r="I383" s="286"/>
      <c r="J383" s="208"/>
      <c r="K383" s="263"/>
      <c r="L383" s="345"/>
    </row>
    <row r="384" spans="1:12" s="21" customFormat="1" hidden="1" outlineLevel="2">
      <c r="A384" s="420">
        <f>IF(C384='Tong hop'!$B$6,1,0)</f>
        <v>0</v>
      </c>
      <c r="B384" s="384"/>
      <c r="C384" s="186"/>
      <c r="D384" s="191" t="s">
        <v>1326</v>
      </c>
      <c r="E384" s="64"/>
      <c r="F384" s="426"/>
      <c r="G384" s="184"/>
      <c r="H384" s="285"/>
      <c r="I384" s="286"/>
      <c r="J384" s="208"/>
      <c r="K384" s="263"/>
      <c r="L384" s="345"/>
    </row>
    <row r="385" spans="1:12" s="21" customFormat="1" hidden="1" outlineLevel="2">
      <c r="A385" s="420">
        <f>IF(C385='Tong hop'!$B$6,1,0)</f>
        <v>0</v>
      </c>
      <c r="B385" s="384"/>
      <c r="C385" s="186"/>
      <c r="D385" s="191" t="s">
        <v>1327</v>
      </c>
      <c r="E385" s="64"/>
      <c r="F385" s="426"/>
      <c r="G385" s="184"/>
      <c r="H385" s="285"/>
      <c r="I385" s="286"/>
      <c r="J385" s="208"/>
      <c r="K385" s="263"/>
      <c r="L385" s="345"/>
    </row>
    <row r="386" spans="1:12" s="21" customFormat="1" hidden="1" outlineLevel="2">
      <c r="A386" s="420">
        <f>IF(C386='Tong hop'!$B$6,1,0)</f>
        <v>0</v>
      </c>
      <c r="B386" s="384"/>
      <c r="C386" s="186"/>
      <c r="D386" s="191" t="s">
        <v>1328</v>
      </c>
      <c r="E386" s="64"/>
      <c r="F386" s="426"/>
      <c r="G386" s="184"/>
      <c r="H386" s="285"/>
      <c r="I386" s="286"/>
      <c r="J386" s="208"/>
      <c r="K386" s="263"/>
      <c r="L386" s="345"/>
    </row>
    <row r="387" spans="1:12" s="21" customFormat="1" hidden="1" outlineLevel="2">
      <c r="A387" s="420">
        <f>IF(C387='Tong hop'!$B$6,1,0)</f>
        <v>0</v>
      </c>
      <c r="B387" s="384"/>
      <c r="C387" s="186"/>
      <c r="D387" s="191" t="s">
        <v>122</v>
      </c>
      <c r="E387" s="64"/>
      <c r="F387" s="426"/>
      <c r="G387" s="184"/>
      <c r="H387" s="285"/>
      <c r="I387" s="286"/>
      <c r="J387" s="208"/>
      <c r="K387" s="263"/>
      <c r="L387" s="345"/>
    </row>
    <row r="388" spans="1:12" s="21" customFormat="1" hidden="1" outlineLevel="2">
      <c r="A388" s="420">
        <f>IF(C388='Tong hop'!$B$6,1,0)</f>
        <v>0</v>
      </c>
      <c r="B388" s="384"/>
      <c r="C388" s="186"/>
      <c r="D388" s="191" t="s">
        <v>224</v>
      </c>
      <c r="E388" s="64"/>
      <c r="F388" s="426"/>
      <c r="G388" s="184"/>
      <c r="H388" s="285"/>
      <c r="I388" s="286"/>
      <c r="J388" s="208"/>
      <c r="K388" s="263"/>
      <c r="L388" s="345"/>
    </row>
    <row r="389" spans="1:12" s="21" customFormat="1" hidden="1" outlineLevel="2">
      <c r="A389" s="420">
        <f>IF(C389='Tong hop'!$B$6,1,0)</f>
        <v>0</v>
      </c>
      <c r="B389" s="384"/>
      <c r="C389" s="186"/>
      <c r="D389" s="198" t="str">
        <f t="shared" ref="D389:F389" si="34">D175</f>
        <v>GB17</v>
      </c>
      <c r="E389" s="64" t="str">
        <f t="shared" si="34"/>
        <v>400x700</v>
      </c>
      <c r="F389" s="461">
        <f t="shared" si="34"/>
        <v>0</v>
      </c>
      <c r="G389" s="184"/>
      <c r="H389" s="285"/>
      <c r="I389" s="286"/>
      <c r="J389" s="208"/>
      <c r="K389" s="263"/>
      <c r="L389" s="345"/>
    </row>
    <row r="390" spans="1:12" s="21" customFormat="1" hidden="1" outlineLevel="2">
      <c r="A390" s="420">
        <f>IF(C390='Tong hop'!$B$6,1,0)</f>
        <v>0</v>
      </c>
      <c r="B390" s="384"/>
      <c r="C390" s="186"/>
      <c r="D390" s="191" t="s">
        <v>364</v>
      </c>
      <c r="E390" s="64" t="s">
        <v>226</v>
      </c>
      <c r="F390" s="426"/>
      <c r="G390" s="184"/>
      <c r="H390" s="285"/>
      <c r="I390" s="286"/>
      <c r="J390" s="208"/>
      <c r="K390" s="263"/>
      <c r="L390" s="345"/>
    </row>
    <row r="391" spans="1:12" s="21" customFormat="1" hidden="1" outlineLevel="2">
      <c r="A391" s="420">
        <f>IF(C391='Tong hop'!$B$6,1,0)</f>
        <v>0</v>
      </c>
      <c r="B391" s="384"/>
      <c r="C391" s="186"/>
      <c r="D391" s="191" t="s">
        <v>1329</v>
      </c>
      <c r="E391" s="64"/>
      <c r="F391" s="426"/>
      <c r="G391" s="184"/>
      <c r="H391" s="285"/>
      <c r="I391" s="286"/>
      <c r="J391" s="208"/>
      <c r="K391" s="263"/>
      <c r="L391" s="345"/>
    </row>
    <row r="392" spans="1:12" s="21" customFormat="1" hidden="1" outlineLevel="2">
      <c r="A392" s="420">
        <f>IF(C392='Tong hop'!$B$6,1,0)</f>
        <v>0</v>
      </c>
      <c r="B392" s="384"/>
      <c r="C392" s="186"/>
      <c r="D392" s="191" t="s">
        <v>1330</v>
      </c>
      <c r="E392" s="64"/>
      <c r="F392" s="426"/>
      <c r="G392" s="184"/>
      <c r="H392" s="285"/>
      <c r="I392" s="286"/>
      <c r="J392" s="208"/>
      <c r="K392" s="263"/>
      <c r="L392" s="345"/>
    </row>
    <row r="393" spans="1:12" s="21" customFormat="1" hidden="1" outlineLevel="2">
      <c r="A393" s="420">
        <f>IF(C393='Tong hop'!$B$6,1,0)</f>
        <v>0</v>
      </c>
      <c r="B393" s="384"/>
      <c r="C393" s="186"/>
      <c r="D393" s="191" t="s">
        <v>1328</v>
      </c>
      <c r="E393" s="64"/>
      <c r="F393" s="426"/>
      <c r="G393" s="184"/>
      <c r="H393" s="285"/>
      <c r="I393" s="286"/>
      <c r="J393" s="208"/>
      <c r="K393" s="263"/>
      <c r="L393" s="345"/>
    </row>
    <row r="394" spans="1:12" s="21" customFormat="1" hidden="1" outlineLevel="2">
      <c r="A394" s="420">
        <f>IF(C394='Tong hop'!$B$6,1,0)</f>
        <v>0</v>
      </c>
      <c r="B394" s="384"/>
      <c r="C394" s="186"/>
      <c r="D394" s="191" t="s">
        <v>122</v>
      </c>
      <c r="E394" s="64"/>
      <c r="F394" s="426"/>
      <c r="G394" s="184"/>
      <c r="H394" s="285"/>
      <c r="I394" s="286"/>
      <c r="J394" s="208"/>
      <c r="K394" s="263"/>
      <c r="L394" s="345"/>
    </row>
    <row r="395" spans="1:12" s="21" customFormat="1" hidden="1" outlineLevel="2">
      <c r="A395" s="420">
        <f>IF(C395='Tong hop'!$B$6,1,0)</f>
        <v>0</v>
      </c>
      <c r="B395" s="384"/>
      <c r="C395" s="186"/>
      <c r="D395" s="191" t="s">
        <v>224</v>
      </c>
      <c r="E395" s="64"/>
      <c r="F395" s="426"/>
      <c r="G395" s="184"/>
      <c r="H395" s="285"/>
      <c r="I395" s="286"/>
      <c r="J395" s="208"/>
      <c r="K395" s="263"/>
      <c r="L395" s="345"/>
    </row>
    <row r="396" spans="1:12" s="21" customFormat="1" hidden="1" outlineLevel="2">
      <c r="A396" s="420">
        <f>IF(C396='Tong hop'!$B$6,1,0)</f>
        <v>0</v>
      </c>
      <c r="B396" s="384"/>
      <c r="C396" s="186"/>
      <c r="D396" s="198">
        <f t="shared" ref="D396:F396" si="35">D176</f>
        <v>0</v>
      </c>
      <c r="E396" s="64">
        <f t="shared" si="35"/>
        <v>0</v>
      </c>
      <c r="F396" s="461">
        <f t="shared" si="35"/>
        <v>0</v>
      </c>
      <c r="G396" s="184"/>
      <c r="H396" s="285"/>
      <c r="I396" s="286"/>
      <c r="J396" s="208"/>
      <c r="K396" s="263"/>
      <c r="L396" s="345"/>
    </row>
    <row r="397" spans="1:12" s="21" customFormat="1" hidden="1" outlineLevel="2">
      <c r="A397" s="420">
        <f>IF(C397='Tong hop'!$B$6,1,0)</f>
        <v>0</v>
      </c>
      <c r="B397" s="384"/>
      <c r="C397" s="186"/>
      <c r="D397" s="191"/>
      <c r="E397" s="64"/>
      <c r="F397" s="426"/>
      <c r="G397" s="184"/>
      <c r="H397" s="285"/>
      <c r="I397" s="286"/>
      <c r="J397" s="208"/>
      <c r="K397" s="263"/>
      <c r="L397" s="345"/>
    </row>
    <row r="398" spans="1:12" s="21" customFormat="1" hidden="1" outlineLevel="2">
      <c r="A398" s="420">
        <f>IF(C398='Tong hop'!$B$6,1,0)</f>
        <v>0</v>
      </c>
      <c r="B398" s="384"/>
      <c r="C398" s="186"/>
      <c r="D398" s="191"/>
      <c r="E398" s="64"/>
      <c r="F398" s="426"/>
      <c r="G398" s="184"/>
      <c r="H398" s="285"/>
      <c r="I398" s="286"/>
      <c r="J398" s="208"/>
      <c r="K398" s="263"/>
      <c r="L398" s="345"/>
    </row>
    <row r="399" spans="1:12" s="21" customFormat="1" hidden="1" outlineLevel="2">
      <c r="A399" s="420">
        <f>IF(C399='Tong hop'!$B$6,1,0)</f>
        <v>0</v>
      </c>
      <c r="B399" s="384"/>
      <c r="C399" s="186"/>
      <c r="D399" s="191"/>
      <c r="E399" s="64"/>
      <c r="F399" s="426"/>
      <c r="G399" s="184"/>
      <c r="H399" s="285"/>
      <c r="I399" s="286"/>
      <c r="J399" s="208"/>
      <c r="K399" s="263"/>
      <c r="L399" s="345"/>
    </row>
    <row r="400" spans="1:12" s="21" customFormat="1" hidden="1" outlineLevel="2">
      <c r="A400" s="420">
        <f>IF(C400='Tong hop'!$B$6,1,0)</f>
        <v>0</v>
      </c>
      <c r="B400" s="384"/>
      <c r="C400" s="186"/>
      <c r="D400" s="191"/>
      <c r="E400" s="64"/>
      <c r="F400" s="426"/>
      <c r="G400" s="184"/>
      <c r="H400" s="285"/>
      <c r="I400" s="286"/>
      <c r="J400" s="208"/>
      <c r="K400" s="263"/>
      <c r="L400" s="345"/>
    </row>
    <row r="401" spans="1:16" s="21" customFormat="1" hidden="1" outlineLevel="2">
      <c r="A401" s="420">
        <f>IF(C401='Tong hop'!$B$6,1,0)</f>
        <v>0</v>
      </c>
      <c r="B401" s="384"/>
      <c r="C401" s="186"/>
      <c r="D401" s="191"/>
      <c r="E401" s="64"/>
      <c r="F401" s="426"/>
      <c r="G401" s="184"/>
      <c r="H401" s="285"/>
      <c r="I401" s="286"/>
      <c r="J401" s="208"/>
      <c r="K401" s="263"/>
      <c r="L401" s="345"/>
    </row>
    <row r="402" spans="1:16" s="21" customFormat="1" hidden="1" outlineLevel="2">
      <c r="A402" s="420">
        <f>IF(C402='Tong hop'!$B$6,1,0)</f>
        <v>0</v>
      </c>
      <c r="B402" s="384"/>
      <c r="C402" s="186"/>
      <c r="D402" s="191"/>
      <c r="E402" s="64"/>
      <c r="F402" s="426"/>
      <c r="G402" s="184"/>
      <c r="H402" s="285"/>
      <c r="I402" s="286"/>
      <c r="J402" s="208"/>
      <c r="K402" s="263"/>
      <c r="L402" s="345"/>
    </row>
    <row r="403" spans="1:16" s="21" customFormat="1" hidden="1" outlineLevel="2">
      <c r="A403" s="420">
        <f>IF(C403='Tong hop'!$B$6,1,0)</f>
        <v>0</v>
      </c>
      <c r="B403" s="384"/>
      <c r="C403" s="186"/>
      <c r="D403" s="198"/>
      <c r="E403" s="64"/>
      <c r="F403" s="426"/>
      <c r="G403" s="184"/>
      <c r="H403" s="285"/>
      <c r="I403" s="286"/>
      <c r="J403" s="208"/>
      <c r="K403" s="263"/>
      <c r="L403" s="345"/>
    </row>
    <row r="404" spans="1:16" s="21" customFormat="1" hidden="1" outlineLevel="2">
      <c r="A404" s="420">
        <f>IF(C404='Tong hop'!$B$6,1,0)</f>
        <v>0</v>
      </c>
      <c r="B404" s="384"/>
      <c r="C404" s="186"/>
      <c r="D404" s="198"/>
      <c r="E404" s="64"/>
      <c r="F404" s="426"/>
      <c r="G404" s="184"/>
      <c r="H404" s="285"/>
      <c r="I404" s="286"/>
      <c r="J404" s="208"/>
      <c r="K404" s="263"/>
      <c r="L404" s="345"/>
    </row>
    <row r="405" spans="1:16" s="21" customFormat="1" hidden="1" outlineLevel="2">
      <c r="A405" s="420">
        <f>IF(C405='Tong hop'!$B$6,1,0)</f>
        <v>0</v>
      </c>
      <c r="B405" s="384"/>
      <c r="C405" s="186"/>
      <c r="D405" s="198"/>
      <c r="E405" s="64"/>
      <c r="F405" s="461"/>
      <c r="G405" s="184"/>
      <c r="H405" s="285"/>
      <c r="I405" s="286"/>
      <c r="J405" s="208"/>
      <c r="K405" s="263"/>
      <c r="L405" s="345"/>
    </row>
    <row r="406" spans="1:16" s="21" customFormat="1" hidden="1" outlineLevel="2">
      <c r="A406" s="420">
        <f>IF(C406='Tong hop'!$B$6,1,0)</f>
        <v>0</v>
      </c>
      <c r="B406" s="384"/>
      <c r="C406" s="186"/>
      <c r="D406" s="191"/>
      <c r="E406" s="64"/>
      <c r="F406" s="426"/>
      <c r="G406" s="184"/>
      <c r="H406" s="285"/>
      <c r="I406" s="286"/>
      <c r="J406" s="208"/>
      <c r="K406" s="263"/>
      <c r="L406" s="345"/>
    </row>
    <row r="407" spans="1:16" hidden="1" outlineLevel="1">
      <c r="A407" s="420">
        <f>IF(C407='Tong hop'!$B$6,1,0)</f>
        <v>0</v>
      </c>
      <c r="B407" s="382"/>
      <c r="C407" s="383"/>
      <c r="D407" s="317"/>
      <c r="E407" s="452"/>
      <c r="F407" s="453"/>
      <c r="G407" s="321"/>
      <c r="H407" s="410"/>
      <c r="I407" s="410"/>
      <c r="J407" s="208"/>
      <c r="K407" s="263"/>
    </row>
    <row r="408" spans="1:16" ht="15.75" hidden="1" thickBot="1">
      <c r="A408" s="420">
        <f>IF(C408='Tong hop'!$B$6,1,0)</f>
        <v>0</v>
      </c>
      <c r="B408" s="358"/>
      <c r="C408" s="359"/>
      <c r="D408" s="309"/>
      <c r="E408" s="441"/>
      <c r="F408" s="442"/>
      <c r="G408" s="310"/>
      <c r="H408" s="411"/>
      <c r="I408" s="411"/>
      <c r="J408" s="311"/>
      <c r="K408" s="360"/>
    </row>
    <row r="409" spans="1:16" hidden="1">
      <c r="A409" s="420">
        <f>IF(C409='Tong hop'!$B$6,1,0)</f>
        <v>0</v>
      </c>
      <c r="B409" s="316"/>
      <c r="C409" s="316"/>
      <c r="D409" s="312"/>
      <c r="G409" s="313"/>
      <c r="H409" s="412"/>
      <c r="I409" s="412"/>
      <c r="J409" s="315"/>
      <c r="K409" s="353"/>
    </row>
    <row r="410" spans="1:16" s="302" customFormat="1" hidden="1">
      <c r="A410" s="420">
        <f>IF(C410='Tong hop'!$B$6,1,0)</f>
        <v>0</v>
      </c>
      <c r="B410" s="354" t="s">
        <v>75</v>
      </c>
      <c r="C410" s="355"/>
      <c r="D410" s="356" t="s">
        <v>242</v>
      </c>
      <c r="E410" s="439" t="s">
        <v>243</v>
      </c>
      <c r="F410" s="440"/>
      <c r="G410" s="334"/>
      <c r="H410" s="415"/>
      <c r="I410" s="415"/>
      <c r="J410" s="303">
        <f>SUM(I410:I585)</f>
        <v>0</v>
      </c>
      <c r="K410" s="357"/>
      <c r="L410" s="347"/>
      <c r="M410" s="22"/>
      <c r="N410" s="22"/>
      <c r="O410" s="22"/>
      <c r="P410" s="22"/>
    </row>
    <row r="411" spans="1:16" hidden="1">
      <c r="A411" s="420">
        <f>IF(C411='Tong hop'!$B$6,1,0)</f>
        <v>0</v>
      </c>
      <c r="B411" s="382"/>
      <c r="C411" s="383"/>
      <c r="D411" s="307"/>
      <c r="E411" s="452"/>
      <c r="F411" s="453"/>
      <c r="G411" s="321"/>
      <c r="H411" s="410"/>
      <c r="I411" s="410"/>
      <c r="J411" s="318"/>
      <c r="K411" s="325"/>
    </row>
    <row r="412" spans="1:16" s="302" customFormat="1" hidden="1">
      <c r="A412" s="420">
        <f>IF(C412='Tong hop'!$B$6,1,0)</f>
        <v>0</v>
      </c>
      <c r="B412" s="328" t="s">
        <v>519</v>
      </c>
      <c r="C412" s="386"/>
      <c r="D412" s="380" t="s">
        <v>245</v>
      </c>
      <c r="E412" s="454" t="s">
        <v>246</v>
      </c>
      <c r="F412" s="455"/>
      <c r="G412" s="319"/>
      <c r="H412" s="413"/>
      <c r="I412" s="413"/>
      <c r="J412" s="328"/>
      <c r="K412" s="381"/>
      <c r="L412" s="347"/>
      <c r="M412" s="22"/>
      <c r="N412" s="22"/>
      <c r="O412" s="22"/>
      <c r="P412" s="22"/>
    </row>
    <row r="413" spans="1:16" s="21" customFormat="1" ht="30" hidden="1" collapsed="1">
      <c r="A413" s="420">
        <f>IF(C413='Tong hop'!$B$6,1,0)</f>
        <v>0</v>
      </c>
      <c r="B413" s="384">
        <v>1</v>
      </c>
      <c r="C413" s="19" t="s">
        <v>13</v>
      </c>
      <c r="D413" s="191" t="s">
        <v>665</v>
      </c>
      <c r="E413" s="422" t="s">
        <v>520</v>
      </c>
      <c r="F413" s="426" t="s">
        <v>3</v>
      </c>
      <c r="G413" s="184">
        <v>635.74514799999952</v>
      </c>
      <c r="H413" s="285"/>
      <c r="I413" s="285"/>
      <c r="J413" s="208"/>
      <c r="K413" s="263"/>
      <c r="L413" s="345"/>
    </row>
    <row r="414" spans="1:16" s="21" customFormat="1" hidden="1" outlineLevel="1">
      <c r="A414" s="420">
        <f>IF(C414='Tong hop'!$B$6,1,0)</f>
        <v>0</v>
      </c>
      <c r="B414" s="384"/>
      <c r="C414" s="183"/>
      <c r="D414" s="179"/>
      <c r="E414" s="91"/>
      <c r="F414" s="426"/>
      <c r="G414" s="184"/>
      <c r="H414" s="285"/>
      <c r="I414" s="285"/>
      <c r="J414" s="208"/>
      <c r="K414" s="263"/>
      <c r="L414" s="345"/>
    </row>
    <row r="415" spans="1:16" s="21" customFormat="1" hidden="1" outlineLevel="1">
      <c r="A415" s="420">
        <f>IF(C415='Tong hop'!$B$6,1,0)</f>
        <v>0</v>
      </c>
      <c r="B415" s="384"/>
      <c r="C415" s="183"/>
      <c r="D415" s="179"/>
      <c r="E415" s="64"/>
      <c r="F415" s="461"/>
      <c r="G415" s="184"/>
      <c r="H415" s="285"/>
      <c r="I415" s="285"/>
      <c r="J415" s="208"/>
      <c r="K415" s="263"/>
      <c r="L415" s="345"/>
    </row>
    <row r="416" spans="1:16" s="21" customFormat="1" hidden="1" outlineLevel="1">
      <c r="A416" s="420">
        <f>IF(C416='Tong hop'!$B$6,1,0)</f>
        <v>0</v>
      </c>
      <c r="B416" s="384"/>
      <c r="C416" s="183"/>
      <c r="D416" s="179"/>
      <c r="E416" s="64"/>
      <c r="F416" s="461"/>
      <c r="G416" s="184"/>
      <c r="H416" s="285"/>
      <c r="I416" s="285"/>
      <c r="J416" s="208"/>
      <c r="K416" s="263"/>
      <c r="L416" s="345"/>
    </row>
    <row r="417" spans="1:12" s="21" customFormat="1" hidden="1" outlineLevel="1">
      <c r="A417" s="420">
        <f>IF(C417='Tong hop'!$B$6,1,0)</f>
        <v>0</v>
      </c>
      <c r="B417" s="384"/>
      <c r="C417" s="183"/>
      <c r="D417" s="179"/>
      <c r="E417" s="64"/>
      <c r="F417" s="461"/>
      <c r="G417" s="184"/>
      <c r="H417" s="285"/>
      <c r="I417" s="285"/>
      <c r="J417" s="208"/>
      <c r="K417" s="263"/>
      <c r="L417" s="345"/>
    </row>
    <row r="418" spans="1:12" s="21" customFormat="1" hidden="1" outlineLevel="1">
      <c r="A418" s="420">
        <f>IF(C418='Tong hop'!$B$6,1,0)</f>
        <v>0</v>
      </c>
      <c r="B418" s="384"/>
      <c r="C418" s="183"/>
      <c r="D418" s="179"/>
      <c r="E418" s="64"/>
      <c r="F418" s="461"/>
      <c r="G418" s="184"/>
      <c r="H418" s="285"/>
      <c r="I418" s="285"/>
      <c r="J418" s="208"/>
      <c r="K418" s="263"/>
      <c r="L418" s="345"/>
    </row>
    <row r="419" spans="1:12" s="21" customFormat="1" hidden="1" outlineLevel="1">
      <c r="A419" s="420">
        <f>IF(C419='Tong hop'!$B$6,1,0)</f>
        <v>0</v>
      </c>
      <c r="B419" s="384"/>
      <c r="C419" s="183"/>
      <c r="D419" s="182"/>
      <c r="E419" s="79"/>
      <c r="F419" s="426"/>
      <c r="G419" s="184"/>
      <c r="H419" s="285"/>
      <c r="I419" s="285"/>
      <c r="J419" s="208"/>
      <c r="K419" s="263"/>
      <c r="L419" s="345"/>
    </row>
    <row r="420" spans="1:12" s="21" customFormat="1" hidden="1">
      <c r="A420" s="420">
        <f>IF(C420='Tong hop'!$B$6,1,0)</f>
        <v>0</v>
      </c>
      <c r="B420" s="384">
        <v>2</v>
      </c>
      <c r="C420" s="8" t="s">
        <v>16</v>
      </c>
      <c r="D420" s="191" t="s">
        <v>104</v>
      </c>
      <c r="E420" s="64" t="s">
        <v>115</v>
      </c>
      <c r="F420" s="426" t="s">
        <v>3</v>
      </c>
      <c r="G420" s="184">
        <v>635.74514799999952</v>
      </c>
      <c r="H420" s="285"/>
      <c r="I420" s="285"/>
      <c r="J420" s="208"/>
      <c r="K420" s="263"/>
      <c r="L420" s="345"/>
    </row>
    <row r="421" spans="1:12" s="21" customFormat="1" hidden="1" collapsed="1">
      <c r="A421" s="420">
        <f>IF(C421='Tong hop'!$B$6,1,0)</f>
        <v>0</v>
      </c>
      <c r="B421" s="384">
        <v>3</v>
      </c>
      <c r="C421" s="8" t="s">
        <v>1385</v>
      </c>
      <c r="D421" s="195" t="s">
        <v>1331</v>
      </c>
      <c r="E421" s="458" t="s">
        <v>1332</v>
      </c>
      <c r="F421" s="426" t="s">
        <v>4</v>
      </c>
      <c r="G421" s="184">
        <v>4367.59</v>
      </c>
      <c r="H421" s="285"/>
      <c r="I421" s="285"/>
      <c r="J421" s="208"/>
      <c r="K421" s="263"/>
      <c r="L421" s="345"/>
    </row>
    <row r="422" spans="1:12" s="21" customFormat="1" hidden="1" outlineLevel="1">
      <c r="A422" s="420">
        <f>IF(C422='Tong hop'!$B$6,1,0)</f>
        <v>0</v>
      </c>
      <c r="B422" s="384"/>
      <c r="C422" s="387"/>
      <c r="D422" s="179" t="str">
        <f>D464</f>
        <v>Nền xưởng</v>
      </c>
      <c r="E422" s="64"/>
      <c r="F422" s="461">
        <f t="shared" ref="F422" si="36">F464</f>
        <v>0</v>
      </c>
      <c r="G422" s="184"/>
      <c r="H422" s="285"/>
      <c r="I422" s="285"/>
      <c r="J422" s="208"/>
      <c r="K422" s="263"/>
      <c r="L422" s="345"/>
    </row>
    <row r="423" spans="1:12" s="21" customFormat="1" hidden="1" outlineLevel="1">
      <c r="A423" s="420">
        <f>IF(C423='Tong hop'!$B$6,1,0)</f>
        <v>0</v>
      </c>
      <c r="B423" s="384"/>
      <c r="C423" s="387"/>
      <c r="D423" s="179"/>
      <c r="E423" s="64"/>
      <c r="F423" s="461"/>
      <c r="G423" s="184"/>
      <c r="H423" s="285"/>
      <c r="I423" s="285"/>
      <c r="J423" s="208"/>
      <c r="K423" s="263"/>
      <c r="L423" s="345"/>
    </row>
    <row r="424" spans="1:12" s="21" customFormat="1" hidden="1" outlineLevel="1">
      <c r="A424" s="420">
        <f>IF(C424='Tong hop'!$B$6,1,0)</f>
        <v>0</v>
      </c>
      <c r="B424" s="384"/>
      <c r="C424" s="387"/>
      <c r="D424" s="179"/>
      <c r="E424" s="64"/>
      <c r="F424" s="461"/>
      <c r="G424" s="184"/>
      <c r="H424" s="285"/>
      <c r="I424" s="285"/>
      <c r="J424" s="208"/>
      <c r="K424" s="263"/>
      <c r="L424" s="345"/>
    </row>
    <row r="425" spans="1:12" s="21" customFormat="1" hidden="1" outlineLevel="1">
      <c r="A425" s="420">
        <f>IF(C425='Tong hop'!$B$6,1,0)</f>
        <v>0</v>
      </c>
      <c r="B425" s="384"/>
      <c r="C425" s="387"/>
      <c r="D425" s="179"/>
      <c r="E425" s="64"/>
      <c r="F425" s="461"/>
      <c r="G425" s="184"/>
      <c r="H425" s="285"/>
      <c r="I425" s="285"/>
      <c r="J425" s="208"/>
      <c r="K425" s="263"/>
      <c r="L425" s="345"/>
    </row>
    <row r="426" spans="1:12" s="21" customFormat="1" ht="12" hidden="1" customHeight="1" collapsed="1">
      <c r="A426" s="420">
        <f>IF(C426='Tong hop'!$B$6,1,0)</f>
        <v>0</v>
      </c>
      <c r="B426" s="384">
        <v>4</v>
      </c>
      <c r="C426" s="336" t="s">
        <v>77</v>
      </c>
      <c r="D426" s="195" t="s">
        <v>1333</v>
      </c>
      <c r="E426" s="458" t="s">
        <v>1334</v>
      </c>
      <c r="F426" s="426" t="s">
        <v>3</v>
      </c>
      <c r="G426" s="184">
        <v>436.75900000000001</v>
      </c>
      <c r="H426" s="285"/>
      <c r="I426" s="285"/>
      <c r="J426" s="208"/>
      <c r="K426" s="263"/>
      <c r="L426" s="345"/>
    </row>
    <row r="427" spans="1:12" s="21" customFormat="1" hidden="1" outlineLevel="1">
      <c r="A427" s="420">
        <f>IF(C427='Tong hop'!$B$6,1,0)</f>
        <v>0</v>
      </c>
      <c r="B427" s="384"/>
      <c r="C427" s="308"/>
      <c r="D427" s="179" t="str">
        <f>D442</f>
        <v>Nền</v>
      </c>
      <c r="E427" s="64"/>
      <c r="F427" s="461">
        <f t="shared" ref="F427" si="37">F442</f>
        <v>0</v>
      </c>
      <c r="G427" s="184"/>
      <c r="H427" s="285"/>
      <c r="I427" s="285"/>
      <c r="J427" s="208"/>
      <c r="K427" s="263"/>
      <c r="L427" s="345"/>
    </row>
    <row r="428" spans="1:12" s="21" customFormat="1" hidden="1" outlineLevel="1">
      <c r="A428" s="420">
        <f>IF(C428='Tong hop'!$B$6,1,0)</f>
        <v>0</v>
      </c>
      <c r="B428" s="384"/>
      <c r="C428" s="308"/>
      <c r="D428" s="179"/>
      <c r="E428" s="64"/>
      <c r="F428" s="461"/>
      <c r="G428" s="184"/>
      <c r="H428" s="285"/>
      <c r="I428" s="285"/>
      <c r="J428" s="208"/>
      <c r="K428" s="263"/>
      <c r="L428" s="345"/>
    </row>
    <row r="429" spans="1:12" s="21" customFormat="1" ht="12" hidden="1" customHeight="1" collapsed="1">
      <c r="A429" s="420">
        <f>IF(C429='Tong hop'!$B$6,1,0)</f>
        <v>0</v>
      </c>
      <c r="B429" s="384">
        <v>5</v>
      </c>
      <c r="C429" s="336" t="s">
        <v>80</v>
      </c>
      <c r="D429" s="195" t="s">
        <v>1335</v>
      </c>
      <c r="E429" s="458" t="s">
        <v>253</v>
      </c>
      <c r="F429" s="426" t="s">
        <v>3</v>
      </c>
      <c r="G429" s="184">
        <v>873.51800000000003</v>
      </c>
      <c r="H429" s="285"/>
      <c r="I429" s="285"/>
      <c r="J429" s="208"/>
      <c r="K429" s="263"/>
      <c r="L429" s="345"/>
    </row>
    <row r="430" spans="1:12" s="21" customFormat="1" hidden="1" outlineLevel="1">
      <c r="A430" s="420">
        <f>IF(C430='Tong hop'!$B$6,1,0)</f>
        <v>0</v>
      </c>
      <c r="B430" s="384"/>
      <c r="C430" s="183"/>
      <c r="D430" s="179" t="str">
        <f>D464</f>
        <v>Nền xưởng</v>
      </c>
      <c r="E430" s="64"/>
      <c r="F430" s="461">
        <f t="shared" ref="F430" si="38">F464</f>
        <v>0</v>
      </c>
      <c r="G430" s="184"/>
      <c r="H430" s="285"/>
      <c r="I430" s="285"/>
      <c r="J430" s="208"/>
      <c r="K430" s="263"/>
      <c r="L430" s="345"/>
    </row>
    <row r="431" spans="1:12" s="21" customFormat="1" hidden="1" outlineLevel="1">
      <c r="A431" s="420">
        <f>IF(C431='Tong hop'!$B$6,1,0)</f>
        <v>0</v>
      </c>
      <c r="B431" s="384"/>
      <c r="C431" s="183"/>
      <c r="D431" s="179"/>
      <c r="E431" s="64"/>
      <c r="F431" s="461"/>
      <c r="G431" s="184"/>
      <c r="H431" s="285"/>
      <c r="I431" s="285"/>
      <c r="J431" s="208"/>
      <c r="K431" s="263"/>
      <c r="L431" s="345"/>
    </row>
    <row r="432" spans="1:12" s="21" customFormat="1" hidden="1" outlineLevel="1">
      <c r="A432" s="420">
        <f>IF(C432='Tong hop'!$B$6,1,0)</f>
        <v>0</v>
      </c>
      <c r="B432" s="384"/>
      <c r="C432" s="183"/>
      <c r="D432" s="179"/>
      <c r="E432" s="64"/>
      <c r="F432" s="461"/>
      <c r="G432" s="184"/>
      <c r="H432" s="285"/>
      <c r="I432" s="285"/>
      <c r="J432" s="208"/>
      <c r="K432" s="263"/>
      <c r="L432" s="345"/>
    </row>
    <row r="433" spans="1:16" s="21" customFormat="1" hidden="1" outlineLevel="1">
      <c r="A433" s="420">
        <f>IF(C433='Tong hop'!$B$6,1,0)</f>
        <v>0</v>
      </c>
      <c r="B433" s="384"/>
      <c r="C433" s="183"/>
      <c r="D433" s="179"/>
      <c r="E433" s="64"/>
      <c r="F433" s="461"/>
      <c r="G433" s="184"/>
      <c r="H433" s="285"/>
      <c r="I433" s="285"/>
      <c r="J433" s="208"/>
      <c r="K433" s="263"/>
      <c r="L433" s="345"/>
    </row>
    <row r="434" spans="1:16" s="21" customFormat="1" ht="30" hidden="1">
      <c r="A434" s="420">
        <f>IF(C434='Tong hop'!$B$6,1,0)</f>
        <v>0</v>
      </c>
      <c r="B434" s="384">
        <v>6</v>
      </c>
      <c r="C434" s="241" t="s">
        <v>20</v>
      </c>
      <c r="D434" s="195" t="s">
        <v>254</v>
      </c>
      <c r="E434" s="78" t="s">
        <v>255</v>
      </c>
      <c r="F434" s="426" t="s">
        <v>532</v>
      </c>
      <c r="G434" s="184">
        <v>11</v>
      </c>
      <c r="H434" s="285"/>
      <c r="I434" s="285"/>
      <c r="J434" s="208"/>
      <c r="K434" s="263" t="s">
        <v>257</v>
      </c>
      <c r="L434" s="345"/>
    </row>
    <row r="435" spans="1:16" s="21" customFormat="1" ht="30" hidden="1">
      <c r="A435" s="420">
        <f>IF(C435='Tong hop'!$B$6,1,0)</f>
        <v>0</v>
      </c>
      <c r="B435" s="384">
        <v>7</v>
      </c>
      <c r="C435" s="241" t="s">
        <v>20</v>
      </c>
      <c r="D435" s="195" t="s">
        <v>258</v>
      </c>
      <c r="E435" s="78" t="s">
        <v>259</v>
      </c>
      <c r="F435" s="426" t="s">
        <v>532</v>
      </c>
      <c r="G435" s="184">
        <v>11</v>
      </c>
      <c r="H435" s="285"/>
      <c r="I435" s="285"/>
      <c r="J435" s="208"/>
      <c r="K435" s="263" t="s">
        <v>257</v>
      </c>
      <c r="L435" s="345"/>
    </row>
    <row r="436" spans="1:16" hidden="1">
      <c r="A436" s="420">
        <f>IF(C436='Tong hop'!$B$6,1,0)</f>
        <v>0</v>
      </c>
      <c r="B436" s="382"/>
      <c r="C436" s="383"/>
      <c r="D436" s="307"/>
      <c r="E436" s="452"/>
      <c r="F436" s="453"/>
      <c r="G436" s="321"/>
      <c r="H436" s="410"/>
      <c r="I436" s="410"/>
      <c r="J436" s="318"/>
      <c r="K436" s="325"/>
    </row>
    <row r="437" spans="1:16" s="302" customFormat="1" hidden="1">
      <c r="A437" s="420">
        <f>IF(C437='Tong hop'!$B$6,1,0)</f>
        <v>0</v>
      </c>
      <c r="B437" s="328" t="s">
        <v>349</v>
      </c>
      <c r="C437" s="386"/>
      <c r="D437" s="380" t="s">
        <v>261</v>
      </c>
      <c r="E437" s="454" t="s">
        <v>262</v>
      </c>
      <c r="F437" s="455"/>
      <c r="G437" s="319"/>
      <c r="H437" s="413"/>
      <c r="I437" s="413"/>
      <c r="J437" s="328"/>
      <c r="K437" s="381"/>
      <c r="L437" s="347"/>
      <c r="M437" s="22"/>
      <c r="N437" s="22"/>
      <c r="O437" s="22"/>
      <c r="P437" s="22"/>
    </row>
    <row r="438" spans="1:16" s="21" customFormat="1" ht="30" hidden="1" collapsed="1">
      <c r="A438" s="420">
        <f>IF(C438='Tong hop'!$B$6,1,0)</f>
        <v>0</v>
      </c>
      <c r="B438" s="384">
        <v>1</v>
      </c>
      <c r="C438" s="261" t="s">
        <v>53</v>
      </c>
      <c r="D438" s="191" t="s">
        <v>263</v>
      </c>
      <c r="E438" s="422" t="s">
        <v>1336</v>
      </c>
      <c r="F438" s="426" t="s">
        <v>4</v>
      </c>
      <c r="G438" s="184">
        <v>4367.59</v>
      </c>
      <c r="H438" s="285"/>
      <c r="I438" s="285"/>
      <c r="J438" s="208"/>
      <c r="K438" s="263"/>
      <c r="L438" s="345"/>
    </row>
    <row r="439" spans="1:16" s="21" customFormat="1" hidden="1" outlineLevel="1">
      <c r="A439" s="420">
        <f>IF(C439='Tong hop'!$B$6,1,0)</f>
        <v>0</v>
      </c>
      <c r="B439" s="384"/>
      <c r="C439" s="261"/>
      <c r="D439" s="192" t="str">
        <f>D464</f>
        <v>Nền xưởng</v>
      </c>
      <c r="E439" s="466"/>
      <c r="F439" s="467"/>
      <c r="G439" s="184"/>
      <c r="H439" s="285"/>
      <c r="I439" s="285"/>
      <c r="J439" s="208"/>
      <c r="K439" s="263"/>
      <c r="L439" s="345"/>
    </row>
    <row r="440" spans="1:16" s="21" customFormat="1" hidden="1" outlineLevel="1">
      <c r="A440" s="420">
        <f>IF(C440='Tong hop'!$B$6,1,0)</f>
        <v>0</v>
      </c>
      <c r="B440" s="384"/>
      <c r="C440" s="261"/>
      <c r="D440" s="192"/>
      <c r="E440" s="466"/>
      <c r="F440" s="467"/>
      <c r="G440" s="184"/>
      <c r="H440" s="285"/>
      <c r="I440" s="285"/>
      <c r="J440" s="208"/>
      <c r="K440" s="263"/>
      <c r="L440" s="345"/>
    </row>
    <row r="441" spans="1:16" s="21" customFormat="1" ht="12" hidden="1" customHeight="1" collapsed="1">
      <c r="A441" s="420">
        <f>IF(C441='Tong hop'!$B$6,1,0)</f>
        <v>0</v>
      </c>
      <c r="B441" s="384">
        <v>2</v>
      </c>
      <c r="C441" s="241" t="s">
        <v>25</v>
      </c>
      <c r="D441" s="388" t="s">
        <v>1337</v>
      </c>
      <c r="E441" s="458" t="s">
        <v>1338</v>
      </c>
      <c r="F441" s="426" t="s">
        <v>3</v>
      </c>
      <c r="G441" s="184">
        <v>0</v>
      </c>
      <c r="H441" s="285"/>
      <c r="I441" s="416"/>
      <c r="J441" s="208"/>
      <c r="K441" s="263" t="s">
        <v>1276</v>
      </c>
      <c r="L441" s="345"/>
    </row>
    <row r="442" spans="1:16" s="21" customFormat="1" hidden="1" outlineLevel="1">
      <c r="A442" s="420">
        <f>IF(C442='Tong hop'!$B$6,1,0)</f>
        <v>0</v>
      </c>
      <c r="B442" s="384"/>
      <c r="C442" s="183"/>
      <c r="D442" s="179" t="s">
        <v>411</v>
      </c>
      <c r="E442" s="91"/>
      <c r="F442" s="426"/>
      <c r="G442" s="184"/>
      <c r="H442" s="285"/>
      <c r="I442" s="285"/>
      <c r="J442" s="208"/>
      <c r="K442" s="263"/>
      <c r="L442" s="345"/>
    </row>
    <row r="443" spans="1:16" s="21" customFormat="1" hidden="1" outlineLevel="1">
      <c r="A443" s="420">
        <f>IF(C443='Tong hop'!$B$6,1,0)</f>
        <v>0</v>
      </c>
      <c r="B443" s="384"/>
      <c r="C443" s="183"/>
      <c r="D443" s="179" t="str">
        <f>D465</f>
        <v>Đà kiềng</v>
      </c>
      <c r="E443" s="91"/>
      <c r="F443" s="426"/>
      <c r="G443" s="184"/>
      <c r="H443" s="285"/>
      <c r="I443" s="285"/>
      <c r="J443" s="208"/>
      <c r="K443" s="263"/>
      <c r="L443" s="345"/>
    </row>
    <row r="444" spans="1:16" s="21" customFormat="1" hidden="1" outlineLevel="1">
      <c r="A444" s="420">
        <f>IF(C444='Tong hop'!$B$6,1,0)</f>
        <v>0</v>
      </c>
      <c r="B444" s="384"/>
      <c r="C444" s="183"/>
      <c r="D444" s="179" t="str">
        <f>D466</f>
        <v>GB1A</v>
      </c>
      <c r="E444" s="91"/>
      <c r="F444" s="426"/>
      <c r="G444" s="184"/>
      <c r="H444" s="285"/>
      <c r="I444" s="285"/>
      <c r="J444" s="208"/>
      <c r="K444" s="263"/>
      <c r="L444" s="345"/>
    </row>
    <row r="445" spans="1:16" s="21" customFormat="1" hidden="1" outlineLevel="1">
      <c r="A445" s="420">
        <f>IF(C445='Tong hop'!$B$6,1,0)</f>
        <v>0</v>
      </c>
      <c r="B445" s="384"/>
      <c r="C445" s="183"/>
      <c r="D445" s="179" t="str">
        <f>D467</f>
        <v>GB7</v>
      </c>
      <c r="E445" s="91"/>
      <c r="F445" s="426"/>
      <c r="G445" s="184"/>
      <c r="H445" s="285"/>
      <c r="I445" s="285"/>
      <c r="J445" s="208"/>
      <c r="K445" s="263"/>
      <c r="L445" s="345"/>
    </row>
    <row r="446" spans="1:16" s="21" customFormat="1" hidden="1" outlineLevel="1">
      <c r="A446" s="420">
        <f>IF(C446='Tong hop'!$B$6,1,0)</f>
        <v>0</v>
      </c>
      <c r="B446" s="384"/>
      <c r="C446" s="183"/>
      <c r="D446" s="179" t="str">
        <f>D468</f>
        <v>GB17</v>
      </c>
      <c r="E446" s="91"/>
      <c r="F446" s="426"/>
      <c r="G446" s="184"/>
      <c r="H446" s="285"/>
      <c r="I446" s="285"/>
      <c r="J446" s="208"/>
      <c r="K446" s="263"/>
      <c r="L446" s="345"/>
    </row>
    <row r="447" spans="1:16" s="21" customFormat="1" hidden="1" outlineLevel="1">
      <c r="A447" s="420">
        <f>IF(C447='Tong hop'!$B$6,1,0)</f>
        <v>0</v>
      </c>
      <c r="B447" s="384"/>
      <c r="C447" s="186"/>
      <c r="D447" s="194" t="str">
        <f>D470</f>
        <v>Nền</v>
      </c>
      <c r="E447" s="91"/>
      <c r="F447" s="426"/>
      <c r="G447" s="184"/>
      <c r="H447" s="285"/>
      <c r="I447" s="285"/>
      <c r="J447" s="208"/>
      <c r="K447" s="263"/>
      <c r="L447" s="345"/>
    </row>
    <row r="448" spans="1:16" s="21" customFormat="1" hidden="1" outlineLevel="1">
      <c r="A448" s="420">
        <f>IF(C448='Tong hop'!$B$6,1,0)</f>
        <v>0</v>
      </c>
      <c r="B448" s="384"/>
      <c r="C448" s="186"/>
      <c r="D448" s="179" t="str">
        <f>D471</f>
        <v>Móng DOCK</v>
      </c>
      <c r="E448" s="91"/>
      <c r="F448" s="426"/>
      <c r="G448" s="184"/>
      <c r="H448" s="285"/>
      <c r="I448" s="285"/>
      <c r="J448" s="208"/>
      <c r="K448" s="263"/>
      <c r="L448" s="345"/>
    </row>
    <row r="449" spans="1:12" s="21" customFormat="1" hidden="1" outlineLevel="1">
      <c r="A449" s="420">
        <f>IF(C449='Tong hop'!$B$6,1,0)</f>
        <v>0</v>
      </c>
      <c r="B449" s="384"/>
      <c r="C449" s="186"/>
      <c r="D449" s="179" t="str">
        <f>D472</f>
        <v>Fđáy móng</v>
      </c>
      <c r="E449" s="91"/>
      <c r="F449" s="426"/>
      <c r="G449" s="184"/>
      <c r="H449" s="285"/>
      <c r="I449" s="285"/>
      <c r="J449" s="208"/>
      <c r="K449" s="263"/>
      <c r="L449" s="345"/>
    </row>
    <row r="450" spans="1:12" s="21" customFormat="1" hidden="1" outlineLevel="1">
      <c r="A450" s="420">
        <f>IF(C450='Tong hop'!$B$6,1,0)</f>
        <v>0</v>
      </c>
      <c r="B450" s="384"/>
      <c r="C450" s="186"/>
      <c r="D450" s="179" t="str">
        <f t="shared" ref="D450" si="39">D473</f>
        <v>Thành D1(200x700)</v>
      </c>
      <c r="E450" s="91"/>
      <c r="F450" s="426"/>
      <c r="G450" s="184"/>
      <c r="H450" s="285"/>
      <c r="I450" s="285"/>
      <c r="J450" s="208"/>
      <c r="K450" s="263"/>
      <c r="L450" s="345"/>
    </row>
    <row r="451" spans="1:12" s="21" customFormat="1" hidden="1" outlineLevel="1">
      <c r="A451" s="420">
        <f>IF(C451='Tong hop'!$B$6,1,0)</f>
        <v>0</v>
      </c>
      <c r="B451" s="384"/>
      <c r="C451" s="186"/>
      <c r="D451" s="179"/>
      <c r="E451" s="91"/>
      <c r="F451" s="426"/>
      <c r="G451" s="184"/>
      <c r="H451" s="285"/>
      <c r="I451" s="285"/>
      <c r="J451" s="208"/>
      <c r="K451" s="263"/>
      <c r="L451" s="345"/>
    </row>
    <row r="452" spans="1:12" s="21" customFormat="1" hidden="1" outlineLevel="1">
      <c r="A452" s="420">
        <f>IF(C452='Tong hop'!$B$6,1,0)</f>
        <v>0</v>
      </c>
      <c r="B452" s="384"/>
      <c r="C452" s="186"/>
      <c r="D452" s="179" t="str">
        <f>D475</f>
        <v>Thành D2(200x700)</v>
      </c>
      <c r="E452" s="91"/>
      <c r="F452" s="426"/>
      <c r="G452" s="184"/>
      <c r="H452" s="285"/>
      <c r="I452" s="285"/>
      <c r="J452" s="208"/>
      <c r="K452" s="263"/>
      <c r="L452" s="345"/>
    </row>
    <row r="453" spans="1:12" s="21" customFormat="1" hidden="1" outlineLevel="1">
      <c r="A453" s="420">
        <f>IF(C453='Tong hop'!$B$6,1,0)</f>
        <v>0</v>
      </c>
      <c r="B453" s="384"/>
      <c r="C453" s="186"/>
      <c r="D453" s="179" t="str">
        <f>D476</f>
        <v>Fc-f</v>
      </c>
      <c r="E453" s="91"/>
      <c r="F453" s="426"/>
      <c r="G453" s="184"/>
      <c r="H453" s="285"/>
      <c r="I453" s="285"/>
      <c r="J453" s="208"/>
      <c r="K453" s="263"/>
      <c r="L453" s="345"/>
    </row>
    <row r="454" spans="1:12" s="21" customFormat="1" hidden="1" outlineLevel="1">
      <c r="A454" s="420">
        <f>IF(C454='Tong hop'!$B$6,1,0)</f>
        <v>0</v>
      </c>
      <c r="B454" s="384"/>
      <c r="C454" s="186"/>
      <c r="D454" s="179" t="str">
        <f>D477</f>
        <v>Thành hố</v>
      </c>
      <c r="E454" s="91"/>
      <c r="F454" s="426"/>
      <c r="G454" s="184"/>
      <c r="H454" s="285"/>
      <c r="I454" s="285"/>
      <c r="J454" s="208"/>
      <c r="K454" s="263"/>
      <c r="L454" s="345"/>
    </row>
    <row r="455" spans="1:12" s="21" customFormat="1" hidden="1" outlineLevel="1">
      <c r="A455" s="420">
        <f>IF(C455='Tong hop'!$B$6,1,0)</f>
        <v>0</v>
      </c>
      <c r="B455" s="384"/>
      <c r="C455" s="186"/>
      <c r="D455" s="179" t="str">
        <f>D478</f>
        <v>Tường chắn D3(250x2100)</v>
      </c>
      <c r="E455" s="91"/>
      <c r="F455" s="426"/>
      <c r="G455" s="184"/>
      <c r="H455" s="285"/>
      <c r="I455" s="285"/>
      <c r="J455" s="208"/>
      <c r="K455" s="263"/>
      <c r="L455" s="345"/>
    </row>
    <row r="456" spans="1:12" s="21" customFormat="1" hidden="1" outlineLevel="1">
      <c r="A456" s="420">
        <f>IF(C456='Tong hop'!$B$6,1,0)</f>
        <v>0</v>
      </c>
      <c r="B456" s="384"/>
      <c r="C456" s="186"/>
      <c r="D456" s="179" t="str">
        <f t="shared" ref="D456:D461" si="40">D479</f>
        <v>Tường chắn D4(250x1500)</v>
      </c>
      <c r="E456" s="91"/>
      <c r="F456" s="426"/>
      <c r="G456" s="184"/>
      <c r="H456" s="285"/>
      <c r="I456" s="285"/>
      <c r="J456" s="208"/>
      <c r="K456" s="263"/>
      <c r="L456" s="345"/>
    </row>
    <row r="457" spans="1:12" s="21" customFormat="1" hidden="1" outlineLevel="1">
      <c r="A457" s="420">
        <f>IF(C457='Tong hop'!$B$6,1,0)</f>
        <v>0</v>
      </c>
      <c r="B457" s="384"/>
      <c r="C457" s="186"/>
      <c r="D457" s="179" t="str">
        <f t="shared" si="40"/>
        <v>Fa</v>
      </c>
      <c r="E457" s="91"/>
      <c r="F457" s="426"/>
      <c r="G457" s="184"/>
      <c r="H457" s="285"/>
      <c r="I457" s="285"/>
      <c r="J457" s="208"/>
      <c r="K457" s="263"/>
      <c r="L457" s="345"/>
    </row>
    <row r="458" spans="1:12" s="21" customFormat="1" hidden="1" outlineLevel="1">
      <c r="A458" s="420">
        <f>IF(C458='Tong hop'!$B$6,1,0)</f>
        <v>0</v>
      </c>
      <c r="B458" s="384"/>
      <c r="C458" s="186"/>
      <c r="D458" s="179">
        <f t="shared" si="40"/>
        <v>0</v>
      </c>
      <c r="E458" s="91"/>
      <c r="F458" s="426"/>
      <c r="G458" s="184"/>
      <c r="H458" s="285"/>
      <c r="I458" s="285"/>
      <c r="J458" s="208"/>
      <c r="K458" s="263"/>
      <c r="L458" s="345"/>
    </row>
    <row r="459" spans="1:12" s="21" customFormat="1" hidden="1" outlineLevel="1">
      <c r="A459" s="420">
        <f>IF(C459='Tong hop'!$B$6,1,0)</f>
        <v>0</v>
      </c>
      <c r="B459" s="384"/>
      <c r="C459" s="186"/>
      <c r="D459" s="179" t="str">
        <f t="shared" si="40"/>
        <v>Fb</v>
      </c>
      <c r="E459" s="91"/>
      <c r="F459" s="426"/>
      <c r="G459" s="184"/>
      <c r="H459" s="285"/>
      <c r="I459" s="285"/>
      <c r="J459" s="208"/>
      <c r="K459" s="263"/>
      <c r="L459" s="345"/>
    </row>
    <row r="460" spans="1:12" s="21" customFormat="1" hidden="1" outlineLevel="1">
      <c r="A460" s="420">
        <f>IF(C460='Tong hop'!$B$6,1,0)</f>
        <v>0</v>
      </c>
      <c r="B460" s="384"/>
      <c r="C460" s="186"/>
      <c r="D460" s="179" t="str">
        <f t="shared" si="40"/>
        <v>Fc</v>
      </c>
      <c r="E460" s="91"/>
      <c r="F460" s="426"/>
      <c r="G460" s="184"/>
      <c r="H460" s="285"/>
      <c r="I460" s="285"/>
      <c r="J460" s="208"/>
      <c r="K460" s="263"/>
      <c r="L460" s="345"/>
    </row>
    <row r="461" spans="1:12" s="21" customFormat="1" hidden="1" outlineLevel="1">
      <c r="A461" s="420">
        <f>IF(C461='Tong hop'!$B$6,1,0)</f>
        <v>0</v>
      </c>
      <c r="B461" s="384"/>
      <c r="C461" s="186"/>
      <c r="D461" s="179" t="str">
        <f t="shared" si="40"/>
        <v>Fc1</v>
      </c>
      <c r="E461" s="91"/>
      <c r="F461" s="426"/>
      <c r="G461" s="184"/>
      <c r="H461" s="285"/>
      <c r="I461" s="285"/>
      <c r="J461" s="208"/>
      <c r="K461" s="263"/>
      <c r="L461" s="345"/>
    </row>
    <row r="462" spans="1:12" s="21" customFormat="1" hidden="1">
      <c r="A462" s="420">
        <f>IF(C462='Tong hop'!$B$6,1,0)</f>
        <v>0</v>
      </c>
      <c r="B462" s="384"/>
      <c r="C462" s="186"/>
      <c r="D462" s="190" t="s">
        <v>126</v>
      </c>
      <c r="E462" s="64" t="s">
        <v>117</v>
      </c>
      <c r="F462" s="426"/>
      <c r="G462" s="184"/>
      <c r="H462" s="285"/>
      <c r="I462" s="285"/>
      <c r="J462" s="208"/>
      <c r="K462" s="263"/>
      <c r="L462" s="345"/>
    </row>
    <row r="463" spans="1:12" s="21" customFormat="1" ht="38.25" hidden="1" collapsed="1">
      <c r="A463" s="420">
        <f>IF(C463='Tong hop'!$B$6,1,0)</f>
        <v>0</v>
      </c>
      <c r="B463" s="384">
        <v>3</v>
      </c>
      <c r="C463" s="261" t="s">
        <v>79</v>
      </c>
      <c r="D463" s="307" t="s">
        <v>1339</v>
      </c>
      <c r="E463" s="422" t="s">
        <v>1340</v>
      </c>
      <c r="F463" s="426" t="s">
        <v>3</v>
      </c>
      <c r="G463" s="184">
        <v>1242.3780000000002</v>
      </c>
      <c r="H463" s="285"/>
      <c r="I463" s="285"/>
      <c r="J463" s="208"/>
      <c r="K463" s="263" t="s">
        <v>1341</v>
      </c>
      <c r="L463" s="345"/>
    </row>
    <row r="464" spans="1:12" s="21" customFormat="1" hidden="1" outlineLevel="1">
      <c r="A464" s="420">
        <f>IF(C464='Tong hop'!$B$6,1,0)</f>
        <v>0</v>
      </c>
      <c r="B464" s="384"/>
      <c r="C464" s="183"/>
      <c r="D464" s="179" t="s">
        <v>560</v>
      </c>
      <c r="E464" s="91"/>
      <c r="F464" s="426"/>
      <c r="G464" s="184"/>
      <c r="H464" s="285"/>
      <c r="I464" s="285"/>
      <c r="J464" s="208"/>
      <c r="K464" s="263"/>
      <c r="L464" s="345"/>
    </row>
    <row r="465" spans="1:12" s="21" customFormat="1" hidden="1" outlineLevel="1">
      <c r="A465" s="420">
        <f>IF(C465='Tong hop'!$B$6,1,0)</f>
        <v>0</v>
      </c>
      <c r="B465" s="384"/>
      <c r="C465" s="183"/>
      <c r="D465" s="177" t="str">
        <f>D172</f>
        <v>Đà kiềng</v>
      </c>
      <c r="E465" s="91" t="s">
        <v>1285</v>
      </c>
      <c r="F465" s="426"/>
      <c r="G465" s="184"/>
      <c r="H465" s="285"/>
      <c r="I465" s="285"/>
      <c r="J465" s="208"/>
      <c r="K465" s="263"/>
      <c r="L465" s="345"/>
    </row>
    <row r="466" spans="1:12" s="21" customFormat="1" hidden="1" outlineLevel="1">
      <c r="A466" s="420">
        <f>IF(C466='Tong hop'!$B$6,1,0)</f>
        <v>0</v>
      </c>
      <c r="B466" s="384"/>
      <c r="C466" s="183"/>
      <c r="D466" s="177" t="str">
        <f>D173</f>
        <v>GB1A</v>
      </c>
      <c r="E466" s="84" t="str">
        <f>E173</f>
        <v>300x700</v>
      </c>
      <c r="F466" s="426"/>
      <c r="G466" s="184"/>
      <c r="H466" s="285"/>
      <c r="I466" s="285"/>
      <c r="J466" s="208"/>
      <c r="K466" s="263"/>
      <c r="L466" s="345"/>
    </row>
    <row r="467" spans="1:12" s="21" customFormat="1" hidden="1" outlineLevel="1">
      <c r="A467" s="420">
        <f>IF(C467='Tong hop'!$B$6,1,0)</f>
        <v>0</v>
      </c>
      <c r="B467" s="384"/>
      <c r="C467" s="183"/>
      <c r="D467" s="177" t="str">
        <f>D174</f>
        <v>GB7</v>
      </c>
      <c r="E467" s="84" t="str">
        <f>E174</f>
        <v>300x700</v>
      </c>
      <c r="F467" s="426"/>
      <c r="G467" s="184"/>
      <c r="H467" s="285"/>
      <c r="I467" s="285"/>
      <c r="J467" s="208"/>
      <c r="K467" s="263"/>
      <c r="L467" s="345"/>
    </row>
    <row r="468" spans="1:12" s="21" customFormat="1" hidden="1" outlineLevel="1">
      <c r="A468" s="420">
        <f>IF(C468='Tong hop'!$B$6,1,0)</f>
        <v>0</v>
      </c>
      <c r="B468" s="384"/>
      <c r="C468" s="183"/>
      <c r="D468" s="177" t="str">
        <f>D175</f>
        <v>GB17</v>
      </c>
      <c r="E468" s="84" t="str">
        <f>E175</f>
        <v>400x700</v>
      </c>
      <c r="F468" s="426"/>
      <c r="G468" s="184"/>
      <c r="H468" s="285"/>
      <c r="I468" s="285"/>
      <c r="J468" s="208"/>
      <c r="K468" s="263"/>
      <c r="L468" s="345"/>
    </row>
    <row r="469" spans="1:12" s="21" customFormat="1" ht="25.5" hidden="1" collapsed="1">
      <c r="A469" s="420">
        <f>IF(C469='Tong hop'!$B$6,1,0)</f>
        <v>0</v>
      </c>
      <c r="B469" s="384">
        <v>4</v>
      </c>
      <c r="C469" s="261" t="s">
        <v>29</v>
      </c>
      <c r="D469" s="191" t="s">
        <v>1342</v>
      </c>
      <c r="E469" s="422" t="s">
        <v>539</v>
      </c>
      <c r="F469" s="426" t="s">
        <v>3</v>
      </c>
      <c r="G469" s="184">
        <v>13.865500000000003</v>
      </c>
      <c r="H469" s="285"/>
      <c r="I469" s="285"/>
      <c r="J469" s="208"/>
      <c r="K469" s="263"/>
      <c r="L469" s="345"/>
    </row>
    <row r="470" spans="1:12" s="21" customFormat="1" hidden="1" outlineLevel="1">
      <c r="A470" s="420">
        <f>IF(C470='Tong hop'!$B$6,1,0)</f>
        <v>0</v>
      </c>
      <c r="B470" s="384"/>
      <c r="C470" s="183"/>
      <c r="D470" s="191" t="s">
        <v>411</v>
      </c>
      <c r="E470" s="91"/>
      <c r="F470" s="426"/>
      <c r="G470" s="184"/>
      <c r="H470" s="285"/>
      <c r="I470" s="285"/>
      <c r="J470" s="208"/>
      <c r="K470" s="263"/>
      <c r="L470" s="345"/>
    </row>
    <row r="471" spans="1:12" s="21" customFormat="1" hidden="1" outlineLevel="1">
      <c r="A471" s="420">
        <f>IF(C471='Tong hop'!$B$6,1,0)</f>
        <v>0</v>
      </c>
      <c r="B471" s="384"/>
      <c r="C471" s="183"/>
      <c r="D471" s="177" t="str">
        <f>D151</f>
        <v>Móng DOCK</v>
      </c>
      <c r="E471" s="468" t="s">
        <v>1343</v>
      </c>
      <c r="F471" s="426"/>
      <c r="G471" s="184"/>
      <c r="H471" s="285"/>
      <c r="I471" s="285"/>
      <c r="J471" s="208"/>
      <c r="K471" s="263"/>
      <c r="L471" s="345"/>
    </row>
    <row r="472" spans="1:12" s="21" customFormat="1" hidden="1" outlineLevel="1">
      <c r="A472" s="420">
        <f>IF(C472='Tong hop'!$B$6,1,0)</f>
        <v>0</v>
      </c>
      <c r="B472" s="384"/>
      <c r="C472" s="183"/>
      <c r="D472" s="177" t="str">
        <f>D152</f>
        <v>Fđáy móng</v>
      </c>
      <c r="E472" s="91"/>
      <c r="F472" s="426"/>
      <c r="G472" s="184"/>
      <c r="H472" s="285"/>
      <c r="I472" s="285"/>
      <c r="J472" s="208"/>
      <c r="K472" s="263"/>
      <c r="L472" s="345"/>
    </row>
    <row r="473" spans="1:12" s="21" customFormat="1" hidden="1" outlineLevel="1">
      <c r="A473" s="420">
        <f>IF(C473='Tong hop'!$B$6,1,0)</f>
        <v>0</v>
      </c>
      <c r="B473" s="384"/>
      <c r="C473" s="183"/>
      <c r="D473" s="177" t="str">
        <f>D154</f>
        <v>Thành D1(200x700)</v>
      </c>
      <c r="E473" s="91"/>
      <c r="F473" s="426"/>
      <c r="G473" s="184"/>
      <c r="H473" s="285"/>
      <c r="I473" s="285"/>
      <c r="J473" s="208"/>
      <c r="K473" s="263"/>
      <c r="L473" s="345"/>
    </row>
    <row r="474" spans="1:12" s="21" customFormat="1" hidden="1" outlineLevel="1">
      <c r="A474" s="420">
        <f>IF(C474='Tong hop'!$B$6,1,0)</f>
        <v>0</v>
      </c>
      <c r="B474" s="384"/>
      <c r="C474" s="183"/>
      <c r="D474" s="177"/>
      <c r="E474" s="91"/>
      <c r="F474" s="426"/>
      <c r="G474" s="184"/>
      <c r="H474" s="285"/>
      <c r="I474" s="285"/>
      <c r="J474" s="208"/>
      <c r="K474" s="263"/>
      <c r="L474" s="345"/>
    </row>
    <row r="475" spans="1:12" s="21" customFormat="1" hidden="1" outlineLevel="1">
      <c r="A475" s="420">
        <f>IF(C475='Tong hop'!$B$6,1,0)</f>
        <v>0</v>
      </c>
      <c r="B475" s="384"/>
      <c r="C475" s="183"/>
      <c r="D475" s="177" t="str">
        <f>D156</f>
        <v>Thành D2(200x700)</v>
      </c>
      <c r="E475" s="91"/>
      <c r="F475" s="426"/>
      <c r="G475" s="184"/>
      <c r="H475" s="285"/>
      <c r="I475" s="285"/>
      <c r="J475" s="208"/>
      <c r="K475" s="263"/>
      <c r="L475" s="345"/>
    </row>
    <row r="476" spans="1:12" s="21" customFormat="1" hidden="1" outlineLevel="1">
      <c r="A476" s="420">
        <f>IF(C476='Tong hop'!$B$6,1,0)</f>
        <v>0</v>
      </c>
      <c r="B476" s="384"/>
      <c r="C476" s="183"/>
      <c r="D476" s="177" t="str">
        <f>D157</f>
        <v>Fc-f</v>
      </c>
      <c r="E476" s="91"/>
      <c r="F476" s="426"/>
      <c r="G476" s="184"/>
      <c r="H476" s="285"/>
      <c r="I476" s="285"/>
      <c r="J476" s="208"/>
      <c r="K476" s="263"/>
      <c r="L476" s="345"/>
    </row>
    <row r="477" spans="1:12" s="21" customFormat="1" hidden="1" outlineLevel="1">
      <c r="A477" s="420">
        <f>IF(C477='Tong hop'!$B$6,1,0)</f>
        <v>0</v>
      </c>
      <c r="B477" s="384"/>
      <c r="C477" s="183"/>
      <c r="D477" s="177" t="str">
        <f>D158</f>
        <v>Thành hố</v>
      </c>
      <c r="E477" s="91"/>
      <c r="F477" s="426"/>
      <c r="G477" s="184"/>
      <c r="H477" s="285"/>
      <c r="I477" s="285"/>
      <c r="J477" s="208"/>
      <c r="K477" s="263"/>
      <c r="L477" s="345"/>
    </row>
    <row r="478" spans="1:12" s="21" customFormat="1" hidden="1" outlineLevel="1">
      <c r="A478" s="420">
        <f>IF(C478='Tong hop'!$B$6,1,0)</f>
        <v>0</v>
      </c>
      <c r="B478" s="384"/>
      <c r="C478" s="183"/>
      <c r="D478" s="177" t="str">
        <f>D159</f>
        <v>Tường chắn D3(250x2100)</v>
      </c>
      <c r="E478" s="91"/>
      <c r="F478" s="426"/>
      <c r="G478" s="184"/>
      <c r="H478" s="285"/>
      <c r="I478" s="285"/>
      <c r="J478" s="208"/>
      <c r="K478" s="263"/>
      <c r="L478" s="345"/>
    </row>
    <row r="479" spans="1:12" s="21" customFormat="1" hidden="1" outlineLevel="1">
      <c r="A479" s="420">
        <f>IF(C479='Tong hop'!$B$6,1,0)</f>
        <v>0</v>
      </c>
      <c r="B479" s="384"/>
      <c r="C479" s="183"/>
      <c r="D479" s="177" t="str">
        <f>D161</f>
        <v>Tường chắn D4(250x1500)</v>
      </c>
      <c r="E479" s="91"/>
      <c r="F479" s="426"/>
      <c r="G479" s="184"/>
      <c r="H479" s="285"/>
      <c r="I479" s="285"/>
      <c r="J479" s="208"/>
      <c r="K479" s="263"/>
      <c r="L479" s="345"/>
    </row>
    <row r="480" spans="1:12" s="21" customFormat="1" hidden="1" outlineLevel="1">
      <c r="A480" s="420">
        <f>IF(C480='Tong hop'!$B$6,1,0)</f>
        <v>0</v>
      </c>
      <c r="B480" s="384"/>
      <c r="C480" s="183"/>
      <c r="D480" s="177" t="str">
        <f>D146</f>
        <v>Fa</v>
      </c>
      <c r="E480" s="84" t="str">
        <f>E146</f>
        <v>700x700</v>
      </c>
      <c r="F480" s="456">
        <f>F146</f>
        <v>0</v>
      </c>
      <c r="G480" s="184"/>
      <c r="H480" s="285"/>
      <c r="I480" s="285"/>
      <c r="J480" s="208"/>
      <c r="K480" s="263"/>
      <c r="L480" s="345"/>
    </row>
    <row r="481" spans="1:12" s="21" customFormat="1" hidden="1" outlineLevel="1">
      <c r="A481" s="420">
        <f>IF(C481='Tong hop'!$B$6,1,0)</f>
        <v>0</v>
      </c>
      <c r="B481" s="384"/>
      <c r="C481" s="183"/>
      <c r="D481" s="177"/>
      <c r="E481" s="84"/>
      <c r="F481" s="456"/>
      <c r="G481" s="184"/>
      <c r="H481" s="285"/>
      <c r="I481" s="285"/>
      <c r="J481" s="208"/>
      <c r="K481" s="263"/>
      <c r="L481" s="345"/>
    </row>
    <row r="482" spans="1:12" s="21" customFormat="1" hidden="1" outlineLevel="1">
      <c r="A482" s="420">
        <f>IF(C482='Tong hop'!$B$6,1,0)</f>
        <v>0</v>
      </c>
      <c r="B482" s="384"/>
      <c r="C482" s="183"/>
      <c r="D482" s="177" t="str">
        <f t="shared" ref="D482:F484" si="41">D147</f>
        <v>Fb</v>
      </c>
      <c r="E482" s="84" t="str">
        <f t="shared" si="41"/>
        <v>700x700</v>
      </c>
      <c r="F482" s="456">
        <f t="shared" si="41"/>
        <v>0</v>
      </c>
      <c r="G482" s="184"/>
      <c r="H482" s="285"/>
      <c r="I482" s="285"/>
      <c r="J482" s="208"/>
      <c r="K482" s="263"/>
      <c r="L482" s="345"/>
    </row>
    <row r="483" spans="1:12" s="21" customFormat="1" hidden="1" outlineLevel="1">
      <c r="A483" s="420">
        <f>IF(C483='Tong hop'!$B$6,1,0)</f>
        <v>0</v>
      </c>
      <c r="B483" s="384"/>
      <c r="C483" s="183"/>
      <c r="D483" s="177" t="str">
        <f t="shared" si="41"/>
        <v>Fc</v>
      </c>
      <c r="E483" s="84" t="str">
        <f t="shared" si="41"/>
        <v>700x700</v>
      </c>
      <c r="F483" s="456">
        <f t="shared" si="41"/>
        <v>0</v>
      </c>
      <c r="G483" s="184"/>
      <c r="H483" s="285"/>
      <c r="I483" s="285"/>
      <c r="J483" s="208"/>
      <c r="K483" s="263"/>
      <c r="L483" s="345"/>
    </row>
    <row r="484" spans="1:12" s="21" customFormat="1" hidden="1" outlineLevel="1">
      <c r="A484" s="420">
        <f>IF(C484='Tong hop'!$B$6,1,0)</f>
        <v>0</v>
      </c>
      <c r="B484" s="384"/>
      <c r="C484" s="183"/>
      <c r="D484" s="177" t="str">
        <f t="shared" si="41"/>
        <v>Fc1</v>
      </c>
      <c r="E484" s="84" t="str">
        <f t="shared" si="41"/>
        <v>700x700</v>
      </c>
      <c r="F484" s="456">
        <f t="shared" si="41"/>
        <v>0</v>
      </c>
      <c r="G484" s="184"/>
      <c r="H484" s="285"/>
      <c r="I484" s="285"/>
      <c r="J484" s="208"/>
      <c r="K484" s="263"/>
      <c r="L484" s="345"/>
    </row>
    <row r="485" spans="1:12" s="21" customFormat="1" hidden="1" outlineLevel="1">
      <c r="A485" s="420">
        <f>IF(C485='Tong hop'!$B$6,1,0)</f>
        <v>0</v>
      </c>
      <c r="B485" s="384"/>
      <c r="C485" s="183"/>
      <c r="D485" s="177"/>
      <c r="E485" s="84"/>
      <c r="F485" s="456"/>
      <c r="G485" s="184"/>
      <c r="H485" s="285"/>
      <c r="I485" s="285"/>
      <c r="J485" s="208"/>
      <c r="K485" s="263"/>
      <c r="L485" s="345"/>
    </row>
    <row r="486" spans="1:12" s="21" customFormat="1" hidden="1">
      <c r="A486" s="420">
        <f>IF(C486='Tong hop'!$B$6,1,0)</f>
        <v>0</v>
      </c>
      <c r="B486" s="384">
        <v>5</v>
      </c>
      <c r="C486" s="186"/>
      <c r="D486" s="190" t="s">
        <v>94</v>
      </c>
      <c r="E486" s="64" t="s">
        <v>202</v>
      </c>
      <c r="F486" s="426"/>
      <c r="G486" s="184"/>
      <c r="H486" s="285"/>
      <c r="I486" s="285"/>
      <c r="J486" s="208"/>
      <c r="K486" s="263"/>
      <c r="L486" s="345"/>
    </row>
    <row r="487" spans="1:12" s="21" customFormat="1" ht="25.5" hidden="1" collapsed="1">
      <c r="A487" s="420">
        <f>IF(C487='Tong hop'!$B$6,1,0)</f>
        <v>0</v>
      </c>
      <c r="B487" s="389" t="s">
        <v>667</v>
      </c>
      <c r="C487" s="261" t="s">
        <v>41</v>
      </c>
      <c r="D487" s="191" t="str">
        <f t="shared" ref="D487:D492" si="42">D463</f>
        <v>Bê tông nền sợi thép 20kg/m3 B20(M250)</v>
      </c>
      <c r="E487" s="422" t="s">
        <v>539</v>
      </c>
      <c r="F487" s="426" t="s">
        <v>4</v>
      </c>
      <c r="G487" s="184">
        <v>101.76</v>
      </c>
      <c r="H487" s="285"/>
      <c r="I487" s="285"/>
      <c r="J487" s="208"/>
      <c r="K487" s="263"/>
      <c r="L487" s="345"/>
    </row>
    <row r="488" spans="1:12" s="21" customFormat="1" hidden="1" outlineLevel="1">
      <c r="A488" s="420">
        <f>IF(C488='Tong hop'!$B$6,1,0)</f>
        <v>0</v>
      </c>
      <c r="B488" s="389"/>
      <c r="C488" s="183"/>
      <c r="D488" s="177" t="str">
        <f t="shared" si="42"/>
        <v>Nền xưởng</v>
      </c>
      <c r="E488" s="91"/>
      <c r="F488" s="426"/>
      <c r="G488" s="184"/>
      <c r="H488" s="285"/>
      <c r="I488" s="285"/>
      <c r="J488" s="208"/>
      <c r="K488" s="263"/>
      <c r="L488" s="345"/>
    </row>
    <row r="489" spans="1:12" s="21" customFormat="1" hidden="1" outlineLevel="1">
      <c r="A489" s="420">
        <f>IF(C489='Tong hop'!$B$6,1,0)</f>
        <v>0</v>
      </c>
      <c r="B489" s="389"/>
      <c r="C489" s="183"/>
      <c r="D489" s="177" t="str">
        <f t="shared" si="42"/>
        <v>Đà kiềng</v>
      </c>
      <c r="E489" s="79"/>
      <c r="F489" s="426"/>
      <c r="G489" s="184"/>
      <c r="H489" s="285"/>
      <c r="I489" s="285"/>
      <c r="J489" s="208"/>
      <c r="K489" s="263"/>
      <c r="L489" s="345"/>
    </row>
    <row r="490" spans="1:12" s="21" customFormat="1" hidden="1" outlineLevel="1">
      <c r="A490" s="420">
        <f>IF(C490='Tong hop'!$B$6,1,0)</f>
        <v>0</v>
      </c>
      <c r="B490" s="389"/>
      <c r="C490" s="183"/>
      <c r="D490" s="177" t="str">
        <f t="shared" si="42"/>
        <v>GB1A</v>
      </c>
      <c r="E490" s="79"/>
      <c r="F490" s="426"/>
      <c r="G490" s="184"/>
      <c r="H490" s="285"/>
      <c r="I490" s="285"/>
      <c r="J490" s="208"/>
      <c r="K490" s="263"/>
      <c r="L490" s="345"/>
    </row>
    <row r="491" spans="1:12" s="21" customFormat="1" hidden="1" outlineLevel="1">
      <c r="A491" s="420">
        <f>IF(C491='Tong hop'!$B$6,1,0)</f>
        <v>0</v>
      </c>
      <c r="B491" s="389"/>
      <c r="C491" s="183"/>
      <c r="D491" s="177" t="str">
        <f t="shared" si="42"/>
        <v>GB7</v>
      </c>
      <c r="E491" s="79"/>
      <c r="F491" s="426"/>
      <c r="G491" s="184"/>
      <c r="H491" s="285"/>
      <c r="I491" s="285"/>
      <c r="J491" s="208"/>
      <c r="K491" s="263"/>
      <c r="L491" s="345"/>
    </row>
    <row r="492" spans="1:12" s="21" customFormat="1" hidden="1" outlineLevel="1">
      <c r="A492" s="420">
        <f>IF(C492='Tong hop'!$B$6,1,0)</f>
        <v>0</v>
      </c>
      <c r="B492" s="389"/>
      <c r="C492" s="183"/>
      <c r="D492" s="177" t="str">
        <f t="shared" si="42"/>
        <v>GB17</v>
      </c>
      <c r="E492" s="79"/>
      <c r="F492" s="426"/>
      <c r="G492" s="184"/>
      <c r="H492" s="285"/>
      <c r="I492" s="285"/>
      <c r="J492" s="208"/>
      <c r="K492" s="263"/>
      <c r="L492" s="345"/>
    </row>
    <row r="493" spans="1:12" s="21" customFormat="1" hidden="1" outlineLevel="1">
      <c r="A493" s="420">
        <f>IF(C493='Tong hop'!$B$6,1,0)</f>
        <v>0</v>
      </c>
      <c r="B493" s="389"/>
      <c r="C493" s="183"/>
      <c r="D493" s="182"/>
      <c r="E493" s="79"/>
      <c r="F493" s="426"/>
      <c r="G493" s="184"/>
      <c r="H493" s="285"/>
      <c r="I493" s="285"/>
      <c r="J493" s="208"/>
      <c r="K493" s="263"/>
      <c r="L493" s="345"/>
    </row>
    <row r="494" spans="1:12" s="21" customFormat="1" ht="25.5" hidden="1" outlineLevel="1">
      <c r="A494" s="420">
        <f>IF(C494='Tong hop'!$B$6,1,0)</f>
        <v>0</v>
      </c>
      <c r="B494" s="389" t="s">
        <v>668</v>
      </c>
      <c r="C494" s="183"/>
      <c r="D494" s="182" t="str">
        <f>D469</f>
        <v>Bê tông nền tại khu Dock, B22,5(M300)</v>
      </c>
      <c r="E494" s="79"/>
      <c r="F494" s="426"/>
      <c r="G494" s="184">
        <v>37.700000000000003</v>
      </c>
      <c r="H494" s="285"/>
      <c r="I494" s="285"/>
      <c r="J494" s="208"/>
      <c r="K494" s="263"/>
      <c r="L494" s="345"/>
    </row>
    <row r="495" spans="1:12" s="21" customFormat="1" hidden="1" outlineLevel="1">
      <c r="A495" s="420">
        <f>IF(C495='Tong hop'!$B$6,1,0)</f>
        <v>0</v>
      </c>
      <c r="B495" s="389"/>
      <c r="C495" s="183"/>
      <c r="D495" s="178" t="str">
        <f>D470</f>
        <v>Nền</v>
      </c>
      <c r="E495" s="79"/>
      <c r="F495" s="426"/>
      <c r="G495" s="184"/>
      <c r="H495" s="285"/>
      <c r="I495" s="285"/>
      <c r="J495" s="208"/>
      <c r="K495" s="263"/>
      <c r="L495" s="345"/>
    </row>
    <row r="496" spans="1:12" s="21" customFormat="1" hidden="1" outlineLevel="1">
      <c r="A496" s="420">
        <f>IF(C496='Tong hop'!$B$6,1,0)</f>
        <v>0</v>
      </c>
      <c r="B496" s="389"/>
      <c r="C496" s="183"/>
      <c r="D496" s="177" t="str">
        <f>D471</f>
        <v>Móng DOCK</v>
      </c>
      <c r="E496" s="79"/>
      <c r="F496" s="426"/>
      <c r="G496" s="184"/>
      <c r="H496" s="285"/>
      <c r="I496" s="285"/>
      <c r="J496" s="208"/>
      <c r="K496" s="263"/>
      <c r="L496" s="345"/>
    </row>
    <row r="497" spans="1:12" s="21" customFormat="1" hidden="1" outlineLevel="1">
      <c r="A497" s="420">
        <f>IF(C497='Tong hop'!$B$6,1,0)</f>
        <v>0</v>
      </c>
      <c r="B497" s="389"/>
      <c r="C497" s="183"/>
      <c r="D497" s="177" t="str">
        <f>D472</f>
        <v>Fđáy móng</v>
      </c>
      <c r="E497" s="79"/>
      <c r="F497" s="426"/>
      <c r="G497" s="184"/>
      <c r="H497" s="285"/>
      <c r="I497" s="285"/>
      <c r="J497" s="208"/>
      <c r="K497" s="263"/>
      <c r="L497" s="345"/>
    </row>
    <row r="498" spans="1:12" s="21" customFormat="1" hidden="1" outlineLevel="1">
      <c r="A498" s="420">
        <f>IF(C498='Tong hop'!$B$6,1,0)</f>
        <v>0</v>
      </c>
      <c r="B498" s="389"/>
      <c r="C498" s="183"/>
      <c r="D498" s="177" t="str">
        <f>D473</f>
        <v>Thành D1(200x700)</v>
      </c>
      <c r="E498" s="79"/>
      <c r="F498" s="426"/>
      <c r="G498" s="184"/>
      <c r="H498" s="285"/>
      <c r="I498" s="285"/>
      <c r="J498" s="208"/>
      <c r="K498" s="263"/>
      <c r="L498" s="345"/>
    </row>
    <row r="499" spans="1:12" s="21" customFormat="1" hidden="1" outlineLevel="1">
      <c r="A499" s="420">
        <f>IF(C499='Tong hop'!$B$6,1,0)</f>
        <v>0</v>
      </c>
      <c r="B499" s="389"/>
      <c r="C499" s="183"/>
      <c r="D499" s="177"/>
      <c r="E499" s="79"/>
      <c r="F499" s="426"/>
      <c r="G499" s="184"/>
      <c r="H499" s="285"/>
      <c r="I499" s="285"/>
      <c r="J499" s="208"/>
      <c r="K499" s="263"/>
      <c r="L499" s="345"/>
    </row>
    <row r="500" spans="1:12" s="21" customFormat="1" hidden="1" outlineLevel="1">
      <c r="A500" s="420">
        <f>IF(C500='Tong hop'!$B$6,1,0)</f>
        <v>0</v>
      </c>
      <c r="B500" s="389"/>
      <c r="C500" s="183"/>
      <c r="D500" s="177" t="str">
        <f>D475</f>
        <v>Thành D2(200x700)</v>
      </c>
      <c r="E500" s="79"/>
      <c r="F500" s="426"/>
      <c r="G500" s="184"/>
      <c r="H500" s="285"/>
      <c r="I500" s="285"/>
      <c r="J500" s="208"/>
      <c r="K500" s="263"/>
      <c r="L500" s="345"/>
    </row>
    <row r="501" spans="1:12" s="21" customFormat="1" hidden="1" outlineLevel="1">
      <c r="A501" s="420">
        <f>IF(C501='Tong hop'!$B$6,1,0)</f>
        <v>0</v>
      </c>
      <c r="B501" s="389"/>
      <c r="C501" s="183"/>
      <c r="D501" s="177" t="str">
        <f>D476</f>
        <v>Fc-f</v>
      </c>
      <c r="E501" s="79"/>
      <c r="F501" s="426"/>
      <c r="G501" s="184"/>
      <c r="H501" s="285"/>
      <c r="I501" s="285"/>
      <c r="J501" s="208"/>
      <c r="K501" s="263"/>
      <c r="L501" s="345"/>
    </row>
    <row r="502" spans="1:12" s="21" customFormat="1" hidden="1" outlineLevel="1">
      <c r="A502" s="420">
        <f>IF(C502='Tong hop'!$B$6,1,0)</f>
        <v>0</v>
      </c>
      <c r="B502" s="389"/>
      <c r="C502" s="183"/>
      <c r="D502" s="177" t="str">
        <f>D477</f>
        <v>Thành hố</v>
      </c>
      <c r="E502" s="79"/>
      <c r="F502" s="426"/>
      <c r="G502" s="184"/>
      <c r="H502" s="285"/>
      <c r="I502" s="285"/>
      <c r="J502" s="208"/>
      <c r="K502" s="263"/>
      <c r="L502" s="345"/>
    </row>
    <row r="503" spans="1:12" s="21" customFormat="1" hidden="1" outlineLevel="1">
      <c r="A503" s="420">
        <f>IF(C503='Tong hop'!$B$6,1,0)</f>
        <v>0</v>
      </c>
      <c r="B503" s="389"/>
      <c r="C503" s="183"/>
      <c r="D503" s="177" t="str">
        <f>D478</f>
        <v>Tường chắn D3(250x2100)</v>
      </c>
      <c r="E503" s="79"/>
      <c r="F503" s="426"/>
      <c r="G503" s="184"/>
      <c r="H503" s="285"/>
      <c r="I503" s="285"/>
      <c r="J503" s="208"/>
      <c r="K503" s="263"/>
      <c r="L503" s="345"/>
    </row>
    <row r="504" spans="1:12" s="21" customFormat="1" hidden="1" outlineLevel="1">
      <c r="A504" s="420">
        <f>IF(C504='Tong hop'!$B$6,1,0)</f>
        <v>0</v>
      </c>
      <c r="B504" s="389"/>
      <c r="C504" s="183"/>
      <c r="D504" s="182" t="str">
        <f>D479</f>
        <v>Tường chắn D4(250x1500)</v>
      </c>
      <c r="E504" s="79"/>
      <c r="F504" s="426"/>
      <c r="G504" s="184"/>
      <c r="H504" s="285"/>
      <c r="I504" s="285"/>
      <c r="J504" s="208"/>
      <c r="K504" s="263"/>
      <c r="L504" s="345"/>
    </row>
    <row r="505" spans="1:12" s="21" customFormat="1" hidden="1" outlineLevel="1">
      <c r="A505" s="420">
        <f>IF(C505='Tong hop'!$B$6,1,0)</f>
        <v>0</v>
      </c>
      <c r="B505" s="389"/>
      <c r="C505" s="183"/>
      <c r="D505" s="182" t="str">
        <f t="shared" ref="D505:D509" si="43">D480</f>
        <v>Fa</v>
      </c>
      <c r="E505" s="79"/>
      <c r="F505" s="426"/>
      <c r="G505" s="184"/>
      <c r="H505" s="285"/>
      <c r="I505" s="285"/>
      <c r="J505" s="208"/>
      <c r="K505" s="263"/>
      <c r="L505" s="345"/>
    </row>
    <row r="506" spans="1:12" s="21" customFormat="1" hidden="1" outlineLevel="1">
      <c r="A506" s="420">
        <f>IF(C506='Tong hop'!$B$6,1,0)</f>
        <v>0</v>
      </c>
      <c r="B506" s="389"/>
      <c r="C506" s="183"/>
      <c r="D506" s="182">
        <f t="shared" si="43"/>
        <v>0</v>
      </c>
      <c r="E506" s="79"/>
      <c r="F506" s="426"/>
      <c r="G506" s="184"/>
      <c r="H506" s="285"/>
      <c r="I506" s="285"/>
      <c r="J506" s="208"/>
      <c r="K506" s="263"/>
      <c r="L506" s="345"/>
    </row>
    <row r="507" spans="1:12" s="21" customFormat="1" hidden="1" outlineLevel="1">
      <c r="A507" s="420">
        <f>IF(C507='Tong hop'!$B$6,1,0)</f>
        <v>0</v>
      </c>
      <c r="B507" s="389"/>
      <c r="C507" s="183"/>
      <c r="D507" s="182" t="str">
        <f t="shared" si="43"/>
        <v>Fb</v>
      </c>
      <c r="E507" s="79"/>
      <c r="F507" s="426"/>
      <c r="G507" s="184"/>
      <c r="H507" s="285"/>
      <c r="I507" s="285"/>
      <c r="J507" s="208"/>
      <c r="K507" s="263"/>
      <c r="L507" s="345"/>
    </row>
    <row r="508" spans="1:12" s="21" customFormat="1" hidden="1" outlineLevel="1">
      <c r="A508" s="420">
        <f>IF(C508='Tong hop'!$B$6,1,0)</f>
        <v>0</v>
      </c>
      <c r="B508" s="389"/>
      <c r="C508" s="183"/>
      <c r="D508" s="182" t="str">
        <f t="shared" si="43"/>
        <v>Fc</v>
      </c>
      <c r="E508" s="79"/>
      <c r="F508" s="426"/>
      <c r="G508" s="184"/>
      <c r="H508" s="285"/>
      <c r="I508" s="285"/>
      <c r="J508" s="208"/>
      <c r="K508" s="263"/>
      <c r="L508" s="345"/>
    </row>
    <row r="509" spans="1:12" s="21" customFormat="1" hidden="1" outlineLevel="1">
      <c r="A509" s="420">
        <f>IF(C509='Tong hop'!$B$6,1,0)</f>
        <v>0</v>
      </c>
      <c r="B509" s="389"/>
      <c r="C509" s="183"/>
      <c r="D509" s="182" t="str">
        <f t="shared" si="43"/>
        <v>Fc1</v>
      </c>
      <c r="E509" s="79"/>
      <c r="F509" s="426"/>
      <c r="G509" s="184"/>
      <c r="H509" s="285"/>
      <c r="I509" s="285"/>
      <c r="J509" s="208"/>
      <c r="K509" s="263"/>
      <c r="L509" s="345"/>
    </row>
    <row r="510" spans="1:12" s="21" customFormat="1" hidden="1" outlineLevel="1">
      <c r="A510" s="420">
        <f>IF(C510='Tong hop'!$B$6,1,0)</f>
        <v>0</v>
      </c>
      <c r="B510" s="389"/>
      <c r="C510" s="183"/>
      <c r="D510" s="182"/>
      <c r="E510" s="79"/>
      <c r="F510" s="426"/>
      <c r="G510" s="184"/>
      <c r="H510" s="285"/>
      <c r="I510" s="285"/>
      <c r="J510" s="208"/>
      <c r="K510" s="263"/>
      <c r="L510" s="345"/>
    </row>
    <row r="511" spans="1:12" s="21" customFormat="1" hidden="1">
      <c r="A511" s="420">
        <f>IF(C511='Tong hop'!$B$6,1,0)</f>
        <v>0</v>
      </c>
      <c r="B511" s="389">
        <v>6</v>
      </c>
      <c r="C511" s="186"/>
      <c r="D511" s="190" t="s">
        <v>107</v>
      </c>
      <c r="E511" s="64" t="s">
        <v>273</v>
      </c>
      <c r="F511" s="426"/>
      <c r="G511" s="184"/>
      <c r="H511" s="285"/>
      <c r="I511" s="285"/>
      <c r="J511" s="208"/>
      <c r="K511" s="263"/>
      <c r="L511" s="345"/>
    </row>
    <row r="512" spans="1:12" s="21" customFormat="1" collapsed="1">
      <c r="A512" s="420">
        <f>IF(C512='Tong hop'!$B$6,1,0)</f>
        <v>1</v>
      </c>
      <c r="B512" s="389" t="s">
        <v>667</v>
      </c>
      <c r="C512" s="261" t="s">
        <v>54</v>
      </c>
      <c r="D512" s="182" t="s">
        <v>1344</v>
      </c>
      <c r="E512" s="424" t="s">
        <v>1345</v>
      </c>
      <c r="F512" s="426" t="s">
        <v>5</v>
      </c>
      <c r="G512" s="306">
        <v>1.4852418903937168</v>
      </c>
      <c r="H512" s="285"/>
      <c r="I512" s="285"/>
      <c r="J512" s="208"/>
      <c r="K512" s="263"/>
      <c r="L512" s="345"/>
    </row>
    <row r="513" spans="1:12" s="21" customFormat="1" hidden="1" outlineLevel="1">
      <c r="A513" s="420">
        <f>IF(C513='Tong hop'!$B$6,1,0)</f>
        <v>0</v>
      </c>
      <c r="B513" s="389"/>
      <c r="C513" s="183"/>
      <c r="D513" s="179" t="str">
        <f>D470</f>
        <v>Nền</v>
      </c>
      <c r="E513" s="64">
        <f>E464</f>
        <v>0</v>
      </c>
      <c r="F513" s="426"/>
      <c r="G513" s="184"/>
      <c r="H513" s="285"/>
      <c r="I513" s="285"/>
      <c r="J513" s="208"/>
      <c r="K513" s="263"/>
      <c r="L513" s="345"/>
    </row>
    <row r="514" spans="1:12" s="21" customFormat="1" hidden="1" outlineLevel="1">
      <c r="A514" s="420">
        <f>IF(C514='Tong hop'!$B$6,1,0)</f>
        <v>0</v>
      </c>
      <c r="B514" s="389"/>
      <c r="C514" s="183"/>
      <c r="D514" s="191" t="s">
        <v>1346</v>
      </c>
      <c r="E514" s="64"/>
      <c r="F514" s="461"/>
      <c r="G514" s="184"/>
      <c r="H514" s="285"/>
      <c r="I514" s="285"/>
      <c r="J514" s="208"/>
      <c r="K514" s="263"/>
      <c r="L514" s="345"/>
    </row>
    <row r="515" spans="1:12" s="21" customFormat="1" hidden="1" outlineLevel="1">
      <c r="A515" s="420">
        <f>IF(C515='Tong hop'!$B$6,1,0)</f>
        <v>0</v>
      </c>
      <c r="B515" s="389"/>
      <c r="C515" s="183"/>
      <c r="D515" s="191" t="s">
        <v>1346</v>
      </c>
      <c r="E515" s="64"/>
      <c r="F515" s="461"/>
      <c r="G515" s="184"/>
      <c r="H515" s="285"/>
      <c r="I515" s="285"/>
      <c r="J515" s="208"/>
      <c r="K515" s="263"/>
      <c r="L515" s="345"/>
    </row>
    <row r="516" spans="1:12" s="21" customFormat="1" hidden="1" outlineLevel="1">
      <c r="A516" s="420">
        <f>IF(C516='Tong hop'!$B$6,1,0)</f>
        <v>0</v>
      </c>
      <c r="B516" s="389"/>
      <c r="C516" s="183"/>
      <c r="D516" s="179" t="str">
        <f>D471</f>
        <v>Móng DOCK</v>
      </c>
      <c r="E516" s="64" t="str">
        <f>E471</f>
        <v>-0,02</v>
      </c>
      <c r="F516" s="426"/>
      <c r="G516" s="184"/>
      <c r="H516" s="285"/>
      <c r="I516" s="285"/>
      <c r="J516" s="208"/>
      <c r="K516" s="263"/>
      <c r="L516" s="345"/>
    </row>
    <row r="517" spans="1:12" s="21" customFormat="1" hidden="1" outlineLevel="1">
      <c r="A517" s="420">
        <f>IF(C517='Tong hop'!$B$6,1,0)</f>
        <v>0</v>
      </c>
      <c r="B517" s="389"/>
      <c r="C517" s="183"/>
      <c r="D517" s="179" t="str">
        <f>D472</f>
        <v>Fđáy móng</v>
      </c>
      <c r="E517" s="64"/>
      <c r="F517" s="426"/>
      <c r="G517" s="184"/>
      <c r="H517" s="285"/>
      <c r="I517" s="285"/>
      <c r="J517" s="208"/>
      <c r="K517" s="263"/>
      <c r="L517" s="345"/>
    </row>
    <row r="518" spans="1:12" s="21" customFormat="1" hidden="1" outlineLevel="1">
      <c r="A518" s="420">
        <f>IF(C518='Tong hop'!$B$6,1,0)</f>
        <v>0</v>
      </c>
      <c r="B518" s="389"/>
      <c r="C518" s="183"/>
      <c r="D518" s="191" t="s">
        <v>1346</v>
      </c>
      <c r="E518" s="64"/>
      <c r="F518" s="461"/>
      <c r="G518" s="184"/>
      <c r="H518" s="285"/>
      <c r="I518" s="285"/>
      <c r="J518" s="208"/>
      <c r="K518" s="263"/>
      <c r="L518" s="345"/>
    </row>
    <row r="519" spans="1:12" s="21" customFormat="1" hidden="1" outlineLevel="1">
      <c r="A519" s="420">
        <f>IF(C519='Tong hop'!$B$6,1,0)</f>
        <v>0</v>
      </c>
      <c r="B519" s="389"/>
      <c r="C519" s="183"/>
      <c r="D519" s="191" t="s">
        <v>1346</v>
      </c>
      <c r="E519" s="64"/>
      <c r="F519" s="461"/>
      <c r="G519" s="184"/>
      <c r="H519" s="285"/>
      <c r="I519" s="285"/>
      <c r="J519" s="208"/>
      <c r="K519" s="263"/>
      <c r="L519" s="345"/>
    </row>
    <row r="520" spans="1:12" s="21" customFormat="1" hidden="1" outlineLevel="1">
      <c r="A520" s="420">
        <f>IF(C520='Tong hop'!$B$6,1,0)</f>
        <v>0</v>
      </c>
      <c r="B520" s="389"/>
      <c r="C520" s="183"/>
      <c r="D520" s="179" t="str">
        <f>D473</f>
        <v>Thành D1(200x700)</v>
      </c>
      <c r="E520" s="64"/>
      <c r="F520" s="426"/>
      <c r="G520" s="184"/>
      <c r="H520" s="285"/>
      <c r="I520" s="285"/>
      <c r="J520" s="208"/>
      <c r="K520" s="263"/>
      <c r="L520" s="345"/>
    </row>
    <row r="521" spans="1:12" s="21" customFormat="1" hidden="1" outlineLevel="1">
      <c r="A521" s="420">
        <f>IF(C521='Tong hop'!$B$6,1,0)</f>
        <v>0</v>
      </c>
      <c r="B521" s="389"/>
      <c r="C521" s="183"/>
      <c r="D521" s="179"/>
      <c r="E521" s="64"/>
      <c r="F521" s="426"/>
      <c r="G521" s="184"/>
      <c r="H521" s="285"/>
      <c r="I521" s="285"/>
      <c r="J521" s="208"/>
      <c r="K521" s="263"/>
      <c r="L521" s="345"/>
    </row>
    <row r="522" spans="1:12" s="21" customFormat="1" hidden="1" outlineLevel="1">
      <c r="A522" s="420">
        <f>IF(C522='Tong hop'!$B$6,1,0)</f>
        <v>0</v>
      </c>
      <c r="B522" s="389"/>
      <c r="C522" s="183"/>
      <c r="D522" s="179" t="str">
        <f>D475</f>
        <v>Thành D2(200x700)</v>
      </c>
      <c r="E522" s="64"/>
      <c r="F522" s="426"/>
      <c r="G522" s="184"/>
      <c r="H522" s="285"/>
      <c r="I522" s="285"/>
      <c r="J522" s="208"/>
      <c r="K522" s="263"/>
      <c r="L522" s="345"/>
    </row>
    <row r="523" spans="1:12" s="21" customFormat="1" hidden="1" outlineLevel="1">
      <c r="A523" s="420">
        <f>IF(C523='Tong hop'!$B$6,1,0)</f>
        <v>0</v>
      </c>
      <c r="B523" s="389"/>
      <c r="C523" s="183"/>
      <c r="D523" s="179" t="str">
        <f>D476</f>
        <v>Fc-f</v>
      </c>
      <c r="E523" s="64"/>
      <c r="F523" s="426"/>
      <c r="G523" s="184"/>
      <c r="H523" s="285"/>
      <c r="I523" s="285"/>
      <c r="J523" s="208"/>
      <c r="K523" s="263"/>
      <c r="L523" s="345"/>
    </row>
    <row r="524" spans="1:12" s="21" customFormat="1" hidden="1" outlineLevel="1">
      <c r="A524" s="420">
        <f>IF(C524='Tong hop'!$B$6,1,0)</f>
        <v>0</v>
      </c>
      <c r="B524" s="389"/>
      <c r="C524" s="183"/>
      <c r="D524" s="191" t="s">
        <v>1346</v>
      </c>
      <c r="E524" s="64"/>
      <c r="F524" s="461"/>
      <c r="G524" s="184"/>
      <c r="H524" s="285"/>
      <c r="I524" s="285"/>
      <c r="J524" s="208"/>
      <c r="K524" s="263"/>
      <c r="L524" s="345"/>
    </row>
    <row r="525" spans="1:12" s="21" customFormat="1" hidden="1" outlineLevel="1">
      <c r="A525" s="420">
        <f>IF(C525='Tong hop'!$B$6,1,0)</f>
        <v>0</v>
      </c>
      <c r="B525" s="389"/>
      <c r="C525" s="183"/>
      <c r="D525" s="191" t="s">
        <v>1346</v>
      </c>
      <c r="E525" s="64"/>
      <c r="F525" s="461"/>
      <c r="G525" s="184"/>
      <c r="H525" s="285"/>
      <c r="I525" s="285"/>
      <c r="J525" s="208"/>
      <c r="K525" s="263"/>
      <c r="L525" s="345"/>
    </row>
    <row r="526" spans="1:12" s="21" customFormat="1" hidden="1" outlineLevel="1">
      <c r="A526" s="420">
        <f>IF(C526='Tong hop'!$B$6,1,0)</f>
        <v>0</v>
      </c>
      <c r="B526" s="389"/>
      <c r="C526" s="183"/>
      <c r="D526" s="179" t="str">
        <f>D477</f>
        <v>Thành hố</v>
      </c>
      <c r="E526" s="64"/>
      <c r="F526" s="426"/>
      <c r="G526" s="184"/>
      <c r="H526" s="285"/>
      <c r="I526" s="285"/>
      <c r="J526" s="208"/>
      <c r="K526" s="263"/>
      <c r="L526" s="345"/>
    </row>
    <row r="527" spans="1:12" s="21" customFormat="1" ht="18" hidden="1" customHeight="1" outlineLevel="1">
      <c r="A527" s="420">
        <f>IF(C527='Tong hop'!$B$6,1,0)</f>
        <v>0</v>
      </c>
      <c r="B527" s="389"/>
      <c r="C527" s="183"/>
      <c r="D527" s="179" t="str">
        <f>D478</f>
        <v>Tường chắn D3(250x2100)</v>
      </c>
      <c r="E527" s="64"/>
      <c r="F527" s="426"/>
      <c r="G527" s="184"/>
      <c r="H527" s="285"/>
      <c r="I527" s="285"/>
      <c r="J527" s="208"/>
      <c r="K527" s="263"/>
      <c r="L527" s="345"/>
    </row>
    <row r="528" spans="1:12" s="21" customFormat="1" hidden="1" outlineLevel="1">
      <c r="A528" s="420">
        <f>IF(C528='Tong hop'!$B$6,1,0)</f>
        <v>0</v>
      </c>
      <c r="B528" s="389"/>
      <c r="C528" s="183"/>
      <c r="D528" s="179" t="str">
        <f>D479</f>
        <v>Tường chắn D4(250x1500)</v>
      </c>
      <c r="E528" s="64"/>
      <c r="F528" s="426"/>
      <c r="G528" s="184"/>
      <c r="H528" s="285"/>
      <c r="I528" s="285"/>
      <c r="J528" s="208"/>
      <c r="K528" s="263"/>
      <c r="L528" s="345"/>
    </row>
    <row r="529" spans="1:16" s="21" customFormat="1" hidden="1" outlineLevel="1">
      <c r="A529" s="420">
        <f>IF(C529='Tong hop'!$B$6,1,0)</f>
        <v>0</v>
      </c>
      <c r="B529" s="389"/>
      <c r="C529" s="242"/>
      <c r="D529" s="327"/>
      <c r="E529" s="64"/>
      <c r="F529" s="426"/>
      <c r="G529" s="184"/>
      <c r="H529" s="285"/>
      <c r="I529" s="285"/>
      <c r="J529" s="208"/>
      <c r="K529" s="263"/>
      <c r="L529" s="345"/>
    </row>
    <row r="530" spans="1:16" hidden="1" outlineLevel="1">
      <c r="A530" s="420">
        <f>IF(C530='Tong hop'!$B$6,1,0)</f>
        <v>0</v>
      </c>
      <c r="B530" s="389"/>
      <c r="C530" s="390"/>
      <c r="D530" s="327" t="s">
        <v>804</v>
      </c>
      <c r="E530" s="64"/>
      <c r="F530" s="446"/>
      <c r="G530" s="321"/>
      <c r="H530" s="410"/>
      <c r="I530" s="410"/>
      <c r="J530" s="391"/>
      <c r="K530" s="325"/>
      <c r="L530" s="392"/>
      <c r="M530" s="393"/>
      <c r="N530" s="393"/>
      <c r="O530" s="253"/>
      <c r="P530" s="253"/>
    </row>
    <row r="531" spans="1:16" hidden="1" outlineLevel="1">
      <c r="A531" s="420">
        <f>IF(C531='Tong hop'!$B$6,1,0)</f>
        <v>0</v>
      </c>
      <c r="B531" s="389"/>
      <c r="C531" s="390"/>
      <c r="D531" s="305" t="s">
        <v>1347</v>
      </c>
      <c r="E531" s="64"/>
      <c r="F531" s="446"/>
      <c r="G531" s="321"/>
      <c r="H531" s="410"/>
      <c r="I531" s="410"/>
      <c r="J531" s="391"/>
      <c r="K531" s="325"/>
      <c r="L531" s="392"/>
      <c r="M531" s="393"/>
      <c r="N531" s="393"/>
      <c r="O531" s="253"/>
      <c r="P531" s="253"/>
    </row>
    <row r="532" spans="1:16" hidden="1" outlineLevel="1">
      <c r="A532" s="420">
        <f>IF(C532='Tong hop'!$B$6,1,0)</f>
        <v>0</v>
      </c>
      <c r="B532" s="389"/>
      <c r="C532" s="390"/>
      <c r="D532" s="305" t="s">
        <v>1203</v>
      </c>
      <c r="E532" s="64"/>
      <c r="F532" s="446"/>
      <c r="G532" s="321"/>
      <c r="H532" s="410"/>
      <c r="I532" s="410"/>
      <c r="J532" s="391"/>
      <c r="K532" s="325"/>
      <c r="L532" s="392"/>
      <c r="M532" s="393"/>
      <c r="N532" s="393"/>
      <c r="O532" s="253"/>
      <c r="P532" s="253"/>
    </row>
    <row r="533" spans="1:16" hidden="1" outlineLevel="1">
      <c r="A533" s="420">
        <f>IF(C533='Tong hop'!$B$6,1,0)</f>
        <v>0</v>
      </c>
      <c r="B533" s="389"/>
      <c r="C533" s="390"/>
      <c r="D533" s="305"/>
      <c r="E533" s="64"/>
      <c r="F533" s="446"/>
      <c r="G533" s="321"/>
      <c r="H533" s="410"/>
      <c r="I533" s="410"/>
      <c r="J533" s="391"/>
      <c r="K533" s="325"/>
      <c r="L533" s="392"/>
      <c r="M533" s="393"/>
      <c r="N533" s="393"/>
      <c r="O533" s="253"/>
      <c r="P533" s="253"/>
    </row>
    <row r="534" spans="1:16" hidden="1" outlineLevel="1">
      <c r="A534" s="420">
        <f>IF(C534='Tong hop'!$B$6,1,0)</f>
        <v>0</v>
      </c>
      <c r="B534" s="389"/>
      <c r="C534" s="390"/>
      <c r="D534" s="305" t="str">
        <f>D517</f>
        <v>Fđáy móng</v>
      </c>
      <c r="E534" s="64"/>
      <c r="F534" s="446"/>
      <c r="G534" s="321"/>
      <c r="H534" s="410"/>
      <c r="I534" s="410"/>
      <c r="J534" s="391"/>
      <c r="K534" s="325"/>
      <c r="L534" s="392"/>
      <c r="M534" s="393"/>
      <c r="N534" s="393"/>
      <c r="O534" s="253"/>
      <c r="P534" s="253"/>
    </row>
    <row r="535" spans="1:16" hidden="1" outlineLevel="1">
      <c r="A535" s="420">
        <f>IF(C535='Tong hop'!$B$6,1,0)</f>
        <v>0</v>
      </c>
      <c r="B535" s="389"/>
      <c r="C535" s="390"/>
      <c r="D535" s="305"/>
      <c r="E535" s="64"/>
      <c r="F535" s="446"/>
      <c r="G535" s="321"/>
      <c r="H535" s="410"/>
      <c r="I535" s="410"/>
      <c r="J535" s="391"/>
      <c r="K535" s="325"/>
      <c r="L535" s="392"/>
      <c r="M535" s="393"/>
      <c r="N535" s="393"/>
      <c r="O535" s="253"/>
      <c r="P535" s="253"/>
    </row>
    <row r="536" spans="1:16" hidden="1" outlineLevel="1">
      <c r="A536" s="420">
        <f>IF(C536='Tong hop'!$B$6,1,0)</f>
        <v>0</v>
      </c>
      <c r="B536" s="389"/>
      <c r="C536" s="390"/>
      <c r="D536" s="305" t="str">
        <f>D523</f>
        <v>Fc-f</v>
      </c>
      <c r="E536" s="64"/>
      <c r="F536" s="446"/>
      <c r="G536" s="321"/>
      <c r="H536" s="410"/>
      <c r="I536" s="410"/>
      <c r="J536" s="391"/>
      <c r="K536" s="325"/>
      <c r="L536" s="392"/>
      <c r="M536" s="393"/>
      <c r="N536" s="393"/>
      <c r="O536" s="253"/>
      <c r="P536" s="253"/>
    </row>
    <row r="537" spans="1:16" hidden="1" outlineLevel="1">
      <c r="A537" s="420">
        <f>IF(C537='Tong hop'!$B$6,1,0)</f>
        <v>0</v>
      </c>
      <c r="B537" s="389"/>
      <c r="C537" s="390"/>
      <c r="D537" s="305"/>
      <c r="E537" s="64"/>
      <c r="F537" s="446"/>
      <c r="G537" s="321"/>
      <c r="H537" s="410"/>
      <c r="I537" s="410"/>
      <c r="J537" s="391"/>
      <c r="K537" s="325"/>
      <c r="L537" s="392"/>
      <c r="M537" s="393"/>
      <c r="N537" s="393"/>
      <c r="O537" s="253"/>
      <c r="P537" s="253"/>
    </row>
    <row r="538" spans="1:16" hidden="1" outlineLevel="1">
      <c r="A538" s="420">
        <f>IF(C538='Tong hop'!$B$6,1,0)</f>
        <v>0</v>
      </c>
      <c r="B538" s="389"/>
      <c r="C538" s="390"/>
      <c r="D538" s="305"/>
      <c r="E538" s="64"/>
      <c r="F538" s="446"/>
      <c r="G538" s="321"/>
      <c r="H538" s="410"/>
      <c r="I538" s="410"/>
      <c r="J538" s="391"/>
      <c r="K538" s="325"/>
      <c r="L538" s="392"/>
      <c r="M538" s="393"/>
      <c r="N538" s="393"/>
      <c r="O538" s="253"/>
      <c r="P538" s="253"/>
    </row>
    <row r="539" spans="1:16" hidden="1" outlineLevel="1">
      <c r="A539" s="420">
        <f>IF(C539='Tong hop'!$B$6,1,0)</f>
        <v>0</v>
      </c>
      <c r="B539" s="389"/>
      <c r="C539" s="390"/>
      <c r="D539" s="394" t="s">
        <v>1348</v>
      </c>
      <c r="E539" s="64"/>
      <c r="F539" s="446"/>
      <c r="G539" s="321"/>
      <c r="H539" s="410"/>
      <c r="I539" s="410"/>
      <c r="J539" s="391"/>
      <c r="K539" s="325"/>
      <c r="L539" s="392"/>
      <c r="M539" s="393"/>
      <c r="N539" s="393"/>
      <c r="O539" s="253"/>
      <c r="P539" s="253"/>
    </row>
    <row r="540" spans="1:16" hidden="1" outlineLevel="1">
      <c r="A540" s="420">
        <f>IF(C540='Tong hop'!$B$6,1,0)</f>
        <v>0</v>
      </c>
      <c r="B540" s="389"/>
      <c r="C540" s="390"/>
      <c r="D540" s="327"/>
      <c r="E540" s="469" t="s">
        <v>1349</v>
      </c>
      <c r="F540" s="446"/>
      <c r="G540" s="321"/>
      <c r="H540" s="410"/>
      <c r="I540" s="410"/>
      <c r="J540" s="391"/>
      <c r="K540" s="325"/>
      <c r="L540" s="392"/>
      <c r="M540" s="393"/>
      <c r="N540" s="393"/>
      <c r="O540" s="253"/>
      <c r="P540" s="253"/>
    </row>
    <row r="541" spans="1:16" hidden="1" outlineLevel="1">
      <c r="A541" s="420">
        <f>IF(C541='Tong hop'!$B$6,1,0)</f>
        <v>0</v>
      </c>
      <c r="B541" s="389"/>
      <c r="C541" s="390"/>
      <c r="D541" s="327"/>
      <c r="E541" s="469" t="s">
        <v>1349</v>
      </c>
      <c r="F541" s="446"/>
      <c r="G541" s="321"/>
      <c r="H541" s="410"/>
      <c r="I541" s="410"/>
      <c r="J541" s="391"/>
      <c r="K541" s="325"/>
      <c r="L541" s="392"/>
      <c r="M541" s="393"/>
      <c r="N541" s="393"/>
      <c r="O541" s="253"/>
      <c r="P541" s="253"/>
    </row>
    <row r="542" spans="1:16" hidden="1" outlineLevel="1">
      <c r="A542" s="420">
        <f>IF(C542='Tong hop'!$B$6,1,0)</f>
        <v>0</v>
      </c>
      <c r="B542" s="389"/>
      <c r="C542" s="390"/>
      <c r="D542" s="327"/>
      <c r="E542" s="91" t="s">
        <v>1350</v>
      </c>
      <c r="F542" s="446"/>
      <c r="G542" s="321"/>
      <c r="H542" s="410"/>
      <c r="I542" s="410"/>
      <c r="J542" s="391"/>
      <c r="K542" s="325"/>
      <c r="L542" s="392"/>
      <c r="M542" s="393"/>
      <c r="N542" s="393"/>
      <c r="O542" s="253"/>
      <c r="P542" s="253"/>
    </row>
    <row r="543" spans="1:16" hidden="1" outlineLevel="1">
      <c r="A543" s="420">
        <f>IF(C543='Tong hop'!$B$6,1,0)</f>
        <v>0</v>
      </c>
      <c r="B543" s="389"/>
      <c r="C543" s="390"/>
      <c r="D543" s="327"/>
      <c r="E543" s="91" t="s">
        <v>1350</v>
      </c>
      <c r="F543" s="446"/>
      <c r="G543" s="321"/>
      <c r="H543" s="410"/>
      <c r="I543" s="410"/>
      <c r="J543" s="391"/>
      <c r="K543" s="325"/>
      <c r="L543" s="392"/>
      <c r="M543" s="393"/>
      <c r="N543" s="393"/>
      <c r="O543" s="253"/>
      <c r="P543" s="253"/>
    </row>
    <row r="544" spans="1:16" hidden="1" outlineLevel="1">
      <c r="A544" s="420">
        <f>IF(C544='Tong hop'!$B$6,1,0)</f>
        <v>0</v>
      </c>
      <c r="B544" s="395"/>
      <c r="C544" s="390"/>
      <c r="D544" s="307"/>
      <c r="E544" s="470"/>
      <c r="F544" s="446"/>
      <c r="G544" s="471"/>
      <c r="H544" s="410"/>
      <c r="I544" s="410"/>
      <c r="J544" s="391"/>
      <c r="K544" s="325"/>
      <c r="L544" s="392"/>
      <c r="M544" s="393"/>
      <c r="N544" s="393"/>
      <c r="O544" s="253"/>
      <c r="P544" s="253"/>
    </row>
    <row r="545" spans="1:16" s="401" customFormat="1" collapsed="1">
      <c r="A545" s="420">
        <f>IF(C545='Tong hop'!$B$6,1,0)</f>
        <v>1</v>
      </c>
      <c r="B545" s="396" t="s">
        <v>669</v>
      </c>
      <c r="C545" s="261" t="s">
        <v>54</v>
      </c>
      <c r="D545" s="182" t="s">
        <v>1351</v>
      </c>
      <c r="E545" s="472"/>
      <c r="F545" s="426" t="s">
        <v>5</v>
      </c>
      <c r="G545" s="425">
        <v>1.03421682624</v>
      </c>
      <c r="H545" s="285"/>
      <c r="I545" s="285"/>
      <c r="J545" s="397"/>
      <c r="K545" s="398"/>
      <c r="L545" s="399"/>
      <c r="M545" s="400"/>
      <c r="N545" s="400"/>
      <c r="O545" s="400"/>
      <c r="P545" s="400"/>
    </row>
    <row r="546" spans="1:16" hidden="1" outlineLevel="1">
      <c r="A546" s="420">
        <f>IF(C546='Tong hop'!$B$6,1,0)</f>
        <v>0</v>
      </c>
      <c r="B546" s="395"/>
      <c r="C546" s="402"/>
      <c r="D546" s="403" t="str">
        <f>D464</f>
        <v>Nền xưởng</v>
      </c>
      <c r="E546" s="427"/>
      <c r="F546" s="446"/>
      <c r="G546" s="471"/>
      <c r="H546" s="410"/>
      <c r="I546" s="410"/>
      <c r="J546" s="318"/>
      <c r="K546" s="325"/>
    </row>
    <row r="547" spans="1:16" hidden="1" outlineLevel="1">
      <c r="A547" s="420">
        <f>IF(C547='Tong hop'!$B$6,1,0)</f>
        <v>0</v>
      </c>
      <c r="B547" s="395"/>
      <c r="C547" s="402"/>
      <c r="D547" s="305" t="s">
        <v>1203</v>
      </c>
      <c r="E547" s="427"/>
      <c r="F547" s="446"/>
      <c r="G547" s="471"/>
      <c r="H547" s="410"/>
      <c r="I547" s="410"/>
      <c r="J547" s="318"/>
      <c r="K547" s="325"/>
    </row>
    <row r="548" spans="1:16" ht="25.5" hidden="1" outlineLevel="1">
      <c r="A548" s="420">
        <f>IF(C548='Tong hop'!$B$6,1,0)</f>
        <v>0</v>
      </c>
      <c r="B548" s="395"/>
      <c r="C548" s="402"/>
      <c r="D548" s="305" t="s">
        <v>1352</v>
      </c>
      <c r="E548" s="427"/>
      <c r="F548" s="446"/>
      <c r="G548" s="471"/>
      <c r="H548" s="410"/>
      <c r="I548" s="410"/>
      <c r="J548" s="318"/>
      <c r="K548" s="325"/>
    </row>
    <row r="549" spans="1:16" hidden="1" outlineLevel="1">
      <c r="A549" s="420">
        <f>IF(C549='Tong hop'!$B$6,1,0)</f>
        <v>0</v>
      </c>
      <c r="B549" s="395"/>
      <c r="C549" s="402"/>
      <c r="D549" s="305" t="s">
        <v>1353</v>
      </c>
      <c r="E549" s="427"/>
      <c r="F549" s="446"/>
      <c r="G549" s="471"/>
      <c r="H549" s="410"/>
      <c r="I549" s="410"/>
      <c r="J549" s="318"/>
      <c r="K549" s="325"/>
    </row>
    <row r="550" spans="1:16" hidden="1" outlineLevel="1">
      <c r="A550" s="420">
        <f>IF(C550='Tong hop'!$B$6,1,0)</f>
        <v>0</v>
      </c>
      <c r="B550" s="395"/>
      <c r="C550" s="402"/>
      <c r="D550" s="305"/>
      <c r="E550" s="427"/>
      <c r="F550" s="446"/>
      <c r="G550" s="471"/>
      <c r="H550" s="410"/>
      <c r="I550" s="410"/>
      <c r="J550" s="318"/>
      <c r="K550" s="325"/>
    </row>
    <row r="551" spans="1:16" hidden="1" outlineLevel="1">
      <c r="A551" s="420">
        <f>IF(C551='Tong hop'!$B$6,1,0)</f>
        <v>0</v>
      </c>
      <c r="B551" s="395"/>
      <c r="C551" s="402"/>
      <c r="D551" s="305"/>
      <c r="E551" s="427"/>
      <c r="F551" s="446"/>
      <c r="G551" s="471"/>
      <c r="H551" s="410"/>
      <c r="I551" s="410"/>
      <c r="J551" s="318"/>
      <c r="K551" s="325"/>
    </row>
    <row r="552" spans="1:16" hidden="1" outlineLevel="1">
      <c r="A552" s="420">
        <f>IF(C552='Tong hop'!$B$6,1,0)</f>
        <v>0</v>
      </c>
      <c r="B552" s="395"/>
      <c r="C552" s="402"/>
      <c r="D552" s="179"/>
      <c r="E552" s="427"/>
      <c r="F552" s="426"/>
      <c r="G552" s="471"/>
      <c r="H552" s="410"/>
      <c r="I552" s="410"/>
      <c r="J552" s="318"/>
      <c r="K552" s="325"/>
    </row>
    <row r="553" spans="1:16" hidden="1" outlineLevel="1">
      <c r="A553" s="420">
        <f>IF(C553='Tong hop'!$B$6,1,0)</f>
        <v>0</v>
      </c>
      <c r="B553" s="395"/>
      <c r="C553" s="402"/>
      <c r="D553" s="307"/>
      <c r="E553" s="470"/>
      <c r="F553" s="453"/>
      <c r="G553" s="471"/>
      <c r="H553" s="410"/>
      <c r="I553" s="410"/>
      <c r="J553" s="318"/>
      <c r="K553" s="325"/>
    </row>
    <row r="554" spans="1:16" hidden="1" outlineLevel="1">
      <c r="A554" s="420">
        <f>IF(C554='Tong hop'!$B$6,1,0)</f>
        <v>0</v>
      </c>
      <c r="B554" s="395"/>
      <c r="C554" s="402"/>
      <c r="D554" s="307"/>
      <c r="E554" s="470"/>
      <c r="F554" s="453"/>
      <c r="G554" s="471"/>
      <c r="H554" s="410"/>
      <c r="I554" s="410"/>
      <c r="J554" s="318"/>
      <c r="K554" s="325"/>
    </row>
    <row r="555" spans="1:16" ht="25.5" hidden="1">
      <c r="A555" s="420">
        <f>IF(C555='Tong hop'!$B$6,1,0)</f>
        <v>0</v>
      </c>
      <c r="B555" s="404" t="s">
        <v>351</v>
      </c>
      <c r="C555" s="328"/>
      <c r="D555" s="380" t="s">
        <v>280</v>
      </c>
      <c r="E555" s="454" t="s">
        <v>281</v>
      </c>
      <c r="F555" s="455"/>
      <c r="G555" s="319"/>
      <c r="H555" s="413"/>
      <c r="I555" s="413"/>
      <c r="J555" s="328"/>
      <c r="K555" s="381"/>
    </row>
    <row r="556" spans="1:16" hidden="1">
      <c r="A556" s="420">
        <f>IF(C556='Tong hop'!$B$6,1,0)</f>
        <v>0</v>
      </c>
      <c r="B556" s="405"/>
      <c r="C556" s="383"/>
      <c r="D556" s="317" t="s">
        <v>282</v>
      </c>
      <c r="E556" s="452" t="s">
        <v>283</v>
      </c>
      <c r="F556" s="453"/>
      <c r="G556" s="321"/>
      <c r="H556" s="410"/>
      <c r="I556" s="410"/>
      <c r="J556" s="318"/>
      <c r="K556" s="325"/>
    </row>
    <row r="557" spans="1:16" hidden="1">
      <c r="A557" s="420">
        <f>IF(C557='Tong hop'!$B$6,1,0)</f>
        <v>0</v>
      </c>
      <c r="B557" s="406">
        <v>1</v>
      </c>
      <c r="C557" s="383"/>
      <c r="D557" s="407" t="s">
        <v>1354</v>
      </c>
      <c r="E557" s="473" t="s">
        <v>1355</v>
      </c>
      <c r="F557" s="453" t="s">
        <v>6</v>
      </c>
      <c r="G557" s="321"/>
      <c r="H557" s="410"/>
      <c r="I557" s="410"/>
      <c r="J557" s="318"/>
      <c r="K557" s="325"/>
    </row>
    <row r="558" spans="1:16" ht="25.5" hidden="1">
      <c r="A558" s="420">
        <f>IF(C558='Tong hop'!$B$6,1,0)</f>
        <v>0</v>
      </c>
      <c r="B558" s="406">
        <v>2</v>
      </c>
      <c r="C558" s="383"/>
      <c r="D558" s="407" t="s">
        <v>288</v>
      </c>
      <c r="E558" s="473" t="s">
        <v>289</v>
      </c>
      <c r="F558" s="453" t="s">
        <v>6</v>
      </c>
      <c r="G558" s="321"/>
      <c r="H558" s="410"/>
      <c r="I558" s="410"/>
      <c r="J558" s="318"/>
      <c r="K558" s="325"/>
    </row>
    <row r="559" spans="1:16" s="21" customFormat="1" hidden="1" collapsed="1">
      <c r="A559" s="420">
        <f>IF(C559='Tong hop'!$B$6,1,0)</f>
        <v>0</v>
      </c>
      <c r="B559" s="389">
        <v>4</v>
      </c>
      <c r="C559" s="261" t="s">
        <v>65</v>
      </c>
      <c r="D559" s="191" t="s">
        <v>1356</v>
      </c>
      <c r="E559" s="422" t="s">
        <v>1357</v>
      </c>
      <c r="F559" s="426" t="s">
        <v>6</v>
      </c>
      <c r="G559" s="184">
        <v>299.60000000000002</v>
      </c>
      <c r="H559" s="285"/>
      <c r="I559" s="285"/>
      <c r="J559" s="208"/>
      <c r="K559" s="263"/>
      <c r="L559" s="345"/>
    </row>
    <row r="560" spans="1:16" s="21" customFormat="1" hidden="1" outlineLevel="1">
      <c r="A560" s="420">
        <f>IF(C560='Tong hop'!$B$6,1,0)</f>
        <v>0</v>
      </c>
      <c r="B560" s="389"/>
      <c r="C560" s="183"/>
      <c r="D560" s="179" t="s">
        <v>809</v>
      </c>
      <c r="E560" s="91"/>
      <c r="F560" s="426"/>
      <c r="G560" s="184"/>
      <c r="H560" s="285"/>
      <c r="I560" s="285"/>
      <c r="J560" s="208"/>
      <c r="K560" s="263"/>
      <c r="L560" s="345"/>
    </row>
    <row r="561" spans="1:12" s="21" customFormat="1" hidden="1" outlineLevel="1">
      <c r="A561" s="420">
        <f>IF(C561='Tong hop'!$B$6,1,0)</f>
        <v>0</v>
      </c>
      <c r="B561" s="389"/>
      <c r="C561" s="183"/>
      <c r="D561" s="179"/>
      <c r="E561" s="91"/>
      <c r="F561" s="426"/>
      <c r="G561" s="184"/>
      <c r="H561" s="285"/>
      <c r="I561" s="285"/>
      <c r="J561" s="208"/>
      <c r="K561" s="263"/>
      <c r="L561" s="345"/>
    </row>
    <row r="562" spans="1:12" s="21" customFormat="1" hidden="1" outlineLevel="1">
      <c r="A562" s="420">
        <f>IF(C562='Tong hop'!$B$6,1,0)</f>
        <v>0</v>
      </c>
      <c r="B562" s="389"/>
      <c r="C562" s="183"/>
      <c r="D562" s="179" t="s">
        <v>293</v>
      </c>
      <c r="E562" s="91"/>
      <c r="F562" s="426"/>
      <c r="G562" s="184"/>
      <c r="H562" s="285"/>
      <c r="I562" s="285"/>
      <c r="J562" s="208"/>
      <c r="K562" s="263"/>
      <c r="L562" s="345"/>
    </row>
    <row r="563" spans="1:12" s="21" customFormat="1" hidden="1" outlineLevel="1">
      <c r="A563" s="420">
        <f>IF(C563='Tong hop'!$B$6,1,0)</f>
        <v>0</v>
      </c>
      <c r="B563" s="389"/>
      <c r="C563" s="183"/>
      <c r="D563" s="179" t="s">
        <v>294</v>
      </c>
      <c r="E563" s="91"/>
      <c r="F563" s="426"/>
      <c r="G563" s="184"/>
      <c r="H563" s="285"/>
      <c r="I563" s="285"/>
      <c r="J563" s="208"/>
      <c r="K563" s="263"/>
      <c r="L563" s="345"/>
    </row>
    <row r="564" spans="1:12" s="21" customFormat="1" hidden="1" outlineLevel="1">
      <c r="A564" s="420">
        <f>IF(C564='Tong hop'!$B$6,1,0)</f>
        <v>0</v>
      </c>
      <c r="B564" s="389"/>
      <c r="C564" s="183"/>
      <c r="D564" s="179" t="s">
        <v>295</v>
      </c>
      <c r="E564" s="91"/>
      <c r="F564" s="426"/>
      <c r="G564" s="184"/>
      <c r="H564" s="285"/>
      <c r="I564" s="285"/>
      <c r="J564" s="208"/>
      <c r="K564" s="263"/>
      <c r="L564" s="345"/>
    </row>
    <row r="565" spans="1:12" s="21" customFormat="1" hidden="1" outlineLevel="1">
      <c r="A565" s="420">
        <f>IF(C565='Tong hop'!$B$6,1,0)</f>
        <v>0</v>
      </c>
      <c r="B565" s="405"/>
      <c r="C565" s="320"/>
      <c r="D565" s="305" t="s">
        <v>1358</v>
      </c>
      <c r="E565" s="91"/>
      <c r="F565" s="453"/>
      <c r="G565" s="184"/>
      <c r="H565" s="285"/>
      <c r="I565" s="410"/>
      <c r="J565" s="318"/>
      <c r="K565" s="325"/>
      <c r="L565" s="345"/>
    </row>
    <row r="566" spans="1:12" s="21" customFormat="1" ht="25.5" hidden="1">
      <c r="A566" s="420">
        <f>IF(C566='Tong hop'!$B$6,1,0)</f>
        <v>0</v>
      </c>
      <c r="B566" s="405">
        <v>5</v>
      </c>
      <c r="C566" s="383"/>
      <c r="D566" s="307" t="s">
        <v>296</v>
      </c>
      <c r="E566" s="445" t="s">
        <v>297</v>
      </c>
      <c r="F566" s="423" t="s">
        <v>6</v>
      </c>
      <c r="G566" s="306">
        <v>299.60000000000002</v>
      </c>
      <c r="H566" s="410"/>
      <c r="I566" s="410"/>
      <c r="J566" s="318"/>
      <c r="K566" s="263" t="s">
        <v>660</v>
      </c>
      <c r="L566" s="345"/>
    </row>
    <row r="567" spans="1:12" s="21" customFormat="1" ht="24" hidden="1">
      <c r="A567" s="420">
        <f>IF(C567='Tong hop'!$B$6,1,0)</f>
        <v>0</v>
      </c>
      <c r="B567" s="405">
        <v>6</v>
      </c>
      <c r="C567" s="383"/>
      <c r="D567" s="13" t="s">
        <v>298</v>
      </c>
      <c r="E567" s="64" t="s">
        <v>299</v>
      </c>
      <c r="F567" s="426"/>
      <c r="G567" s="184"/>
      <c r="H567" s="285"/>
      <c r="I567" s="410"/>
      <c r="J567" s="318"/>
      <c r="K567" s="325"/>
      <c r="L567" s="345"/>
    </row>
    <row r="568" spans="1:12" s="21" customFormat="1" hidden="1" collapsed="1">
      <c r="A568" s="420">
        <f>IF(C568='Tong hop'!$B$6,1,0)</f>
        <v>0</v>
      </c>
      <c r="B568" s="389" t="s">
        <v>667</v>
      </c>
      <c r="C568" s="261" t="s">
        <v>66</v>
      </c>
      <c r="D568" s="191" t="s">
        <v>1359</v>
      </c>
      <c r="E568" s="422" t="s">
        <v>283</v>
      </c>
      <c r="F568" s="426" t="s">
        <v>6</v>
      </c>
      <c r="G568" s="184">
        <v>184</v>
      </c>
      <c r="H568" s="285"/>
      <c r="I568" s="285"/>
      <c r="J568" s="208"/>
      <c r="K568" s="263"/>
      <c r="L568" s="345"/>
    </row>
    <row r="569" spans="1:12" s="21" customFormat="1" hidden="1" outlineLevel="1">
      <c r="A569" s="420">
        <f>IF(C569='Tong hop'!$B$6,1,0)</f>
        <v>0</v>
      </c>
      <c r="B569" s="389"/>
      <c r="C569" s="183"/>
      <c r="D569" s="179" t="s">
        <v>560</v>
      </c>
      <c r="E569" s="91"/>
      <c r="F569" s="426"/>
      <c r="G569" s="184"/>
      <c r="H569" s="285"/>
      <c r="I569" s="285"/>
      <c r="J569" s="208"/>
      <c r="K569" s="263"/>
      <c r="L569" s="345"/>
    </row>
    <row r="570" spans="1:12" s="21" customFormat="1" hidden="1" outlineLevel="1">
      <c r="A570" s="420">
        <f>IF(C570='Tong hop'!$B$6,1,0)</f>
        <v>0</v>
      </c>
      <c r="B570" s="389"/>
      <c r="C570" s="183"/>
      <c r="D570" s="179"/>
      <c r="E570" s="91"/>
      <c r="F570" s="426"/>
      <c r="G570" s="184"/>
      <c r="H570" s="285"/>
      <c r="I570" s="285"/>
      <c r="J570" s="208"/>
      <c r="K570" s="263"/>
      <c r="L570" s="345"/>
    </row>
    <row r="571" spans="1:12" s="21" customFormat="1" hidden="1" outlineLevel="1">
      <c r="A571" s="420">
        <f>IF(C571='Tong hop'!$B$6,1,0)</f>
        <v>0</v>
      </c>
      <c r="B571" s="389"/>
      <c r="C571" s="183"/>
      <c r="D571" s="179"/>
      <c r="E571" s="91"/>
      <c r="F571" s="426"/>
      <c r="G571" s="184"/>
      <c r="H571" s="285"/>
      <c r="I571" s="285"/>
      <c r="J571" s="208"/>
      <c r="K571" s="263"/>
      <c r="L571" s="345"/>
    </row>
    <row r="572" spans="1:12" s="21" customFormat="1" ht="13.5" hidden="1" customHeight="1" outlineLevel="1">
      <c r="A572" s="420">
        <f>IF(C572='Tong hop'!$B$6,1,0)</f>
        <v>0</v>
      </c>
      <c r="B572" s="405"/>
      <c r="C572" s="320"/>
      <c r="D572" s="179"/>
      <c r="E572" s="64"/>
      <c r="F572" s="453"/>
      <c r="G572" s="321"/>
      <c r="H572" s="410"/>
      <c r="I572" s="410"/>
      <c r="J572" s="318"/>
      <c r="K572" s="325"/>
      <c r="L572" s="345"/>
    </row>
    <row r="573" spans="1:12" s="21" customFormat="1" hidden="1" collapsed="1">
      <c r="A573" s="420">
        <f>IF(C573='Tong hop'!$B$6,1,0)</f>
        <v>0</v>
      </c>
      <c r="B573" s="405" t="s">
        <v>668</v>
      </c>
      <c r="C573" s="222" t="s">
        <v>62</v>
      </c>
      <c r="D573" s="191" t="s">
        <v>303</v>
      </c>
      <c r="E573" s="422" t="s">
        <v>1360</v>
      </c>
      <c r="F573" s="453" t="s">
        <v>6</v>
      </c>
      <c r="G573" s="321">
        <v>368</v>
      </c>
      <c r="H573" s="410"/>
      <c r="I573" s="410"/>
      <c r="J573" s="318"/>
      <c r="K573" s="325"/>
      <c r="L573" s="345"/>
    </row>
    <row r="574" spans="1:12" s="21" customFormat="1" hidden="1" outlineLevel="1">
      <c r="A574" s="420">
        <f>IF(C574='Tong hop'!$B$6,1,0)</f>
        <v>0</v>
      </c>
      <c r="B574" s="389"/>
      <c r="C574" s="183"/>
      <c r="D574" s="179" t="str">
        <f t="shared" ref="D574:F576" si="44">D569</f>
        <v>Nền xưởng</v>
      </c>
      <c r="E574" s="64">
        <f t="shared" si="44"/>
        <v>0</v>
      </c>
      <c r="F574" s="461">
        <f t="shared" si="44"/>
        <v>0</v>
      </c>
      <c r="G574" s="184"/>
      <c r="H574" s="285"/>
      <c r="I574" s="285"/>
      <c r="J574" s="208"/>
      <c r="K574" s="263"/>
      <c r="L574" s="345"/>
    </row>
    <row r="575" spans="1:12" s="21" customFormat="1" hidden="1" outlineLevel="1">
      <c r="A575" s="420">
        <f>IF(C575='Tong hop'!$B$6,1,0)</f>
        <v>0</v>
      </c>
      <c r="B575" s="389"/>
      <c r="C575" s="183"/>
      <c r="D575" s="179">
        <f t="shared" si="44"/>
        <v>0</v>
      </c>
      <c r="E575" s="64">
        <f t="shared" si="44"/>
        <v>0</v>
      </c>
      <c r="F575" s="461">
        <f t="shared" si="44"/>
        <v>0</v>
      </c>
      <c r="G575" s="184"/>
      <c r="H575" s="285"/>
      <c r="I575" s="285"/>
      <c r="J575" s="208"/>
      <c r="K575" s="263"/>
      <c r="L575" s="345"/>
    </row>
    <row r="576" spans="1:12" s="21" customFormat="1" hidden="1" outlineLevel="1">
      <c r="A576" s="420">
        <f>IF(C576='Tong hop'!$B$6,1,0)</f>
        <v>0</v>
      </c>
      <c r="B576" s="389"/>
      <c r="C576" s="183"/>
      <c r="D576" s="179">
        <f t="shared" si="44"/>
        <v>0</v>
      </c>
      <c r="E576" s="64">
        <f t="shared" si="44"/>
        <v>0</v>
      </c>
      <c r="F576" s="461">
        <f t="shared" si="44"/>
        <v>0</v>
      </c>
      <c r="G576" s="184"/>
      <c r="H576" s="285"/>
      <c r="I576" s="285"/>
      <c r="J576" s="208"/>
      <c r="K576" s="263"/>
      <c r="L576" s="345"/>
    </row>
    <row r="577" spans="1:16" ht="31.5" hidden="1" customHeight="1" collapsed="1">
      <c r="A577" s="420">
        <f>IF(C577='Tong hop'!$B$6,1,0)</f>
        <v>0</v>
      </c>
      <c r="B577" s="405" t="s">
        <v>669</v>
      </c>
      <c r="C577" s="7" t="s">
        <v>71</v>
      </c>
      <c r="D577" s="191" t="s">
        <v>1361</v>
      </c>
      <c r="E577" s="422" t="s">
        <v>1362</v>
      </c>
      <c r="F577" s="453" t="s">
        <v>6</v>
      </c>
      <c r="G577" s="321">
        <v>85</v>
      </c>
      <c r="H577" s="410"/>
      <c r="I577" s="410"/>
      <c r="J577" s="318"/>
      <c r="K577" s="325" t="s">
        <v>1363</v>
      </c>
    </row>
    <row r="578" spans="1:16" hidden="1" outlineLevel="1">
      <c r="A578" s="420">
        <f>IF(C578='Tong hop'!$B$6,1,0)</f>
        <v>0</v>
      </c>
      <c r="B578" s="382"/>
      <c r="C578" s="222"/>
      <c r="D578" s="13"/>
      <c r="E578" s="64"/>
      <c r="F578" s="453"/>
      <c r="G578" s="321"/>
      <c r="H578" s="410"/>
      <c r="I578" s="410"/>
      <c r="J578" s="318"/>
      <c r="K578" s="325"/>
    </row>
    <row r="579" spans="1:16" hidden="1" outlineLevel="1">
      <c r="A579" s="420">
        <f>IF(C579='Tong hop'!$B$6,1,0)</f>
        <v>0</v>
      </c>
      <c r="B579" s="382"/>
      <c r="C579" s="222"/>
      <c r="D579" s="13"/>
      <c r="E579" s="64"/>
      <c r="F579" s="453"/>
      <c r="G579" s="321"/>
      <c r="H579" s="410"/>
      <c r="I579" s="410"/>
      <c r="J579" s="318"/>
      <c r="K579" s="325"/>
    </row>
    <row r="580" spans="1:16" ht="30" hidden="1" collapsed="1">
      <c r="A580" s="420">
        <f>IF(C580='Tong hop'!$B$6,1,0)</f>
        <v>0</v>
      </c>
      <c r="B580" s="382">
        <v>7</v>
      </c>
      <c r="C580" s="222" t="s">
        <v>61</v>
      </c>
      <c r="D580" s="191" t="s">
        <v>1364</v>
      </c>
      <c r="E580" s="422" t="s">
        <v>1365</v>
      </c>
      <c r="F580" s="453" t="s">
        <v>6</v>
      </c>
      <c r="G580" s="321">
        <v>128.69999999999999</v>
      </c>
      <c r="H580" s="410"/>
      <c r="I580" s="410"/>
      <c r="J580" s="318"/>
      <c r="K580" s="325"/>
    </row>
    <row r="581" spans="1:16" hidden="1" outlineLevel="1">
      <c r="A581" s="420">
        <f>IF(C581='Tong hop'!$B$6,1,0)</f>
        <v>0</v>
      </c>
      <c r="B581" s="382"/>
      <c r="C581" s="320"/>
      <c r="D581" s="305"/>
      <c r="E581" s="91"/>
      <c r="F581" s="453"/>
      <c r="G581" s="321"/>
      <c r="H581" s="410"/>
      <c r="I581" s="410"/>
      <c r="J581" s="318"/>
      <c r="K581" s="325"/>
    </row>
    <row r="582" spans="1:16" hidden="1" outlineLevel="1">
      <c r="A582" s="420">
        <f>IF(C582='Tong hop'!$B$6,1,0)</f>
        <v>0</v>
      </c>
      <c r="B582" s="382"/>
      <c r="C582" s="320"/>
      <c r="D582" s="305"/>
      <c r="E582" s="91"/>
      <c r="F582" s="453"/>
      <c r="G582" s="321"/>
      <c r="H582" s="410"/>
      <c r="I582" s="410"/>
      <c r="J582" s="318"/>
      <c r="K582" s="325"/>
    </row>
    <row r="583" spans="1:16" hidden="1" outlineLevel="1">
      <c r="A583" s="420">
        <f>IF(C583='Tong hop'!$B$6,1,0)</f>
        <v>0</v>
      </c>
      <c r="B583" s="382"/>
      <c r="C583" s="320"/>
      <c r="D583" s="305" t="s">
        <v>1366</v>
      </c>
      <c r="E583" s="91"/>
      <c r="F583" s="453"/>
      <c r="G583" s="321"/>
      <c r="H583" s="410"/>
      <c r="I583" s="410"/>
      <c r="J583" s="318"/>
      <c r="K583" s="325"/>
    </row>
    <row r="584" spans="1:16" hidden="1" outlineLevel="1">
      <c r="A584" s="420">
        <f>IF(C584='Tong hop'!$B$6,1,0)</f>
        <v>0</v>
      </c>
      <c r="B584" s="382"/>
      <c r="C584" s="222"/>
      <c r="D584" s="13"/>
      <c r="E584" s="64"/>
      <c r="F584" s="453"/>
      <c r="G584" s="321"/>
      <c r="H584" s="410"/>
      <c r="I584" s="410"/>
      <c r="J584" s="318"/>
      <c r="K584" s="325"/>
    </row>
    <row r="585" spans="1:16" ht="15.75" hidden="1" thickBot="1">
      <c r="A585" s="420">
        <f>IF(C585='Tong hop'!$B$6,1,0)</f>
        <v>0</v>
      </c>
      <c r="B585" s="358"/>
      <c r="C585" s="359"/>
      <c r="D585" s="309"/>
      <c r="E585" s="441"/>
      <c r="F585" s="442"/>
      <c r="G585" s="310"/>
      <c r="H585" s="411"/>
      <c r="I585" s="411"/>
      <c r="J585" s="311"/>
      <c r="K585" s="360"/>
    </row>
    <row r="586" spans="1:16" hidden="1">
      <c r="A586" s="420">
        <f>IF(C586='Tong hop'!$B$6,1,0)</f>
        <v>0</v>
      </c>
      <c r="B586" s="316"/>
      <c r="C586" s="316"/>
      <c r="D586" s="312"/>
      <c r="G586" s="313"/>
      <c r="H586" s="412"/>
      <c r="I586" s="412"/>
      <c r="J586" s="315"/>
      <c r="K586" s="353"/>
    </row>
    <row r="587" spans="1:16" s="302" customFormat="1" ht="38.25" hidden="1">
      <c r="A587" s="420">
        <f>IF(C587='Tong hop'!$B$6,1,0)</f>
        <v>0</v>
      </c>
      <c r="B587" s="354" t="s">
        <v>76</v>
      </c>
      <c r="C587" s="355"/>
      <c r="D587" s="356" t="s">
        <v>305</v>
      </c>
      <c r="E587" s="439" t="s">
        <v>306</v>
      </c>
      <c r="F587" s="440"/>
      <c r="G587" s="334"/>
      <c r="H587" s="415"/>
      <c r="I587" s="415"/>
      <c r="J587" s="303">
        <f>SUM(I587:I677)</f>
        <v>0</v>
      </c>
      <c r="K587" s="357"/>
      <c r="L587" s="347"/>
      <c r="M587" s="22"/>
      <c r="N587" s="22"/>
      <c r="O587" s="22"/>
      <c r="P587" s="22"/>
    </row>
    <row r="588" spans="1:16" hidden="1">
      <c r="A588" s="420">
        <f>IF(C588='Tong hop'!$B$6,1,0)</f>
        <v>0</v>
      </c>
      <c r="B588" s="382"/>
      <c r="C588" s="383"/>
      <c r="D588" s="307"/>
      <c r="E588" s="452"/>
      <c r="F588" s="453"/>
      <c r="G588" s="321"/>
      <c r="H588" s="410"/>
      <c r="I588" s="410"/>
      <c r="J588" s="318"/>
      <c r="K588" s="325"/>
    </row>
    <row r="589" spans="1:16" hidden="1">
      <c r="A589" s="420">
        <f>IF(C589='Tong hop'!$B$6,1,0)</f>
        <v>0</v>
      </c>
      <c r="B589" s="328" t="s">
        <v>561</v>
      </c>
      <c r="C589" s="316"/>
      <c r="D589" s="380" t="s">
        <v>562</v>
      </c>
      <c r="E589" s="454" t="s">
        <v>563</v>
      </c>
      <c r="F589" s="455"/>
      <c r="G589" s="319"/>
      <c r="H589" s="413"/>
      <c r="I589" s="413"/>
      <c r="J589" s="328"/>
      <c r="K589" s="381"/>
    </row>
    <row r="590" spans="1:16" s="21" customFormat="1" hidden="1" collapsed="1">
      <c r="A590" s="420">
        <f>IF(C590='Tong hop'!$B$6,1,0)</f>
        <v>0</v>
      </c>
      <c r="B590" s="384">
        <v>1</v>
      </c>
      <c r="C590" s="261" t="s">
        <v>32</v>
      </c>
      <c r="D590" s="191" t="s">
        <v>1367</v>
      </c>
      <c r="E590" s="422" t="s">
        <v>310</v>
      </c>
      <c r="F590" s="426" t="s">
        <v>3</v>
      </c>
      <c r="G590" s="184">
        <v>1.2527999999999999</v>
      </c>
      <c r="H590" s="285"/>
      <c r="I590" s="285"/>
      <c r="J590" s="208"/>
      <c r="K590" s="263"/>
      <c r="L590" s="345"/>
    </row>
    <row r="591" spans="1:16" s="21" customFormat="1" hidden="1" outlineLevel="1">
      <c r="A591" s="420">
        <f>IF(C591='Tong hop'!$B$6,1,0)</f>
        <v>0</v>
      </c>
      <c r="B591" s="384"/>
      <c r="C591" s="186"/>
      <c r="D591" s="179" t="s">
        <v>1368</v>
      </c>
      <c r="E591" s="64"/>
      <c r="F591" s="426"/>
      <c r="G591" s="184"/>
      <c r="H591" s="285"/>
      <c r="I591" s="285"/>
      <c r="J591" s="208"/>
      <c r="K591" s="263"/>
      <c r="L591" s="345"/>
    </row>
    <row r="592" spans="1:16" s="21" customFormat="1" hidden="1" outlineLevel="1">
      <c r="A592" s="420">
        <f>IF(C592='Tong hop'!$B$6,1,0)</f>
        <v>0</v>
      </c>
      <c r="B592" s="384"/>
      <c r="C592" s="186"/>
      <c r="D592" s="179" t="s">
        <v>1369</v>
      </c>
      <c r="E592" s="64"/>
      <c r="F592" s="426"/>
      <c r="G592" s="184"/>
      <c r="H592" s="285"/>
      <c r="I592" s="285"/>
      <c r="J592" s="208"/>
      <c r="K592" s="263"/>
      <c r="L592" s="345"/>
    </row>
    <row r="593" spans="1:12" s="21" customFormat="1" hidden="1" outlineLevel="1">
      <c r="A593" s="420">
        <f>IF(C593='Tong hop'!$B$6,1,0)</f>
        <v>0</v>
      </c>
      <c r="B593" s="384"/>
      <c r="C593" s="186"/>
      <c r="D593" s="179"/>
      <c r="E593" s="64"/>
      <c r="F593" s="426"/>
      <c r="G593" s="184"/>
      <c r="H593" s="285"/>
      <c r="I593" s="285"/>
      <c r="J593" s="208"/>
      <c r="K593" s="263"/>
      <c r="L593" s="345"/>
    </row>
    <row r="594" spans="1:12" s="21" customFormat="1" hidden="1" outlineLevel="1">
      <c r="A594" s="420">
        <f>IF(C594='Tong hop'!$B$6,1,0)</f>
        <v>0</v>
      </c>
      <c r="B594" s="384"/>
      <c r="C594" s="186"/>
      <c r="D594" s="179"/>
      <c r="E594" s="64"/>
      <c r="F594" s="426"/>
      <c r="G594" s="184"/>
      <c r="H594" s="285"/>
      <c r="I594" s="285"/>
      <c r="J594" s="208"/>
      <c r="K594" s="263"/>
      <c r="L594" s="345"/>
    </row>
    <row r="595" spans="1:12" s="21" customFormat="1" hidden="1" outlineLevel="1">
      <c r="A595" s="420">
        <f>IF(C595='Tong hop'!$B$6,1,0)</f>
        <v>0</v>
      </c>
      <c r="B595" s="384"/>
      <c r="C595" s="186"/>
      <c r="D595" s="181"/>
      <c r="E595" s="84"/>
      <c r="F595" s="426"/>
      <c r="G595" s="184"/>
      <c r="H595" s="285"/>
      <c r="I595" s="285"/>
      <c r="J595" s="208"/>
      <c r="K595" s="263"/>
      <c r="L595" s="345"/>
    </row>
    <row r="596" spans="1:12" s="21" customFormat="1" hidden="1" collapsed="1">
      <c r="A596" s="420">
        <f>IF(C596='Tong hop'!$B$6,1,0)</f>
        <v>0</v>
      </c>
      <c r="B596" s="384">
        <v>2</v>
      </c>
      <c r="C596" s="261" t="s">
        <v>36</v>
      </c>
      <c r="D596" s="191" t="s">
        <v>575</v>
      </c>
      <c r="E596" s="422" t="s">
        <v>576</v>
      </c>
      <c r="F596" s="426" t="s">
        <v>3</v>
      </c>
      <c r="G596" s="184">
        <v>5.1983999999999995</v>
      </c>
      <c r="H596" s="285"/>
      <c r="I596" s="285"/>
      <c r="J596" s="208"/>
      <c r="K596" s="263"/>
      <c r="L596" s="345"/>
    </row>
    <row r="597" spans="1:12" s="21" customFormat="1" hidden="1" outlineLevel="1">
      <c r="A597" s="420">
        <f>IF(C597='Tong hop'!$B$6,1,0)</f>
        <v>0</v>
      </c>
      <c r="B597" s="384"/>
      <c r="C597" s="186"/>
      <c r="D597" s="179" t="str">
        <f>D591</f>
        <v>trục 13-18</v>
      </c>
      <c r="E597" s="64"/>
      <c r="F597" s="426"/>
      <c r="G597" s="184"/>
      <c r="H597" s="285"/>
      <c r="I597" s="285"/>
      <c r="J597" s="208"/>
      <c r="K597" s="263"/>
      <c r="L597" s="345"/>
    </row>
    <row r="598" spans="1:12" s="21" customFormat="1" hidden="1" outlineLevel="1">
      <c r="A598" s="420">
        <f>IF(C598='Tong hop'!$B$6,1,0)</f>
        <v>0</v>
      </c>
      <c r="B598" s="384"/>
      <c r="C598" s="186"/>
      <c r="D598" s="179" t="str">
        <f>D592</f>
        <v>trục  A-H</v>
      </c>
      <c r="E598" s="91"/>
      <c r="F598" s="474"/>
      <c r="G598" s="184"/>
      <c r="H598" s="285"/>
      <c r="I598" s="285"/>
      <c r="J598" s="208"/>
      <c r="K598" s="263"/>
      <c r="L598" s="345"/>
    </row>
    <row r="599" spans="1:12" s="21" customFormat="1" hidden="1" outlineLevel="1">
      <c r="A599" s="420">
        <f>IF(C599='Tong hop'!$B$6,1,0)</f>
        <v>0</v>
      </c>
      <c r="B599" s="384"/>
      <c r="C599" s="186"/>
      <c r="D599" s="179"/>
      <c r="E599" s="91"/>
      <c r="F599" s="474"/>
      <c r="G599" s="184"/>
      <c r="H599" s="285"/>
      <c r="I599" s="285"/>
      <c r="J599" s="208"/>
      <c r="K599" s="263"/>
      <c r="L599" s="345"/>
    </row>
    <row r="600" spans="1:12" s="21" customFormat="1" hidden="1" outlineLevel="1">
      <c r="A600" s="420">
        <f>IF(C600='Tong hop'!$B$6,1,0)</f>
        <v>0</v>
      </c>
      <c r="B600" s="384"/>
      <c r="C600" s="186"/>
      <c r="D600" s="179"/>
      <c r="E600" s="91"/>
      <c r="F600" s="474"/>
      <c r="G600" s="184"/>
      <c r="H600" s="285"/>
      <c r="I600" s="285"/>
      <c r="J600" s="208"/>
      <c r="K600" s="263"/>
      <c r="L600" s="345"/>
    </row>
    <row r="601" spans="1:12" s="21" customFormat="1" hidden="1" outlineLevel="1">
      <c r="A601" s="420">
        <f>IF(C601='Tong hop'!$B$6,1,0)</f>
        <v>0</v>
      </c>
      <c r="B601" s="384"/>
      <c r="C601" s="186"/>
      <c r="D601" s="179"/>
      <c r="E601" s="91"/>
      <c r="F601" s="474"/>
      <c r="G601" s="184"/>
      <c r="H601" s="285"/>
      <c r="I601" s="285"/>
      <c r="J601" s="208"/>
      <c r="K601" s="263"/>
      <c r="L601" s="345"/>
    </row>
    <row r="602" spans="1:12" s="21" customFormat="1" hidden="1" outlineLevel="1">
      <c r="A602" s="420">
        <f>IF(C602='Tong hop'!$B$6,1,0)</f>
        <v>0</v>
      </c>
      <c r="B602" s="384"/>
      <c r="C602" s="186"/>
      <c r="D602" s="191"/>
      <c r="E602" s="64"/>
      <c r="F602" s="426"/>
      <c r="G602" s="184"/>
      <c r="H602" s="285"/>
      <c r="I602" s="285"/>
      <c r="J602" s="208"/>
      <c r="K602" s="263"/>
      <c r="L602" s="345"/>
    </row>
    <row r="603" spans="1:12" s="21" customFormat="1" hidden="1" collapsed="1">
      <c r="A603" s="420">
        <f>IF(C603='Tong hop'!$B$6,1,0)</f>
        <v>0</v>
      </c>
      <c r="B603" s="384">
        <v>3</v>
      </c>
      <c r="C603" s="261" t="s">
        <v>36</v>
      </c>
      <c r="D603" s="191" t="s">
        <v>585</v>
      </c>
      <c r="E603" s="422" t="s">
        <v>586</v>
      </c>
      <c r="F603" s="426" t="s">
        <v>3</v>
      </c>
      <c r="G603" s="184">
        <v>0.82079999999999997</v>
      </c>
      <c r="H603" s="285"/>
      <c r="I603" s="285"/>
      <c r="J603" s="208"/>
      <c r="K603" s="263"/>
      <c r="L603" s="345"/>
    </row>
    <row r="604" spans="1:12" s="21" customFormat="1" hidden="1" outlineLevel="1">
      <c r="A604" s="420">
        <f>IF(C604='Tong hop'!$B$6,1,0)</f>
        <v>0</v>
      </c>
      <c r="B604" s="384"/>
      <c r="C604" s="186"/>
      <c r="D604" s="191" t="s">
        <v>1370</v>
      </c>
      <c r="E604" s="64"/>
      <c r="F604" s="426"/>
      <c r="G604" s="184"/>
      <c r="H604" s="285"/>
      <c r="I604" s="285"/>
      <c r="J604" s="208"/>
      <c r="K604" s="263"/>
      <c r="L604" s="345"/>
    </row>
    <row r="605" spans="1:12" s="21" customFormat="1" hidden="1" outlineLevel="1">
      <c r="A605" s="420">
        <f>IF(C605='Tong hop'!$B$6,1,0)</f>
        <v>0</v>
      </c>
      <c r="B605" s="384"/>
      <c r="C605" s="186"/>
      <c r="D605" s="179" t="s">
        <v>1371</v>
      </c>
      <c r="E605" s="64"/>
      <c r="F605" s="426"/>
      <c r="G605" s="184"/>
      <c r="H605" s="285"/>
      <c r="I605" s="285"/>
      <c r="J605" s="208"/>
      <c r="K605" s="263"/>
      <c r="L605" s="345"/>
    </row>
    <row r="606" spans="1:12" s="21" customFormat="1" hidden="1" outlineLevel="1">
      <c r="A606" s="420">
        <f>IF(C606='Tong hop'!$B$6,1,0)</f>
        <v>0</v>
      </c>
      <c r="B606" s="384"/>
      <c r="C606" s="186"/>
      <c r="D606" s="179" t="s">
        <v>1368</v>
      </c>
      <c r="E606" s="64"/>
      <c r="F606" s="426"/>
      <c r="G606" s="184"/>
      <c r="H606" s="285"/>
      <c r="I606" s="285"/>
      <c r="J606" s="208"/>
      <c r="K606" s="263"/>
      <c r="L606" s="345"/>
    </row>
    <row r="607" spans="1:12" s="21" customFormat="1" hidden="1" outlineLevel="1">
      <c r="A607" s="420">
        <f>IF(C607='Tong hop'!$B$6,1,0)</f>
        <v>0</v>
      </c>
      <c r="B607" s="384"/>
      <c r="C607" s="186"/>
      <c r="D607" s="179" t="s">
        <v>1369</v>
      </c>
      <c r="E607" s="64"/>
      <c r="F607" s="426"/>
      <c r="G607" s="184"/>
      <c r="H607" s="285"/>
      <c r="I607" s="285"/>
      <c r="J607" s="208"/>
      <c r="K607" s="263"/>
      <c r="L607" s="345"/>
    </row>
    <row r="608" spans="1:12" s="21" customFormat="1" hidden="1" outlineLevel="1">
      <c r="A608" s="420">
        <f>IF(C608='Tong hop'!$B$6,1,0)</f>
        <v>0</v>
      </c>
      <c r="B608" s="384"/>
      <c r="C608" s="186"/>
      <c r="D608" s="191"/>
      <c r="E608" s="64"/>
      <c r="F608" s="426"/>
      <c r="G608" s="184"/>
      <c r="H608" s="285"/>
      <c r="I608" s="285"/>
      <c r="J608" s="208"/>
      <c r="K608" s="263"/>
      <c r="L608" s="345"/>
    </row>
    <row r="609" spans="1:16" s="21" customFormat="1" ht="25.5" hidden="1" collapsed="1">
      <c r="A609" s="420">
        <f>IF(C609='Tong hop'!$B$6,1,0)</f>
        <v>0</v>
      </c>
      <c r="B609" s="384">
        <v>4</v>
      </c>
      <c r="C609" s="261"/>
      <c r="D609" s="191" t="s">
        <v>1372</v>
      </c>
      <c r="E609" s="422"/>
      <c r="F609" s="426" t="s">
        <v>3</v>
      </c>
      <c r="G609" s="184"/>
      <c r="H609" s="285"/>
      <c r="I609" s="285"/>
      <c r="J609" s="208"/>
      <c r="K609" s="263"/>
      <c r="L609" s="345"/>
    </row>
    <row r="610" spans="1:16" s="21" customFormat="1" hidden="1" outlineLevel="1">
      <c r="A610" s="420">
        <f>IF(C610='Tong hop'!$B$6,1,0)</f>
        <v>0</v>
      </c>
      <c r="B610" s="384"/>
      <c r="C610" s="186"/>
      <c r="D610" s="179" t="s">
        <v>1373</v>
      </c>
      <c r="E610" s="91"/>
      <c r="F610" s="474"/>
      <c r="G610" s="184"/>
      <c r="H610" s="285"/>
      <c r="I610" s="285"/>
      <c r="J610" s="208"/>
      <c r="K610" s="263"/>
      <c r="L610" s="345"/>
    </row>
    <row r="611" spans="1:16" s="21" customFormat="1" hidden="1" outlineLevel="1">
      <c r="A611" s="420">
        <f>IF(C611='Tong hop'!$B$6,1,0)</f>
        <v>0</v>
      </c>
      <c r="B611" s="384"/>
      <c r="C611" s="186"/>
      <c r="D611" s="179" t="s">
        <v>353</v>
      </c>
      <c r="E611" s="91"/>
      <c r="F611" s="474"/>
      <c r="G611" s="184"/>
      <c r="H611" s="285"/>
      <c r="I611" s="285"/>
      <c r="J611" s="208"/>
      <c r="K611" s="263"/>
      <c r="L611" s="345"/>
    </row>
    <row r="612" spans="1:16" s="21" customFormat="1" hidden="1" outlineLevel="1">
      <c r="A612" s="420">
        <f>IF(C612='Tong hop'!$B$6,1,0)</f>
        <v>0</v>
      </c>
      <c r="B612" s="384"/>
      <c r="C612" s="186"/>
      <c r="D612" s="179"/>
      <c r="E612" s="91"/>
      <c r="F612" s="474"/>
      <c r="G612" s="184"/>
      <c r="H612" s="285"/>
      <c r="I612" s="285"/>
      <c r="J612" s="208"/>
      <c r="K612" s="263"/>
      <c r="L612" s="345"/>
    </row>
    <row r="613" spans="1:16" hidden="1">
      <c r="A613" s="420">
        <f>IF(C613='Tong hop'!$B$6,1,0)</f>
        <v>0</v>
      </c>
      <c r="B613" s="382"/>
      <c r="C613" s="383"/>
      <c r="D613" s="307"/>
      <c r="E613" s="452"/>
      <c r="F613" s="453"/>
      <c r="G613" s="321"/>
      <c r="H613" s="410"/>
      <c r="I613" s="410"/>
      <c r="J613" s="318"/>
      <c r="K613" s="325"/>
    </row>
    <row r="614" spans="1:16" s="302" customFormat="1" hidden="1">
      <c r="A614" s="420">
        <f>IF(C614='Tong hop'!$B$6,1,0)</f>
        <v>0</v>
      </c>
      <c r="B614" s="328" t="s">
        <v>407</v>
      </c>
      <c r="C614" s="386"/>
      <c r="D614" s="380" t="s">
        <v>94</v>
      </c>
      <c r="E614" s="454" t="s">
        <v>202</v>
      </c>
      <c r="F614" s="455"/>
      <c r="G614" s="319"/>
      <c r="H614" s="413"/>
      <c r="I614" s="413"/>
      <c r="J614" s="328"/>
      <c r="K614" s="381"/>
      <c r="L614" s="345"/>
      <c r="M614" s="22"/>
      <c r="N614" s="22"/>
      <c r="O614" s="22"/>
      <c r="P614" s="22"/>
    </row>
    <row r="615" spans="1:16" s="21" customFormat="1" hidden="1" collapsed="1">
      <c r="A615" s="420">
        <f>IF(C615='Tong hop'!$B$6,1,0)</f>
        <v>0</v>
      </c>
      <c r="B615" s="384">
        <v>1</v>
      </c>
      <c r="C615" s="261" t="s">
        <v>45</v>
      </c>
      <c r="D615" s="191" t="str">
        <f>D590</f>
        <v>Cột tường</v>
      </c>
      <c r="E615" s="422" t="str">
        <f>+E590</f>
        <v>柱子</v>
      </c>
      <c r="F615" s="426" t="s">
        <v>4</v>
      </c>
      <c r="G615" s="184">
        <v>26.448</v>
      </c>
      <c r="H615" s="285"/>
      <c r="I615" s="285"/>
      <c r="J615" s="208"/>
      <c r="K615" s="263"/>
      <c r="L615" s="345"/>
    </row>
    <row r="616" spans="1:16" s="21" customFormat="1" ht="16.5" hidden="1" customHeight="1" outlineLevel="1">
      <c r="A616" s="420">
        <f>IF(C616='Tong hop'!$B$6,1,0)</f>
        <v>0</v>
      </c>
      <c r="B616" s="384"/>
      <c r="C616" s="186"/>
      <c r="D616" s="179" t="str">
        <f>D591</f>
        <v>trục 13-18</v>
      </c>
      <c r="E616" s="64">
        <f t="shared" ref="E616:F617" si="45">E591</f>
        <v>0</v>
      </c>
      <c r="F616" s="461">
        <f t="shared" si="45"/>
        <v>0</v>
      </c>
      <c r="G616" s="184"/>
      <c r="H616" s="285"/>
      <c r="I616" s="285"/>
      <c r="J616" s="208"/>
      <c r="K616" s="263"/>
      <c r="L616" s="345"/>
    </row>
    <row r="617" spans="1:16" s="21" customFormat="1" hidden="1" outlineLevel="1">
      <c r="A617" s="420">
        <f>IF(C617='Tong hop'!$B$6,1,0)</f>
        <v>0</v>
      </c>
      <c r="B617" s="384"/>
      <c r="C617" s="186"/>
      <c r="D617" s="179" t="str">
        <f>D592</f>
        <v>trục  A-H</v>
      </c>
      <c r="E617" s="64">
        <f t="shared" si="45"/>
        <v>0</v>
      </c>
      <c r="F617" s="461">
        <f t="shared" si="45"/>
        <v>0</v>
      </c>
      <c r="G617" s="184"/>
      <c r="H617" s="285"/>
      <c r="I617" s="285"/>
      <c r="J617" s="208"/>
      <c r="K617" s="263"/>
      <c r="L617" s="345"/>
    </row>
    <row r="618" spans="1:16" s="21" customFormat="1" hidden="1" collapsed="1">
      <c r="A618" s="420">
        <f>IF(C618='Tong hop'!$B$6,1,0)</f>
        <v>0</v>
      </c>
      <c r="B618" s="384">
        <v>2</v>
      </c>
      <c r="C618" s="261" t="s">
        <v>47</v>
      </c>
      <c r="D618" s="191" t="s">
        <v>1374</v>
      </c>
      <c r="E618" s="422" t="str">
        <f>+E596</f>
        <v>牆支撐</v>
      </c>
      <c r="F618" s="426" t="s">
        <v>4</v>
      </c>
      <c r="G618" s="184">
        <v>83.751999999999995</v>
      </c>
      <c r="H618" s="285"/>
      <c r="I618" s="285"/>
      <c r="J618" s="208"/>
      <c r="K618" s="263"/>
      <c r="L618" s="345"/>
    </row>
    <row r="619" spans="1:16" s="21" customFormat="1" hidden="1" outlineLevel="1">
      <c r="A619" s="420">
        <f>IF(C619='Tong hop'!$B$6,1,0)</f>
        <v>0</v>
      </c>
      <c r="B619" s="384"/>
      <c r="C619" s="186"/>
      <c r="D619" s="179" t="str">
        <f t="shared" ref="D619:F620" si="46">D597</f>
        <v>trục 13-18</v>
      </c>
      <c r="E619" s="64">
        <f t="shared" si="46"/>
        <v>0</v>
      </c>
      <c r="F619" s="461">
        <f t="shared" si="46"/>
        <v>0</v>
      </c>
      <c r="G619" s="184"/>
      <c r="H619" s="285"/>
      <c r="I619" s="285"/>
      <c r="J619" s="208"/>
      <c r="K619" s="263"/>
      <c r="L619" s="345"/>
    </row>
    <row r="620" spans="1:16" s="21" customFormat="1" hidden="1" outlineLevel="1">
      <c r="A620" s="420">
        <f>IF(C620='Tong hop'!$B$6,1,0)</f>
        <v>0</v>
      </c>
      <c r="B620" s="384"/>
      <c r="C620" s="186"/>
      <c r="D620" s="179" t="str">
        <f t="shared" si="46"/>
        <v>trục  A-H</v>
      </c>
      <c r="E620" s="86">
        <f t="shared" si="46"/>
        <v>0</v>
      </c>
      <c r="F620" s="461">
        <f t="shared" si="46"/>
        <v>0</v>
      </c>
      <c r="G620" s="184"/>
      <c r="H620" s="285"/>
      <c r="I620" s="285"/>
      <c r="J620" s="208"/>
      <c r="K620" s="263"/>
      <c r="L620" s="345"/>
    </row>
    <row r="621" spans="1:16" s="21" customFormat="1" hidden="1" outlineLevel="1">
      <c r="A621" s="420">
        <f>IF(C621='Tong hop'!$B$6,1,0)</f>
        <v>0</v>
      </c>
      <c r="B621" s="384"/>
      <c r="C621" s="186"/>
      <c r="D621" s="179">
        <f>D599</f>
        <v>0</v>
      </c>
      <c r="E621" s="64"/>
      <c r="F621" s="461"/>
      <c r="G621" s="184"/>
      <c r="H621" s="285"/>
      <c r="I621" s="285"/>
      <c r="J621" s="208"/>
      <c r="K621" s="263"/>
      <c r="L621" s="345"/>
    </row>
    <row r="622" spans="1:16" s="21" customFormat="1" hidden="1" collapsed="1">
      <c r="A622" s="420">
        <f>IF(C622='Tong hop'!$B$6,1,0)</f>
        <v>0</v>
      </c>
      <c r="B622" s="384">
        <v>3</v>
      </c>
      <c r="C622" s="261" t="s">
        <v>43</v>
      </c>
      <c r="D622" s="191" t="s">
        <v>585</v>
      </c>
      <c r="E622" s="422" t="str">
        <f>E603</f>
        <v>支柱和小柱</v>
      </c>
      <c r="F622" s="426" t="s">
        <v>4</v>
      </c>
      <c r="G622" s="184">
        <v>17.327999999999996</v>
      </c>
      <c r="H622" s="285"/>
      <c r="I622" s="285"/>
      <c r="J622" s="208"/>
      <c r="K622" s="263"/>
      <c r="L622" s="345"/>
    </row>
    <row r="623" spans="1:16" s="21" customFormat="1" hidden="1" outlineLevel="1">
      <c r="A623" s="420">
        <f>IF(C623='Tong hop'!$B$6,1,0)</f>
        <v>0</v>
      </c>
      <c r="B623" s="384"/>
      <c r="C623" s="261" t="s">
        <v>1375</v>
      </c>
      <c r="D623" s="179" t="str">
        <f>D604</f>
        <v>Bổ trụ tường gạch dày 200mm</v>
      </c>
      <c r="E623" s="64">
        <f>E604</f>
        <v>0</v>
      </c>
      <c r="F623" s="461">
        <f t="shared" ref="F623" si="47">F604</f>
        <v>0</v>
      </c>
      <c r="G623" s="184"/>
      <c r="H623" s="285"/>
      <c r="I623" s="285"/>
      <c r="J623" s="208"/>
      <c r="K623" s="263"/>
      <c r="L623" s="345"/>
    </row>
    <row r="624" spans="1:16" s="21" customFormat="1" hidden="1" outlineLevel="1">
      <c r="A624" s="420">
        <f>IF(C624='Tong hop'!$B$6,1,0)</f>
        <v>0</v>
      </c>
      <c r="B624" s="384"/>
      <c r="C624" s="261" t="s">
        <v>1376</v>
      </c>
      <c r="D624" s="179" t="str">
        <f>D605</f>
        <v>bổ trụ cửa</v>
      </c>
      <c r="E624" s="64">
        <f>E607</f>
        <v>0</v>
      </c>
      <c r="F624" s="461">
        <f>F607</f>
        <v>0</v>
      </c>
      <c r="G624" s="184"/>
      <c r="H624" s="285"/>
      <c r="I624" s="285"/>
      <c r="J624" s="208"/>
      <c r="K624" s="263"/>
      <c r="L624" s="345"/>
    </row>
    <row r="625" spans="1:16" s="21" customFormat="1" hidden="1" outlineLevel="1">
      <c r="A625" s="420">
        <f>IF(C625='Tong hop'!$B$6,1,0)</f>
        <v>0</v>
      </c>
      <c r="B625" s="384"/>
      <c r="C625" s="261" t="s">
        <v>1377</v>
      </c>
      <c r="D625" s="179" t="str">
        <f>D606</f>
        <v>trục 13-18</v>
      </c>
      <c r="E625" s="91"/>
      <c r="F625" s="474"/>
      <c r="G625" s="184"/>
      <c r="H625" s="285"/>
      <c r="I625" s="285"/>
      <c r="J625" s="208"/>
      <c r="K625" s="263"/>
      <c r="L625" s="345"/>
    </row>
    <row r="626" spans="1:16" s="21" customFormat="1" hidden="1" outlineLevel="1">
      <c r="A626" s="420">
        <f>IF(C626='Tong hop'!$B$6,1,0)</f>
        <v>0</v>
      </c>
      <c r="B626" s="384"/>
      <c r="C626" s="261" t="s">
        <v>1378</v>
      </c>
      <c r="D626" s="179" t="str">
        <f>D607</f>
        <v>trục  A-H</v>
      </c>
      <c r="E626" s="91"/>
      <c r="F626" s="474"/>
      <c r="G626" s="184"/>
      <c r="H626" s="285"/>
      <c r="I626" s="285"/>
      <c r="J626" s="208"/>
      <c r="K626" s="263"/>
      <c r="L626" s="345"/>
    </row>
    <row r="627" spans="1:16" s="21" customFormat="1" hidden="1" outlineLevel="1">
      <c r="A627" s="420">
        <f>IF(C627='Tong hop'!$B$6,1,0)</f>
        <v>0</v>
      </c>
      <c r="B627" s="384"/>
      <c r="C627" s="261" t="s">
        <v>1379</v>
      </c>
      <c r="D627" s="179"/>
      <c r="E627" s="91"/>
      <c r="F627" s="474"/>
      <c r="G627" s="184"/>
      <c r="H627" s="285"/>
      <c r="I627" s="285"/>
      <c r="J627" s="208"/>
      <c r="K627" s="263"/>
      <c r="L627" s="345"/>
    </row>
    <row r="628" spans="1:16" s="21" customFormat="1" hidden="1" outlineLevel="1">
      <c r="A628" s="420">
        <f>IF(C628='Tong hop'!$B$6,1,0)</f>
        <v>0</v>
      </c>
      <c r="B628" s="384"/>
      <c r="C628" s="261" t="s">
        <v>1380</v>
      </c>
      <c r="D628" s="179"/>
      <c r="E628" s="91"/>
      <c r="F628" s="474"/>
      <c r="G628" s="184"/>
      <c r="H628" s="285"/>
      <c r="I628" s="285"/>
      <c r="J628" s="208"/>
      <c r="K628" s="263"/>
      <c r="L628" s="345"/>
    </row>
    <row r="629" spans="1:16" s="21" customFormat="1" ht="25.5" hidden="1" collapsed="1">
      <c r="A629" s="420">
        <f>IF(C629='Tong hop'!$B$6,1,0)</f>
        <v>0</v>
      </c>
      <c r="B629" s="384">
        <v>4</v>
      </c>
      <c r="C629" s="261" t="s">
        <v>1381</v>
      </c>
      <c r="D629" s="191" t="s">
        <v>1372</v>
      </c>
      <c r="E629" s="422"/>
      <c r="F629" s="426" t="s">
        <v>4</v>
      </c>
      <c r="G629" s="184">
        <v>0</v>
      </c>
      <c r="H629" s="285"/>
      <c r="I629" s="285"/>
      <c r="J629" s="208"/>
      <c r="K629" s="263"/>
      <c r="L629" s="345"/>
    </row>
    <row r="630" spans="1:16" s="21" customFormat="1" hidden="1" outlineLevel="1">
      <c r="A630" s="420">
        <f>IF(C630='Tong hop'!$B$6,1,0)</f>
        <v>0</v>
      </c>
      <c r="B630" s="408"/>
      <c r="C630" s="217"/>
      <c r="D630" s="179"/>
      <c r="E630" s="91"/>
      <c r="F630" s="474"/>
      <c r="G630" s="184"/>
      <c r="H630" s="285"/>
      <c r="I630" s="285"/>
      <c r="J630" s="208"/>
      <c r="K630" s="263"/>
      <c r="L630" s="345"/>
    </row>
    <row r="631" spans="1:16" s="21" customFormat="1" hidden="1" outlineLevel="1">
      <c r="A631" s="420">
        <f>IF(C631='Tong hop'!$B$6,1,0)</f>
        <v>0</v>
      </c>
      <c r="B631" s="408"/>
      <c r="C631" s="217"/>
      <c r="D631" s="179"/>
      <c r="E631" s="91"/>
      <c r="F631" s="474"/>
      <c r="G631" s="184"/>
      <c r="H631" s="285"/>
      <c r="I631" s="285"/>
      <c r="J631" s="208"/>
      <c r="K631" s="263"/>
      <c r="L631" s="345"/>
    </row>
    <row r="632" spans="1:16" s="302" customFormat="1" hidden="1">
      <c r="A632" s="420">
        <f>IF(C632='Tong hop'!$B$6,1,0)</f>
        <v>0</v>
      </c>
      <c r="B632" s="328" t="s">
        <v>408</v>
      </c>
      <c r="C632" s="386"/>
      <c r="D632" s="380" t="s">
        <v>99</v>
      </c>
      <c r="E632" s="454" t="s">
        <v>273</v>
      </c>
      <c r="F632" s="455"/>
      <c r="G632" s="319"/>
      <c r="H632" s="413"/>
      <c r="I632" s="413"/>
      <c r="J632" s="328"/>
      <c r="K632" s="381"/>
      <c r="L632" s="345"/>
      <c r="M632" s="22"/>
      <c r="N632" s="22"/>
      <c r="O632" s="22"/>
      <c r="P632" s="22"/>
    </row>
    <row r="633" spans="1:16" s="21" customFormat="1" collapsed="1">
      <c r="A633" s="420">
        <f>IF(C633='Tong hop'!$B$6,1,0)</f>
        <v>1</v>
      </c>
      <c r="B633" s="384">
        <v>1</v>
      </c>
      <c r="C633" s="261" t="s">
        <v>54</v>
      </c>
      <c r="D633" s="191" t="s">
        <v>1367</v>
      </c>
      <c r="E633" s="422" t="str">
        <f>+E615</f>
        <v>柱子</v>
      </c>
      <c r="F633" s="426" t="s">
        <v>610</v>
      </c>
      <c r="G633" s="184">
        <v>0.25926834692262396</v>
      </c>
      <c r="H633" s="285"/>
      <c r="I633" s="285"/>
      <c r="J633" s="208"/>
      <c r="K633" s="263"/>
      <c r="L633" s="345"/>
    </row>
    <row r="634" spans="1:16" s="21" customFormat="1" hidden="1" outlineLevel="1">
      <c r="A634" s="420">
        <f>IF(C634='Tong hop'!$B$6,1,0)</f>
        <v>0</v>
      </c>
      <c r="B634" s="384"/>
      <c r="C634" s="186"/>
      <c r="D634" s="179" t="str">
        <f>D604</f>
        <v>Bổ trụ tường gạch dày 200mm</v>
      </c>
      <c r="E634" s="64"/>
      <c r="F634" s="426"/>
      <c r="G634" s="184"/>
      <c r="H634" s="285"/>
      <c r="I634" s="285"/>
      <c r="J634" s="208"/>
      <c r="K634" s="263"/>
      <c r="L634" s="345"/>
    </row>
    <row r="635" spans="1:16" s="21" customFormat="1" hidden="1" outlineLevel="1">
      <c r="A635" s="420">
        <f>IF(C635='Tong hop'!$B$6,1,0)</f>
        <v>0</v>
      </c>
      <c r="B635" s="384"/>
      <c r="C635" s="186"/>
      <c r="D635" s="179" t="str">
        <f>D591</f>
        <v>trục 13-18</v>
      </c>
      <c r="E635" s="64">
        <f>E616</f>
        <v>0</v>
      </c>
      <c r="F635" s="461">
        <f>F616</f>
        <v>0</v>
      </c>
      <c r="G635" s="184"/>
      <c r="H635" s="285"/>
      <c r="I635" s="285"/>
      <c r="J635" s="208"/>
      <c r="K635" s="263"/>
      <c r="L635" s="345"/>
    </row>
    <row r="636" spans="1:16" s="21" customFormat="1" hidden="1" outlineLevel="1">
      <c r="A636" s="420">
        <f>IF(C636='Tong hop'!$B$6,1,0)</f>
        <v>0</v>
      </c>
      <c r="B636" s="384"/>
      <c r="C636" s="186"/>
      <c r="D636" s="191" t="s">
        <v>1382</v>
      </c>
      <c r="E636" s="64"/>
      <c r="F636" s="426"/>
      <c r="G636" s="184"/>
      <c r="H636" s="285"/>
      <c r="I636" s="285"/>
      <c r="J636" s="208"/>
      <c r="K636" s="263"/>
      <c r="L636" s="345"/>
    </row>
    <row r="637" spans="1:16" s="21" customFormat="1" hidden="1" outlineLevel="1">
      <c r="A637" s="420">
        <f>IF(C637='Tong hop'!$B$6,1,0)</f>
        <v>0</v>
      </c>
      <c r="B637" s="384"/>
      <c r="C637" s="186"/>
      <c r="D637" s="191" t="s">
        <v>1383</v>
      </c>
      <c r="E637" s="64"/>
      <c r="F637" s="426"/>
      <c r="G637" s="184"/>
      <c r="H637" s="285"/>
      <c r="I637" s="285"/>
      <c r="J637" s="208"/>
      <c r="K637" s="263"/>
      <c r="L637" s="345"/>
    </row>
    <row r="638" spans="1:16" s="21" customFormat="1" hidden="1" outlineLevel="1">
      <c r="A638" s="420">
        <f>IF(C638='Tong hop'!$B$6,1,0)</f>
        <v>0</v>
      </c>
      <c r="B638" s="384"/>
      <c r="C638" s="186"/>
      <c r="D638" s="191"/>
      <c r="E638" s="64"/>
      <c r="F638" s="426"/>
      <c r="G638" s="184"/>
      <c r="H638" s="285"/>
      <c r="I638" s="285"/>
      <c r="J638" s="208"/>
      <c r="K638" s="263"/>
      <c r="L638" s="345"/>
    </row>
    <row r="639" spans="1:16" s="21" customFormat="1" hidden="1" outlineLevel="1">
      <c r="A639" s="420">
        <f>IF(C639='Tong hop'!$B$6,1,0)</f>
        <v>0</v>
      </c>
      <c r="B639" s="384"/>
      <c r="C639" s="186"/>
      <c r="D639" s="179" t="str">
        <f>D592</f>
        <v>trục  A-H</v>
      </c>
      <c r="E639" s="64">
        <f t="shared" ref="E639:F639" si="48">E617</f>
        <v>0</v>
      </c>
      <c r="F639" s="461">
        <f t="shared" si="48"/>
        <v>0</v>
      </c>
      <c r="G639" s="184"/>
      <c r="H639" s="285"/>
      <c r="I639" s="285"/>
      <c r="J639" s="208"/>
      <c r="K639" s="263"/>
      <c r="L639" s="345"/>
    </row>
    <row r="640" spans="1:16" s="21" customFormat="1" hidden="1" outlineLevel="1">
      <c r="A640" s="420">
        <f>IF(C640='Tong hop'!$B$6,1,0)</f>
        <v>0</v>
      </c>
      <c r="B640" s="384"/>
      <c r="C640" s="186"/>
      <c r="D640" s="191" t="s">
        <v>1382</v>
      </c>
      <c r="E640" s="64"/>
      <c r="F640" s="426"/>
      <c r="G640" s="184"/>
      <c r="H640" s="285"/>
      <c r="I640" s="285"/>
      <c r="J640" s="208"/>
      <c r="K640" s="263"/>
      <c r="L640" s="345"/>
    </row>
    <row r="641" spans="1:12" s="21" customFormat="1" hidden="1" outlineLevel="1">
      <c r="A641" s="420">
        <f>IF(C641='Tong hop'!$B$6,1,0)</f>
        <v>0</v>
      </c>
      <c r="B641" s="384"/>
      <c r="C641" s="186"/>
      <c r="D641" s="191" t="s">
        <v>1383</v>
      </c>
      <c r="E641" s="64"/>
      <c r="F641" s="426"/>
      <c r="G641" s="184"/>
      <c r="H641" s="285"/>
      <c r="I641" s="285"/>
      <c r="J641" s="208"/>
      <c r="K641" s="263"/>
      <c r="L641" s="345"/>
    </row>
    <row r="642" spans="1:12" s="21" customFormat="1" hidden="1" outlineLevel="1">
      <c r="A642" s="420">
        <f>IF(C642='Tong hop'!$B$6,1,0)</f>
        <v>0</v>
      </c>
      <c r="B642" s="384"/>
      <c r="C642" s="186"/>
      <c r="D642" s="191"/>
      <c r="E642" s="64"/>
      <c r="F642" s="426"/>
      <c r="G642" s="184"/>
      <c r="H642" s="285"/>
      <c r="I642" s="285"/>
      <c r="J642" s="208"/>
      <c r="K642" s="263"/>
      <c r="L642" s="345"/>
    </row>
    <row r="643" spans="1:12" s="21" customFormat="1" hidden="1" outlineLevel="1">
      <c r="A643" s="420">
        <f>IF(C643='Tong hop'!$B$6,1,0)</f>
        <v>0</v>
      </c>
      <c r="B643" s="384"/>
      <c r="C643" s="186"/>
      <c r="D643" s="191"/>
      <c r="E643" s="64"/>
      <c r="F643" s="426"/>
      <c r="G643" s="184"/>
      <c r="H643" s="285"/>
      <c r="I643" s="285"/>
      <c r="J643" s="208"/>
      <c r="K643" s="263"/>
      <c r="L643" s="345"/>
    </row>
    <row r="644" spans="1:12" s="21" customFormat="1" hidden="1" outlineLevel="1">
      <c r="A644" s="420">
        <f>IF(C644='Tong hop'!$B$6,1,0)</f>
        <v>0</v>
      </c>
      <c r="B644" s="384"/>
      <c r="C644" s="186"/>
      <c r="D644" s="191"/>
      <c r="E644" s="64"/>
      <c r="F644" s="426"/>
      <c r="G644" s="184"/>
      <c r="H644" s="285"/>
      <c r="I644" s="285"/>
      <c r="J644" s="208"/>
      <c r="K644" s="263"/>
      <c r="L644" s="345"/>
    </row>
    <row r="645" spans="1:12" s="21" customFormat="1" collapsed="1">
      <c r="A645" s="420">
        <f>IF(C645='Tong hop'!$B$6,1,0)</f>
        <v>1</v>
      </c>
      <c r="B645" s="384">
        <v>2</v>
      </c>
      <c r="C645" s="261" t="s">
        <v>54</v>
      </c>
      <c r="D645" s="191" t="s">
        <v>575</v>
      </c>
      <c r="E645" s="422" t="str">
        <f>+E618</f>
        <v>牆支撐</v>
      </c>
      <c r="F645" s="426" t="s">
        <v>610</v>
      </c>
      <c r="G645" s="184">
        <v>0.83174399999999993</v>
      </c>
      <c r="H645" s="285"/>
      <c r="I645" s="285"/>
      <c r="J645" s="208"/>
      <c r="K645" s="263"/>
      <c r="L645" s="345"/>
    </row>
    <row r="646" spans="1:12" s="21" customFormat="1" hidden="1" outlineLevel="1">
      <c r="A646" s="420">
        <f>IF(C646='Tong hop'!$B$6,1,0)</f>
        <v>0</v>
      </c>
      <c r="B646" s="384"/>
      <c r="C646" s="186"/>
      <c r="D646" s="191"/>
      <c r="E646" s="64"/>
      <c r="F646" s="426"/>
      <c r="G646" s="184"/>
      <c r="H646" s="285"/>
      <c r="I646" s="285"/>
      <c r="J646" s="208"/>
      <c r="K646" s="263"/>
      <c r="L646" s="345"/>
    </row>
    <row r="647" spans="1:12" s="21" customFormat="1" hidden="1" outlineLevel="1">
      <c r="A647" s="420">
        <f>IF(C647='Tong hop'!$B$6,1,0)</f>
        <v>0</v>
      </c>
      <c r="B647" s="384"/>
      <c r="C647" s="186"/>
      <c r="D647" s="179" t="str">
        <f>D597</f>
        <v>trục 13-18</v>
      </c>
      <c r="E647" s="64"/>
      <c r="F647" s="426"/>
      <c r="G647" s="184"/>
      <c r="H647" s="285"/>
      <c r="I647" s="285"/>
      <c r="J647" s="208"/>
      <c r="K647" s="263"/>
      <c r="L647" s="345"/>
    </row>
    <row r="648" spans="1:12" s="21" customFormat="1" hidden="1" outlineLevel="1">
      <c r="A648" s="420">
        <f>IF(C648='Tong hop'!$B$6,1,0)</f>
        <v>0</v>
      </c>
      <c r="B648" s="384"/>
      <c r="C648" s="186"/>
      <c r="D648" s="191" t="s">
        <v>1382</v>
      </c>
      <c r="E648" s="64"/>
      <c r="F648" s="426"/>
      <c r="G648" s="184"/>
      <c r="H648" s="285"/>
      <c r="I648" s="285"/>
      <c r="J648" s="208"/>
      <c r="K648" s="263"/>
      <c r="L648" s="345"/>
    </row>
    <row r="649" spans="1:12" s="21" customFormat="1" hidden="1" outlineLevel="1">
      <c r="A649" s="420">
        <f>IF(C649='Tong hop'!$B$6,1,0)</f>
        <v>0</v>
      </c>
      <c r="B649" s="384"/>
      <c r="C649" s="186"/>
      <c r="D649" s="191" t="s">
        <v>1383</v>
      </c>
      <c r="E649" s="64"/>
      <c r="F649" s="426"/>
      <c r="G649" s="184"/>
      <c r="H649" s="285"/>
      <c r="I649" s="285"/>
      <c r="J649" s="208"/>
      <c r="K649" s="263"/>
      <c r="L649" s="345"/>
    </row>
    <row r="650" spans="1:12" s="21" customFormat="1" hidden="1" outlineLevel="1">
      <c r="A650" s="420">
        <f>IF(C650='Tong hop'!$B$6,1,0)</f>
        <v>0</v>
      </c>
      <c r="B650" s="384"/>
      <c r="C650" s="186"/>
      <c r="D650" s="179"/>
      <c r="E650" s="64"/>
      <c r="F650" s="426"/>
      <c r="G650" s="184"/>
      <c r="H650" s="285"/>
      <c r="I650" s="285"/>
      <c r="J650" s="208"/>
      <c r="K650" s="263"/>
      <c r="L650" s="345"/>
    </row>
    <row r="651" spans="1:12" s="21" customFormat="1" hidden="1" outlineLevel="1">
      <c r="A651" s="420">
        <f>IF(C651='Tong hop'!$B$6,1,0)</f>
        <v>0</v>
      </c>
      <c r="B651" s="384"/>
      <c r="C651" s="186"/>
      <c r="D651" s="179" t="str">
        <f>D598</f>
        <v>trục  A-H</v>
      </c>
      <c r="E651" s="64"/>
      <c r="F651" s="426"/>
      <c r="G651" s="184"/>
      <c r="H651" s="285"/>
      <c r="I651" s="285"/>
      <c r="J651" s="208"/>
      <c r="K651" s="263"/>
      <c r="L651" s="345"/>
    </row>
    <row r="652" spans="1:12" s="21" customFormat="1" hidden="1" outlineLevel="1">
      <c r="A652" s="420">
        <f>IF(C652='Tong hop'!$B$6,1,0)</f>
        <v>0</v>
      </c>
      <c r="B652" s="384"/>
      <c r="C652" s="186"/>
      <c r="D652" s="191" t="s">
        <v>1382</v>
      </c>
      <c r="E652" s="64"/>
      <c r="F652" s="426"/>
      <c r="G652" s="184"/>
      <c r="H652" s="285"/>
      <c r="I652" s="285"/>
      <c r="J652" s="208"/>
      <c r="K652" s="263"/>
      <c r="L652" s="345"/>
    </row>
    <row r="653" spans="1:12" s="21" customFormat="1" hidden="1" outlineLevel="1">
      <c r="A653" s="420">
        <f>IF(C653='Tong hop'!$B$6,1,0)</f>
        <v>0</v>
      </c>
      <c r="B653" s="384"/>
      <c r="C653" s="186"/>
      <c r="D653" s="191" t="s">
        <v>1383</v>
      </c>
      <c r="E653" s="64"/>
      <c r="F653" s="426"/>
      <c r="G653" s="184"/>
      <c r="H653" s="285"/>
      <c r="I653" s="285"/>
      <c r="J653" s="208"/>
      <c r="K653" s="263"/>
      <c r="L653" s="345"/>
    </row>
    <row r="654" spans="1:12" s="21" customFormat="1" hidden="1" outlineLevel="1">
      <c r="A654" s="420">
        <f>IF(C654='Tong hop'!$B$6,1,0)</f>
        <v>0</v>
      </c>
      <c r="B654" s="384"/>
      <c r="C654" s="186"/>
      <c r="D654" s="191"/>
      <c r="E654" s="64"/>
      <c r="F654" s="426"/>
      <c r="G654" s="184"/>
      <c r="H654" s="285"/>
      <c r="I654" s="285"/>
      <c r="J654" s="208"/>
      <c r="K654" s="263"/>
      <c r="L654" s="345"/>
    </row>
    <row r="655" spans="1:12" s="21" customFormat="1" collapsed="1">
      <c r="A655" s="420">
        <f>IF(C655='Tong hop'!$B$6,1,0)</f>
        <v>1</v>
      </c>
      <c r="B655" s="384">
        <v>3</v>
      </c>
      <c r="C655" s="261" t="s">
        <v>54</v>
      </c>
      <c r="D655" s="191" t="s">
        <v>585</v>
      </c>
      <c r="E655" s="422" t="str">
        <f>E622</f>
        <v>支柱和小柱</v>
      </c>
      <c r="F655" s="426" t="s">
        <v>610</v>
      </c>
      <c r="G655" s="184">
        <v>0.17236799999999999</v>
      </c>
      <c r="H655" s="285"/>
      <c r="I655" s="285"/>
      <c r="J655" s="208"/>
      <c r="K655" s="263"/>
      <c r="L655" s="345"/>
    </row>
    <row r="656" spans="1:12" s="21" customFormat="1" hidden="1" outlineLevel="1">
      <c r="A656" s="420">
        <f>IF(C656='Tong hop'!$B$6,1,0)</f>
        <v>0</v>
      </c>
      <c r="B656" s="384"/>
      <c r="C656" s="186"/>
      <c r="D656" s="191"/>
      <c r="E656" s="64"/>
      <c r="F656" s="426"/>
      <c r="G656" s="184"/>
      <c r="H656" s="285"/>
      <c r="I656" s="285"/>
      <c r="J656" s="208"/>
      <c r="K656" s="263"/>
      <c r="L656" s="345"/>
    </row>
    <row r="657" spans="1:12" s="21" customFormat="1" hidden="1" outlineLevel="1">
      <c r="A657" s="420">
        <f>IF(C657='Tong hop'!$B$6,1,0)</f>
        <v>0</v>
      </c>
      <c r="B657" s="384"/>
      <c r="C657" s="186"/>
      <c r="D657" s="179" t="str">
        <f>D605</f>
        <v>bổ trụ cửa</v>
      </c>
      <c r="E657" s="64"/>
      <c r="F657" s="461"/>
      <c r="G657" s="184"/>
      <c r="H657" s="285"/>
      <c r="I657" s="285"/>
      <c r="J657" s="208"/>
      <c r="K657" s="263"/>
      <c r="L657" s="345"/>
    </row>
    <row r="658" spans="1:12" s="21" customFormat="1" hidden="1" outlineLevel="1">
      <c r="A658" s="420">
        <f>IF(C658='Tong hop'!$B$6,1,0)</f>
        <v>0</v>
      </c>
      <c r="B658" s="384"/>
      <c r="C658" s="186"/>
      <c r="D658" s="179" t="str">
        <f>D606</f>
        <v>trục 13-18</v>
      </c>
      <c r="E658" s="64"/>
      <c r="F658" s="426"/>
      <c r="G658" s="184"/>
      <c r="H658" s="285"/>
      <c r="I658" s="285"/>
      <c r="J658" s="208"/>
      <c r="K658" s="263"/>
      <c r="L658" s="345"/>
    </row>
    <row r="659" spans="1:12" s="21" customFormat="1" hidden="1" outlineLevel="1">
      <c r="A659" s="420">
        <f>IF(C659='Tong hop'!$B$6,1,0)</f>
        <v>0</v>
      </c>
      <c r="B659" s="384"/>
      <c r="C659" s="186"/>
      <c r="D659" s="191" t="s">
        <v>1382</v>
      </c>
      <c r="E659" s="64"/>
      <c r="F659" s="426"/>
      <c r="G659" s="184"/>
      <c r="H659" s="285"/>
      <c r="I659" s="285"/>
      <c r="J659" s="208"/>
      <c r="K659" s="263"/>
      <c r="L659" s="345"/>
    </row>
    <row r="660" spans="1:12" s="21" customFormat="1" hidden="1" outlineLevel="1">
      <c r="A660" s="420">
        <f>IF(C660='Tong hop'!$B$6,1,0)</f>
        <v>0</v>
      </c>
      <c r="B660" s="384"/>
      <c r="C660" s="186"/>
      <c r="D660" s="191" t="s">
        <v>1383</v>
      </c>
      <c r="E660" s="64"/>
      <c r="F660" s="426"/>
      <c r="G660" s="184"/>
      <c r="H660" s="285"/>
      <c r="I660" s="285"/>
      <c r="J660" s="208"/>
      <c r="K660" s="263"/>
      <c r="L660" s="345"/>
    </row>
    <row r="661" spans="1:12" s="21" customFormat="1" hidden="1" outlineLevel="1">
      <c r="A661" s="420">
        <f>IF(C661='Tong hop'!$B$6,1,0)</f>
        <v>0</v>
      </c>
      <c r="B661" s="384"/>
      <c r="C661" s="186"/>
      <c r="D661" s="179"/>
      <c r="E661" s="64"/>
      <c r="F661" s="426"/>
      <c r="G661" s="184"/>
      <c r="H661" s="285"/>
      <c r="I661" s="285"/>
      <c r="J661" s="208"/>
      <c r="K661" s="263"/>
      <c r="L661" s="345"/>
    </row>
    <row r="662" spans="1:12" s="21" customFormat="1" hidden="1" outlineLevel="1">
      <c r="A662" s="420">
        <f>IF(C662='Tong hop'!$B$6,1,0)</f>
        <v>0</v>
      </c>
      <c r="B662" s="384"/>
      <c r="C662" s="186"/>
      <c r="D662" s="179" t="str">
        <f>D607</f>
        <v>trục  A-H</v>
      </c>
      <c r="E662" s="64"/>
      <c r="F662" s="426"/>
      <c r="G662" s="184"/>
      <c r="H662" s="285"/>
      <c r="I662" s="285"/>
      <c r="J662" s="208"/>
      <c r="K662" s="263"/>
      <c r="L662" s="345"/>
    </row>
    <row r="663" spans="1:12" s="21" customFormat="1" hidden="1" outlineLevel="1">
      <c r="A663" s="420">
        <f>IF(C663='Tong hop'!$B$6,1,0)</f>
        <v>0</v>
      </c>
      <c r="B663" s="384"/>
      <c r="C663" s="186"/>
      <c r="D663" s="191" t="s">
        <v>1382</v>
      </c>
      <c r="E663" s="64"/>
      <c r="F663" s="426"/>
      <c r="G663" s="184"/>
      <c r="H663" s="285"/>
      <c r="I663" s="285"/>
      <c r="J663" s="208"/>
      <c r="K663" s="263"/>
      <c r="L663" s="345"/>
    </row>
    <row r="664" spans="1:12" s="21" customFormat="1" hidden="1" outlineLevel="1">
      <c r="A664" s="420">
        <f>IF(C664='Tong hop'!$B$6,1,0)</f>
        <v>0</v>
      </c>
      <c r="B664" s="384"/>
      <c r="C664" s="186"/>
      <c r="D664" s="191" t="s">
        <v>1383</v>
      </c>
      <c r="E664" s="64"/>
      <c r="F664" s="426"/>
      <c r="G664" s="184"/>
      <c r="H664" s="285"/>
      <c r="I664" s="285"/>
      <c r="J664" s="208"/>
      <c r="K664" s="263"/>
      <c r="L664" s="345"/>
    </row>
    <row r="665" spans="1:12" s="21" customFormat="1" hidden="1" outlineLevel="1">
      <c r="A665" s="420">
        <f>IF(C665='Tong hop'!$B$6,1,0)</f>
        <v>0</v>
      </c>
      <c r="B665" s="384"/>
      <c r="C665" s="186"/>
      <c r="D665" s="198"/>
      <c r="E665" s="64"/>
      <c r="F665" s="426"/>
      <c r="G665" s="184"/>
      <c r="H665" s="285"/>
      <c r="I665" s="285"/>
      <c r="J665" s="208"/>
      <c r="K665" s="263"/>
      <c r="L665" s="345"/>
    </row>
    <row r="666" spans="1:12" s="21" customFormat="1" hidden="1" outlineLevel="1">
      <c r="A666" s="420">
        <f>IF(C666='Tong hop'!$B$6,1,0)</f>
        <v>0</v>
      </c>
      <c r="B666" s="384"/>
      <c r="C666" s="186"/>
      <c r="D666" s="198"/>
      <c r="E666" s="64"/>
      <c r="F666" s="426"/>
      <c r="G666" s="184"/>
      <c r="H666" s="285"/>
      <c r="I666" s="285"/>
      <c r="J666" s="208"/>
      <c r="K666" s="263"/>
      <c r="L666" s="345"/>
    </row>
    <row r="667" spans="1:12" s="21" customFormat="1" hidden="1" outlineLevel="1">
      <c r="A667" s="420">
        <f>IF(C667='Tong hop'!$B$6,1,0)</f>
        <v>0</v>
      </c>
      <c r="B667" s="384"/>
      <c r="C667" s="186"/>
      <c r="D667" s="191"/>
      <c r="E667" s="64"/>
      <c r="F667" s="426"/>
      <c r="G667" s="184"/>
      <c r="H667" s="285"/>
      <c r="I667" s="285"/>
      <c r="J667" s="208"/>
      <c r="K667" s="263"/>
      <c r="L667" s="345"/>
    </row>
    <row r="668" spans="1:12" s="21" customFormat="1" ht="25.5" hidden="1">
      <c r="A668" s="420">
        <f>IF(C668='Tong hop'!$B$6,1,0)</f>
        <v>0</v>
      </c>
      <c r="B668" s="384">
        <v>4</v>
      </c>
      <c r="C668" s="261"/>
      <c r="D668" s="191" t="s">
        <v>1372</v>
      </c>
      <c r="E668" s="422"/>
      <c r="F668" s="426" t="s">
        <v>610</v>
      </c>
      <c r="G668" s="184"/>
      <c r="H668" s="285"/>
      <c r="I668" s="285"/>
      <c r="J668" s="208"/>
      <c r="K668" s="263"/>
      <c r="L668" s="345"/>
    </row>
    <row r="669" spans="1:12" s="21" customFormat="1" hidden="1">
      <c r="A669" s="420">
        <f>IF(C669='Tong hop'!$B$6,1,0)</f>
        <v>0</v>
      </c>
      <c r="B669" s="408"/>
      <c r="C669" s="261"/>
      <c r="D669" s="191"/>
      <c r="E669" s="422"/>
      <c r="F669" s="426"/>
      <c r="G669" s="184"/>
      <c r="H669" s="285"/>
      <c r="I669" s="285"/>
      <c r="J669" s="208"/>
      <c r="K669" s="263"/>
      <c r="L669" s="345"/>
    </row>
    <row r="670" spans="1:12" s="21" customFormat="1" ht="25.5" hidden="1">
      <c r="A670" s="420">
        <f>IF(C670='Tong hop'!$B$6,1,0)</f>
        <v>0</v>
      </c>
      <c r="B670" s="328" t="s">
        <v>637</v>
      </c>
      <c r="C670" s="380"/>
      <c r="D670" s="380" t="s">
        <v>402</v>
      </c>
      <c r="E670" s="454" t="s">
        <v>403</v>
      </c>
      <c r="F670" s="455"/>
      <c r="G670" s="319"/>
      <c r="H670" s="413"/>
      <c r="I670" s="413"/>
      <c r="J670" s="328"/>
      <c r="K670" s="381"/>
      <c r="L670" s="345"/>
    </row>
    <row r="671" spans="1:12" s="21" customFormat="1" ht="30" hidden="1" collapsed="1">
      <c r="A671" s="420">
        <f>IF(C671='Tong hop'!$B$6,1,0)</f>
        <v>0</v>
      </c>
      <c r="B671" s="384">
        <v>1</v>
      </c>
      <c r="C671" s="261" t="s">
        <v>70</v>
      </c>
      <c r="D671" s="222" t="s">
        <v>404</v>
      </c>
      <c r="E671" s="475" t="s">
        <v>405</v>
      </c>
      <c r="F671" s="426" t="s">
        <v>3</v>
      </c>
      <c r="G671" s="184">
        <v>0.34899999999999998</v>
      </c>
      <c r="H671" s="285"/>
      <c r="I671" s="285"/>
      <c r="J671" s="208"/>
      <c r="K671" s="263" t="s">
        <v>406</v>
      </c>
      <c r="L671" s="345"/>
    </row>
    <row r="672" spans="1:12" s="21" customFormat="1" hidden="1" outlineLevel="1">
      <c r="A672" s="420">
        <f>IF(C672='Tong hop'!$B$6,1,0)</f>
        <v>0</v>
      </c>
      <c r="B672" s="384"/>
      <c r="C672" s="186"/>
      <c r="D672" s="194" t="str">
        <f t="shared" ref="D672:E675" si="49">D166</f>
        <v>F7-C11</v>
      </c>
      <c r="E672" s="91" t="str">
        <f t="shared" si="49"/>
        <v>750x1750</v>
      </c>
      <c r="F672" s="474"/>
      <c r="G672" s="184"/>
      <c r="H672" s="285"/>
      <c r="I672" s="285"/>
      <c r="J672" s="208"/>
      <c r="K672" s="263"/>
      <c r="L672" s="345"/>
    </row>
    <row r="673" spans="1:16" s="21" customFormat="1" hidden="1" outlineLevel="1">
      <c r="A673" s="420">
        <f>IF(C673='Tong hop'!$B$6,1,0)</f>
        <v>0</v>
      </c>
      <c r="B673" s="384"/>
      <c r="C673" s="186"/>
      <c r="D673" s="194" t="str">
        <f t="shared" si="49"/>
        <v>F7-C13</v>
      </c>
      <c r="E673" s="91" t="str">
        <f t="shared" si="49"/>
        <v>750x1750</v>
      </c>
      <c r="F673" s="474">
        <f>F167</f>
        <v>0</v>
      </c>
      <c r="G673" s="184"/>
      <c r="H673" s="285"/>
      <c r="I673" s="285"/>
      <c r="J673" s="208"/>
      <c r="K673" s="263"/>
      <c r="L673" s="345"/>
    </row>
    <row r="674" spans="1:16" s="21" customFormat="1" hidden="1" outlineLevel="1">
      <c r="A674" s="420">
        <f>IF(C674='Tong hop'!$B$6,1,0)</f>
        <v>0</v>
      </c>
      <c r="B674" s="384"/>
      <c r="C674" s="186"/>
      <c r="D674" s="194" t="str">
        <f t="shared" si="49"/>
        <v>F7-C12</v>
      </c>
      <c r="E674" s="91" t="str">
        <f t="shared" si="49"/>
        <v>750x1750</v>
      </c>
      <c r="F674" s="474">
        <f>F168</f>
        <v>0</v>
      </c>
      <c r="G674" s="184"/>
      <c r="H674" s="285"/>
      <c r="I674" s="285"/>
      <c r="J674" s="208"/>
      <c r="K674" s="263"/>
      <c r="L674" s="345"/>
    </row>
    <row r="675" spans="1:16" s="21" customFormat="1" hidden="1" outlineLevel="1">
      <c r="A675" s="420">
        <f>IF(C675='Tong hop'!$B$6,1,0)</f>
        <v>0</v>
      </c>
      <c r="B675" s="384"/>
      <c r="C675" s="186"/>
      <c r="D675" s="194" t="str">
        <f t="shared" si="49"/>
        <v>c15</v>
      </c>
      <c r="E675" s="91">
        <f t="shared" si="49"/>
        <v>0</v>
      </c>
      <c r="F675" s="474"/>
      <c r="G675" s="184"/>
      <c r="H675" s="285"/>
      <c r="I675" s="285"/>
      <c r="J675" s="208"/>
      <c r="K675" s="263"/>
      <c r="L675" s="345"/>
    </row>
    <row r="676" spans="1:16" s="302" customFormat="1" ht="24" hidden="1">
      <c r="A676" s="420">
        <f>IF(C676='Tong hop'!$B$6,1,0)</f>
        <v>0</v>
      </c>
      <c r="B676" s="328" t="s">
        <v>637</v>
      </c>
      <c r="C676" s="380"/>
      <c r="D676" s="380" t="s">
        <v>638</v>
      </c>
      <c r="E676" s="454" t="s">
        <v>639</v>
      </c>
      <c r="F676" s="455"/>
      <c r="G676" s="319"/>
      <c r="H676" s="413"/>
      <c r="I676" s="413"/>
      <c r="J676" s="328"/>
      <c r="K676" s="381"/>
      <c r="L676" s="345"/>
      <c r="M676" s="22"/>
      <c r="N676" s="22"/>
      <c r="O676" s="22"/>
      <c r="P676" s="22"/>
    </row>
    <row r="677" spans="1:16" ht="15.75" hidden="1" thickBot="1">
      <c r="A677" s="420">
        <f>IF(C677='Tong hop'!$B$6,1,0)</f>
        <v>0</v>
      </c>
      <c r="B677" s="358"/>
      <c r="C677" s="359"/>
      <c r="D677" s="309"/>
      <c r="E677" s="441"/>
      <c r="F677" s="442"/>
      <c r="G677" s="310"/>
      <c r="H677" s="411"/>
      <c r="I677" s="411"/>
      <c r="J677" s="311"/>
      <c r="K677" s="360"/>
    </row>
    <row r="678" spans="1:16" s="21" customFormat="1" ht="15.75" hidden="1" thickBot="1">
      <c r="A678" s="420">
        <f>IF(C678='Tong hop'!$B$6,1,0)</f>
        <v>0</v>
      </c>
      <c r="B678" s="264"/>
      <c r="C678" s="264"/>
      <c r="D678" s="236"/>
      <c r="E678" s="146"/>
      <c r="F678" s="476"/>
      <c r="G678" s="238"/>
      <c r="H678" s="287"/>
      <c r="I678" s="287"/>
      <c r="J678" s="239"/>
      <c r="K678" s="236"/>
      <c r="L678" s="345"/>
    </row>
    <row r="679" spans="1:16" s="330" customFormat="1">
      <c r="B679" s="253"/>
      <c r="C679" s="253"/>
      <c r="D679" s="409"/>
      <c r="F679" s="435"/>
      <c r="G679" s="343"/>
      <c r="H679" s="252"/>
      <c r="I679" s="252"/>
      <c r="J679" s="344"/>
      <c r="L679" s="345"/>
      <c r="M679" s="21"/>
      <c r="N679" s="21"/>
      <c r="O679" s="21"/>
      <c r="P679" s="21"/>
    </row>
    <row r="680" spans="1:16" s="330" customFormat="1">
      <c r="B680" s="253"/>
      <c r="C680" s="253"/>
      <c r="D680" s="409"/>
      <c r="F680" s="435"/>
      <c r="G680" s="343"/>
      <c r="H680" s="252"/>
      <c r="I680" s="252"/>
      <c r="J680" s="344"/>
      <c r="L680" s="345"/>
      <c r="M680" s="21"/>
      <c r="N680" s="21"/>
      <c r="O680" s="21"/>
      <c r="P680" s="21"/>
    </row>
    <row r="681" spans="1:16" s="330" customFormat="1">
      <c r="B681" s="253"/>
      <c r="C681" s="253"/>
      <c r="D681" s="409"/>
      <c r="F681" s="435"/>
      <c r="G681" s="343"/>
      <c r="H681" s="252"/>
      <c r="I681" s="252"/>
      <c r="J681" s="344"/>
      <c r="L681" s="345"/>
      <c r="M681" s="21"/>
      <c r="N681" s="21"/>
      <c r="O681" s="21"/>
      <c r="P681" s="21"/>
    </row>
    <row r="682" spans="1:16" s="330" customFormat="1">
      <c r="B682" s="253"/>
      <c r="C682" s="253"/>
      <c r="D682" s="409"/>
      <c r="F682" s="435"/>
      <c r="G682" s="343"/>
      <c r="H682" s="252"/>
      <c r="I682" s="252"/>
      <c r="J682" s="344"/>
      <c r="L682" s="345"/>
      <c r="M682" s="21"/>
      <c r="N682" s="21"/>
      <c r="O682" s="21"/>
      <c r="P682" s="21"/>
    </row>
    <row r="683" spans="1:16" s="330" customFormat="1">
      <c r="B683" s="253"/>
      <c r="C683" s="253"/>
      <c r="D683" s="409"/>
      <c r="F683" s="435"/>
      <c r="G683" s="343"/>
      <c r="H683" s="252"/>
      <c r="I683" s="252"/>
      <c r="J683" s="344"/>
      <c r="L683" s="345"/>
      <c r="M683" s="21"/>
      <c r="N683" s="21"/>
      <c r="O683" s="21"/>
      <c r="P683" s="21"/>
    </row>
  </sheetData>
  <autoFilter ref="A4:P678">
    <filterColumn colId="0">
      <customFilters>
        <customFilter operator="notEqual" val=" "/>
      </customFilters>
    </filterColumn>
  </autoFilter>
  <mergeCells count="3">
    <mergeCell ref="K2:K3"/>
    <mergeCell ref="D2:E3"/>
    <mergeCell ref="J2:J3"/>
  </mergeCells>
  <conditionalFormatting sqref="C36">
    <cfRule type="duplicateValues" dxfId="142" priority="51" stopIfTrue="1"/>
  </conditionalFormatting>
  <conditionalFormatting sqref="C68">
    <cfRule type="duplicateValues" dxfId="141" priority="50" stopIfTrue="1"/>
  </conditionalFormatting>
  <conditionalFormatting sqref="C97">
    <cfRule type="duplicateValues" dxfId="140" priority="49" stopIfTrue="1"/>
  </conditionalFormatting>
  <conditionalFormatting sqref="C142">
    <cfRule type="duplicateValues" dxfId="139" priority="48" stopIfTrue="1"/>
  </conditionalFormatting>
  <conditionalFormatting sqref="C165">
    <cfRule type="duplicateValues" dxfId="138" priority="47" stopIfTrue="1"/>
  </conditionalFormatting>
  <conditionalFormatting sqref="C172">
    <cfRule type="duplicateValues" dxfId="137" priority="46" stopIfTrue="1"/>
  </conditionalFormatting>
  <conditionalFormatting sqref="C179">
    <cfRule type="duplicateValues" dxfId="136" priority="45" stopIfTrue="1"/>
  </conditionalFormatting>
  <conditionalFormatting sqref="C229">
    <cfRule type="duplicateValues" dxfId="135" priority="44" stopIfTrue="1"/>
  </conditionalFormatting>
  <conditionalFormatting sqref="C248">
    <cfRule type="duplicateValues" dxfId="134" priority="43" stopIfTrue="1"/>
  </conditionalFormatting>
  <conditionalFormatting sqref="C438:C440">
    <cfRule type="duplicateValues" dxfId="133" priority="42" stopIfTrue="1"/>
  </conditionalFormatting>
  <conditionalFormatting sqref="C463">
    <cfRule type="duplicateValues" dxfId="132" priority="41" stopIfTrue="1"/>
  </conditionalFormatting>
  <conditionalFormatting sqref="C487">
    <cfRule type="duplicateValues" dxfId="131" priority="40" stopIfTrue="1"/>
  </conditionalFormatting>
  <conditionalFormatting sqref="C559">
    <cfRule type="duplicateValues" dxfId="130" priority="39" stopIfTrue="1"/>
  </conditionalFormatting>
  <conditionalFormatting sqref="C568">
    <cfRule type="duplicateValues" dxfId="129" priority="38" stopIfTrue="1"/>
  </conditionalFormatting>
  <conditionalFormatting sqref="C590">
    <cfRule type="duplicateValues" dxfId="128" priority="37" stopIfTrue="1"/>
  </conditionalFormatting>
  <conditionalFormatting sqref="C596">
    <cfRule type="duplicateValues" dxfId="127" priority="36" stopIfTrue="1"/>
  </conditionalFormatting>
  <conditionalFormatting sqref="C603">
    <cfRule type="duplicateValues" dxfId="126" priority="35" stopIfTrue="1"/>
  </conditionalFormatting>
  <conditionalFormatting sqref="C615">
    <cfRule type="duplicateValues" dxfId="125" priority="34" stopIfTrue="1"/>
  </conditionalFormatting>
  <conditionalFormatting sqref="C618">
    <cfRule type="duplicateValues" dxfId="124" priority="33" stopIfTrue="1"/>
  </conditionalFormatting>
  <conditionalFormatting sqref="C622:C629">
    <cfRule type="duplicateValues" dxfId="123" priority="32" stopIfTrue="1"/>
  </conditionalFormatting>
  <conditionalFormatting sqref="C645">
    <cfRule type="duplicateValues" dxfId="122" priority="31" stopIfTrue="1"/>
  </conditionalFormatting>
  <conditionalFormatting sqref="C655">
    <cfRule type="duplicateValues" dxfId="121" priority="30" stopIfTrue="1"/>
  </conditionalFormatting>
  <conditionalFormatting sqref="C671">
    <cfRule type="duplicateValues" dxfId="120" priority="29" stopIfTrue="1"/>
  </conditionalFormatting>
  <conditionalFormatting sqref="C609">
    <cfRule type="duplicateValues" dxfId="119" priority="17" stopIfTrue="1"/>
  </conditionalFormatting>
  <conditionalFormatting sqref="C413">
    <cfRule type="duplicateValues" dxfId="118" priority="16"/>
  </conditionalFormatting>
  <conditionalFormatting sqref="C29">
    <cfRule type="duplicateValues" dxfId="117" priority="15" stopIfTrue="1"/>
  </conditionalFormatting>
  <conditionalFormatting sqref="C469">
    <cfRule type="duplicateValues" dxfId="116" priority="14" stopIfTrue="1"/>
  </conditionalFormatting>
  <conditionalFormatting sqref="C573">
    <cfRule type="duplicateValues" dxfId="115" priority="13"/>
  </conditionalFormatting>
  <conditionalFormatting sqref="C580">
    <cfRule type="duplicateValues" dxfId="114" priority="12"/>
  </conditionalFormatting>
  <conditionalFormatting sqref="C578:C579">
    <cfRule type="duplicateValues" dxfId="113" priority="52"/>
  </conditionalFormatting>
  <conditionalFormatting sqref="C584">
    <cfRule type="duplicateValues" dxfId="112" priority="53"/>
  </conditionalFormatting>
  <conditionalFormatting sqref="C633">
    <cfRule type="duplicateValues" dxfId="111" priority="55" stopIfTrue="1"/>
  </conditionalFormatting>
  <conditionalFormatting sqref="C577">
    <cfRule type="duplicateValues" dxfId="110" priority="8"/>
  </conditionalFormatting>
  <conditionalFormatting sqref="C104">
    <cfRule type="duplicateValues" dxfId="109" priority="6"/>
  </conditionalFormatting>
  <conditionalFormatting sqref="C420">
    <cfRule type="duplicateValues" dxfId="108" priority="5"/>
  </conditionalFormatting>
  <conditionalFormatting sqref="C512">
    <cfRule type="duplicateValues" dxfId="107" priority="4" stopIfTrue="1"/>
  </conditionalFormatting>
  <conditionalFormatting sqref="C545">
    <cfRule type="duplicateValues" dxfId="106" priority="3" stopIfTrue="1"/>
  </conditionalFormatting>
  <conditionalFormatting sqref="C668:C669">
    <cfRule type="duplicateValues" dxfId="105" priority="2" stopIfTrue="1"/>
  </conditionalFormatting>
  <conditionalFormatting sqref="C421">
    <cfRule type="duplicateValues" dxfId="104" priority="1"/>
  </conditionalFormatting>
  <pageMargins left="0.78740157480314965" right="0.19685039370078741" top="0.23622047244094491" bottom="0.39370078740157483" header="0.31496062992125984" footer="0.19685039370078741"/>
  <pageSetup paperSize="9" scale="58" fitToHeight="0" orientation="landscape" r:id="rId1"/>
  <headerFooter>
    <oddFooter>&amp;LACSC Quotation&amp;C&amp;A&amp;R&amp;P/&amp;N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 filterMode="1">
    <tabColor rgb="FF92D050"/>
    <outlinePr summaryBelow="0" summaryRight="0"/>
  </sheetPr>
  <dimension ref="A1:N955"/>
  <sheetViews>
    <sheetView showZeros="0" zoomScale="110" zoomScaleNormal="110" zoomScaleSheetLayoutView="120" workbookViewId="0">
      <selection sqref="A1:A2"/>
    </sheetView>
  </sheetViews>
  <sheetFormatPr defaultColWidth="8.85546875" defaultRowHeight="12" outlineLevelRow="2" outlineLevelCol="1"/>
  <cols>
    <col min="1" max="1" width="7" style="21" customWidth="1"/>
    <col min="2" max="2" width="6.5703125" style="25" customWidth="1"/>
    <col min="3" max="3" width="15.28515625" style="21" customWidth="1" outlineLevel="1"/>
    <col min="4" max="4" width="24.85546875" style="26" customWidth="1"/>
    <col min="5" max="5" width="20.7109375" style="26" customWidth="1"/>
    <col min="6" max="6" width="4.7109375" style="25" customWidth="1"/>
    <col min="7" max="7" width="9.85546875" style="27" customWidth="1"/>
    <col min="8" max="8" width="9.7109375" style="268" customWidth="1"/>
    <col min="9" max="9" width="16.140625" style="268" customWidth="1"/>
    <col min="10" max="10" width="15.42578125" style="29" customWidth="1"/>
    <col min="11" max="11" width="15.42578125" style="21" customWidth="1"/>
    <col min="12" max="12" width="12.42578125" style="21" customWidth="1"/>
    <col min="13" max="13" width="12" style="21" customWidth="1"/>
    <col min="14" max="14" width="14" style="21" bestFit="1" customWidth="1"/>
    <col min="15" max="15" width="14.7109375" style="21" bestFit="1" customWidth="1"/>
    <col min="16" max="16384" width="8.85546875" style="21"/>
  </cols>
  <sheetData>
    <row r="1" spans="1:11" ht="21" customHeight="1" thickBot="1">
      <c r="A1" s="608" t="str">
        <f ca="1">CELL("filename")</f>
        <v>F:\[guilai.xlsx]1</v>
      </c>
      <c r="B1" s="24"/>
      <c r="C1" s="24"/>
      <c r="D1" s="24"/>
      <c r="E1" s="24"/>
      <c r="F1" s="24"/>
      <c r="G1" s="430"/>
      <c r="H1" s="431"/>
      <c r="I1" s="432"/>
      <c r="J1" s="152"/>
      <c r="K1" s="481"/>
    </row>
    <row r="2" spans="1:11" s="22" customFormat="1" ht="27" customHeight="1">
      <c r="A2" s="609" t="str">
        <f ca="1">RIGHT(A1,LEN(A1)-FIND("]",A1))</f>
        <v>1</v>
      </c>
      <c r="B2" s="579" t="s">
        <v>127</v>
      </c>
      <c r="C2" s="580"/>
      <c r="D2" s="583" t="s">
        <v>128</v>
      </c>
      <c r="E2" s="583"/>
      <c r="F2" s="585" t="s">
        <v>7</v>
      </c>
      <c r="G2" s="587" t="s">
        <v>129</v>
      </c>
      <c r="H2" s="575" t="s">
        <v>130</v>
      </c>
      <c r="I2" s="575" t="s">
        <v>131</v>
      </c>
      <c r="J2" s="577" t="s">
        <v>8</v>
      </c>
      <c r="K2" s="573" t="s">
        <v>132</v>
      </c>
    </row>
    <row r="3" spans="1:11" s="22" customFormat="1" ht="20.25" customHeight="1" thickBot="1">
      <c r="B3" s="581"/>
      <c r="C3" s="582"/>
      <c r="D3" s="584"/>
      <c r="E3" s="584"/>
      <c r="F3" s="586"/>
      <c r="G3" s="588"/>
      <c r="H3" s="576"/>
      <c r="I3" s="576"/>
      <c r="J3" s="578"/>
      <c r="K3" s="574"/>
    </row>
    <row r="4" spans="1:11" s="22" customFormat="1">
      <c r="A4" s="420">
        <f>IF(C4='Tong hop'!$B$6,1,0)</f>
        <v>0</v>
      </c>
      <c r="B4" s="30" t="s">
        <v>0</v>
      </c>
      <c r="C4" s="31"/>
      <c r="D4" s="32" t="s">
        <v>133</v>
      </c>
      <c r="E4" s="32" t="s">
        <v>134</v>
      </c>
      <c r="F4" s="33"/>
      <c r="G4" s="34"/>
      <c r="H4" s="269"/>
      <c r="I4" s="269"/>
      <c r="J4" s="35">
        <f>SUM(I5:I20)</f>
        <v>0</v>
      </c>
      <c r="K4" s="36"/>
    </row>
    <row r="5" spans="1:11" s="44" customFormat="1" ht="24" hidden="1" collapsed="1">
      <c r="A5" s="420">
        <f>IF(C5='Tong hop'!$B$6,1,0)</f>
        <v>0</v>
      </c>
      <c r="B5" s="37">
        <v>1</v>
      </c>
      <c r="C5" s="38"/>
      <c r="D5" s="39" t="s">
        <v>135</v>
      </c>
      <c r="E5" s="39" t="s">
        <v>136</v>
      </c>
      <c r="F5" s="40" t="s">
        <v>137</v>
      </c>
      <c r="G5" s="41">
        <v>2</v>
      </c>
      <c r="H5" s="270"/>
      <c r="I5" s="270">
        <f>H5*G5</f>
        <v>0</v>
      </c>
      <c r="J5" s="42"/>
      <c r="K5" s="43"/>
    </row>
    <row r="6" spans="1:11" s="44" customFormat="1" hidden="1" outlineLevel="1">
      <c r="A6" s="420">
        <f>IF(C6='Tong hop'!$B$6,1,0)</f>
        <v>0</v>
      </c>
      <c r="B6" s="37"/>
      <c r="C6" s="38"/>
      <c r="D6" s="39"/>
      <c r="E6" s="39" t="s">
        <v>138</v>
      </c>
      <c r="F6" s="40"/>
      <c r="G6" s="41"/>
      <c r="H6" s="270"/>
      <c r="I6" s="270"/>
      <c r="J6" s="42"/>
      <c r="K6" s="43"/>
    </row>
    <row r="7" spans="1:11" s="44" customFormat="1" hidden="1" outlineLevel="1">
      <c r="A7" s="420">
        <f>IF(C7='Tong hop'!$B$6,1,0)</f>
        <v>0</v>
      </c>
      <c r="B7" s="37"/>
      <c r="C7" s="38"/>
      <c r="D7" s="39"/>
      <c r="E7" s="39" t="s">
        <v>139</v>
      </c>
      <c r="F7" s="40"/>
      <c r="G7" s="41"/>
      <c r="H7" s="270"/>
      <c r="I7" s="270"/>
      <c r="J7" s="42"/>
      <c r="K7" s="43"/>
    </row>
    <row r="8" spans="1:11" s="44" customFormat="1" ht="36" hidden="1" collapsed="1">
      <c r="A8" s="420">
        <f>IF(C8='Tong hop'!$B$6,1,0)</f>
        <v>0</v>
      </c>
      <c r="B8" s="37">
        <f>B5+1</f>
        <v>2</v>
      </c>
      <c r="C8" s="38"/>
      <c r="D8" s="45" t="s">
        <v>140</v>
      </c>
      <c r="E8" s="39" t="s">
        <v>141</v>
      </c>
      <c r="F8" s="40" t="s">
        <v>6</v>
      </c>
      <c r="G8" s="41">
        <v>2160</v>
      </c>
      <c r="H8" s="270"/>
      <c r="I8" s="270">
        <f>H8*G8</f>
        <v>0</v>
      </c>
      <c r="J8" s="46"/>
      <c r="K8" s="47"/>
    </row>
    <row r="9" spans="1:11" s="44" customFormat="1" hidden="1" outlineLevel="1">
      <c r="A9" s="420">
        <f>IF(C9='Tong hop'!$B$6,1,0)</f>
        <v>0</v>
      </c>
      <c r="B9" s="37"/>
      <c r="C9" s="38"/>
      <c r="D9" s="48" t="str">
        <f>D114</f>
        <v>F3 (1850x1850x1000)</v>
      </c>
      <c r="E9" s="39"/>
      <c r="F9" s="40"/>
      <c r="G9" s="41"/>
      <c r="H9" s="271"/>
      <c r="I9" s="271"/>
      <c r="J9" s="46"/>
      <c r="K9" s="47"/>
    </row>
    <row r="10" spans="1:11" s="44" customFormat="1" hidden="1" outlineLevel="1">
      <c r="A10" s="420">
        <f>IF(C10='Tong hop'!$B$6,1,0)</f>
        <v>0</v>
      </c>
      <c r="B10" s="37"/>
      <c r="C10" s="38"/>
      <c r="D10" s="48" t="str">
        <f>D118</f>
        <v>F1 (1850x900x1000)</v>
      </c>
      <c r="E10" s="39"/>
      <c r="F10" s="40"/>
      <c r="G10" s="41"/>
      <c r="H10" s="271"/>
      <c r="I10" s="271"/>
      <c r="J10" s="46"/>
      <c r="K10" s="47"/>
    </row>
    <row r="11" spans="1:11" s="44" customFormat="1" hidden="1" outlineLevel="1">
      <c r="A11" s="420">
        <f>IF(C11='Tong hop'!$B$6,1,0)</f>
        <v>0</v>
      </c>
      <c r="B11" s="37"/>
      <c r="C11" s="38"/>
      <c r="D11" s="48" t="str">
        <f>D119</f>
        <v>F2 (1850x900x1000)</v>
      </c>
      <c r="E11" s="39"/>
      <c r="F11" s="40"/>
      <c r="G11" s="41"/>
      <c r="H11" s="271"/>
      <c r="I11" s="271"/>
      <c r="J11" s="46"/>
      <c r="K11" s="47"/>
    </row>
    <row r="12" spans="1:11" s="44" customFormat="1" hidden="1" outlineLevel="1">
      <c r="A12" s="420">
        <f>IF(C12='Tong hop'!$B$6,1,0)</f>
        <v>0</v>
      </c>
      <c r="B12" s="37"/>
      <c r="C12" s="38"/>
      <c r="D12" s="48" t="str">
        <f>D124</f>
        <v>F4 (800x800x1000)</v>
      </c>
      <c r="E12" s="39"/>
      <c r="F12" s="40"/>
      <c r="G12" s="41"/>
      <c r="H12" s="271"/>
      <c r="I12" s="271"/>
      <c r="J12" s="46"/>
      <c r="K12" s="47"/>
    </row>
    <row r="13" spans="1:11" s="44" customFormat="1" hidden="1" outlineLevel="1">
      <c r="A13" s="420">
        <f>IF(C13='Tong hop'!$B$6,1,0)</f>
        <v>0</v>
      </c>
      <c r="B13" s="37"/>
      <c r="C13" s="38"/>
      <c r="D13" s="48" t="str">
        <f>D128</f>
        <v>RD (800x800x1000)</v>
      </c>
      <c r="E13" s="39"/>
      <c r="F13" s="40"/>
      <c r="G13" s="41"/>
      <c r="H13" s="271"/>
      <c r="I13" s="271"/>
      <c r="J13" s="46"/>
      <c r="K13" s="47"/>
    </row>
    <row r="14" spans="1:11" s="44" customFormat="1" hidden="1" outlineLevel="1">
      <c r="A14" s="420">
        <f>IF(C14='Tong hop'!$B$6,1,0)</f>
        <v>0</v>
      </c>
      <c r="B14" s="37"/>
      <c r="C14" s="38"/>
      <c r="D14" s="48"/>
      <c r="E14" s="39"/>
      <c r="F14" s="40"/>
      <c r="G14" s="41"/>
      <c r="H14" s="271"/>
      <c r="I14" s="271"/>
      <c r="J14" s="46"/>
      <c r="K14" s="47"/>
    </row>
    <row r="15" spans="1:11" s="44" customFormat="1" hidden="1">
      <c r="A15" s="420">
        <f>IF(C15='Tong hop'!$B$6,1,0)</f>
        <v>0</v>
      </c>
      <c r="B15" s="37">
        <f>B8+1</f>
        <v>3</v>
      </c>
      <c r="C15" s="38"/>
      <c r="D15" s="49" t="s">
        <v>142</v>
      </c>
      <c r="E15" s="39" t="s">
        <v>143</v>
      </c>
      <c r="F15" s="40" t="s">
        <v>6</v>
      </c>
      <c r="G15" s="41">
        <v>2124</v>
      </c>
      <c r="H15" s="270"/>
      <c r="I15" s="270">
        <f>H15*G15</f>
        <v>0</v>
      </c>
      <c r="J15" s="46"/>
      <c r="K15" s="47"/>
    </row>
    <row r="16" spans="1:11" s="44" customFormat="1" ht="14.25" hidden="1" customHeight="1">
      <c r="A16" s="420">
        <f>IF(C16='Tong hop'!$B$6,1,0)</f>
        <v>0</v>
      </c>
      <c r="B16" s="37">
        <f t="shared" ref="B16:B19" si="0">B15+1</f>
        <v>4</v>
      </c>
      <c r="C16" s="38"/>
      <c r="D16" s="50" t="s">
        <v>144</v>
      </c>
      <c r="E16" s="39" t="s">
        <v>145</v>
      </c>
      <c r="F16" s="40" t="s">
        <v>6</v>
      </c>
      <c r="G16" s="41"/>
      <c r="H16" s="270"/>
      <c r="I16" s="270">
        <f>H16*G16</f>
        <v>0</v>
      </c>
      <c r="J16" s="46"/>
      <c r="K16" s="47"/>
    </row>
    <row r="17" spans="1:11" s="44" customFormat="1" ht="14.25" hidden="1" customHeight="1">
      <c r="A17" s="420">
        <f>IF(C17='Tong hop'!$B$6,1,0)</f>
        <v>0</v>
      </c>
      <c r="B17" s="37">
        <f t="shared" si="0"/>
        <v>5</v>
      </c>
      <c r="C17" s="304" t="s">
        <v>22</v>
      </c>
      <c r="D17" s="50" t="s">
        <v>146</v>
      </c>
      <c r="E17" s="39" t="s">
        <v>147</v>
      </c>
      <c r="F17" s="40" t="s">
        <v>123</v>
      </c>
      <c r="G17" s="41">
        <v>120</v>
      </c>
      <c r="H17" s="270"/>
      <c r="I17" s="270">
        <f>H17*G17</f>
        <v>0</v>
      </c>
      <c r="J17" s="46"/>
      <c r="K17" s="47"/>
    </row>
    <row r="18" spans="1:11" s="44" customFormat="1" ht="24" hidden="1">
      <c r="A18" s="420">
        <f>IF(C18='Tong hop'!$B$6,1,0)</f>
        <v>0</v>
      </c>
      <c r="B18" s="37">
        <f t="shared" si="0"/>
        <v>6</v>
      </c>
      <c r="C18" s="38"/>
      <c r="D18" s="45" t="s">
        <v>148</v>
      </c>
      <c r="E18" s="39" t="s">
        <v>149</v>
      </c>
      <c r="F18" s="40" t="s">
        <v>6</v>
      </c>
      <c r="G18" s="41">
        <v>960</v>
      </c>
      <c r="H18" s="270"/>
      <c r="I18" s="270">
        <f>H18*G18</f>
        <v>0</v>
      </c>
      <c r="J18" s="46"/>
      <c r="K18" s="47"/>
    </row>
    <row r="19" spans="1:11" s="44" customFormat="1" hidden="1">
      <c r="A19" s="420">
        <f>IF(C19='Tong hop'!$B$6,1,0)</f>
        <v>0</v>
      </c>
      <c r="B19" s="37">
        <f t="shared" si="0"/>
        <v>7</v>
      </c>
      <c r="C19" s="38"/>
      <c r="D19" s="50" t="s">
        <v>150</v>
      </c>
      <c r="E19" s="39" t="s">
        <v>151</v>
      </c>
      <c r="F19" s="40" t="s">
        <v>9</v>
      </c>
      <c r="G19" s="41">
        <v>1</v>
      </c>
      <c r="H19" s="270"/>
      <c r="I19" s="270">
        <f>H19*G19</f>
        <v>0</v>
      </c>
      <c r="J19" s="46"/>
      <c r="K19" s="47"/>
    </row>
    <row r="20" spans="1:11" s="44" customFormat="1" ht="12.75" hidden="1" thickBot="1">
      <c r="A20" s="420">
        <f>IF(C20='Tong hop'!$B$6,1,0)</f>
        <v>0</v>
      </c>
      <c r="B20" s="51"/>
      <c r="C20" s="52"/>
      <c r="D20" s="53"/>
      <c r="E20" s="53"/>
      <c r="F20" s="54"/>
      <c r="G20" s="55"/>
      <c r="H20" s="272"/>
      <c r="I20" s="272"/>
      <c r="J20" s="56"/>
      <c r="K20" s="57"/>
    </row>
    <row r="21" spans="1:11" hidden="1">
      <c r="A21" s="420">
        <f>IF(C21='Tong hop'!$B$6,1,0)</f>
        <v>0</v>
      </c>
    </row>
    <row r="22" spans="1:11" s="22" customFormat="1" hidden="1">
      <c r="A22" s="420">
        <f>IF(C22='Tong hop'!$B$6,1,0)</f>
        <v>0</v>
      </c>
      <c r="B22" s="30" t="s">
        <v>1</v>
      </c>
      <c r="C22" s="31"/>
      <c r="D22" s="32" t="s">
        <v>152</v>
      </c>
      <c r="E22" s="32" t="s">
        <v>153</v>
      </c>
      <c r="F22" s="33"/>
      <c r="G22" s="34"/>
      <c r="H22" s="269"/>
      <c r="I22" s="269"/>
      <c r="J22" s="35">
        <f>SUM(I22:I380)</f>
        <v>0</v>
      </c>
      <c r="K22" s="36"/>
    </row>
    <row r="23" spans="1:11" s="22" customFormat="1" hidden="1">
      <c r="A23" s="420">
        <f>IF(C23='Tong hop'!$B$6,1,0)</f>
        <v>0</v>
      </c>
      <c r="B23" s="58"/>
      <c r="C23" s="59"/>
      <c r="D23" s="60"/>
      <c r="E23" s="60"/>
      <c r="F23" s="61"/>
      <c r="G23" s="62"/>
      <c r="H23" s="273"/>
      <c r="I23" s="273"/>
      <c r="J23" s="42"/>
      <c r="K23" s="63"/>
    </row>
    <row r="24" spans="1:11" hidden="1">
      <c r="A24" s="420">
        <f>IF(C24='Tong hop'!$B$6,1,0)</f>
        <v>0</v>
      </c>
      <c r="B24" s="58" t="s">
        <v>154</v>
      </c>
      <c r="C24" s="59"/>
      <c r="D24" s="60" t="s">
        <v>155</v>
      </c>
      <c r="E24" s="64" t="s">
        <v>156</v>
      </c>
      <c r="F24" s="65"/>
      <c r="G24" s="64"/>
      <c r="H24" s="270"/>
      <c r="I24" s="270"/>
      <c r="J24" s="65"/>
      <c r="K24" s="63"/>
    </row>
    <row r="25" spans="1:11" hidden="1" collapsed="1">
      <c r="A25" s="420">
        <f>IF(C25='Tong hop'!$B$6,1,0)</f>
        <v>0</v>
      </c>
      <c r="B25" s="66">
        <v>1</v>
      </c>
      <c r="C25" s="6" t="s">
        <v>13</v>
      </c>
      <c r="D25" s="64" t="s">
        <v>108</v>
      </c>
      <c r="E25" s="64" t="s">
        <v>109</v>
      </c>
      <c r="F25" s="11" t="s">
        <v>3</v>
      </c>
      <c r="G25" s="41">
        <v>639.56034999999997</v>
      </c>
      <c r="H25" s="270"/>
      <c r="I25" s="270">
        <f>H25*G25</f>
        <v>0</v>
      </c>
      <c r="J25" s="42"/>
      <c r="K25" s="43"/>
    </row>
    <row r="26" spans="1:11" hidden="1" outlineLevel="1">
      <c r="A26" s="420">
        <f>IF(C26='Tong hop'!$B$6,1,0)</f>
        <v>0</v>
      </c>
      <c r="B26" s="66"/>
      <c r="C26" s="65"/>
      <c r="D26" s="67" t="str">
        <f>D88</f>
        <v>F3 (1850x1850x1000)</v>
      </c>
      <c r="E26" s="67" t="str">
        <f>E88</f>
        <v>F3-C6</v>
      </c>
      <c r="F26" s="11"/>
      <c r="G26" s="41"/>
      <c r="H26" s="270"/>
      <c r="I26" s="270"/>
      <c r="J26" s="42"/>
      <c r="K26" s="43"/>
    </row>
    <row r="27" spans="1:11" hidden="1" outlineLevel="1">
      <c r="A27" s="420">
        <f>IF(C27='Tong hop'!$B$6,1,0)</f>
        <v>0</v>
      </c>
      <c r="B27" s="66"/>
      <c r="C27" s="65"/>
      <c r="D27" s="69"/>
      <c r="E27" s="67" t="str">
        <f t="shared" ref="E27:E39" si="1">E89</f>
        <v>F3-C5</v>
      </c>
      <c r="F27" s="11"/>
      <c r="G27" s="41"/>
      <c r="H27" s="270"/>
      <c r="I27" s="270"/>
      <c r="J27" s="42"/>
      <c r="K27" s="43"/>
    </row>
    <row r="28" spans="1:11" hidden="1" outlineLevel="1">
      <c r="A28" s="420">
        <f>IF(C28='Tong hop'!$B$6,1,0)</f>
        <v>0</v>
      </c>
      <c r="B28" s="66"/>
      <c r="C28" s="65"/>
      <c r="D28" s="69"/>
      <c r="E28" s="67" t="str">
        <f t="shared" si="1"/>
        <v>F3-C7</v>
      </c>
      <c r="F28" s="11"/>
      <c r="G28" s="41"/>
      <c r="H28" s="270"/>
      <c r="I28" s="270"/>
      <c r="J28" s="42"/>
      <c r="K28" s="43"/>
    </row>
    <row r="29" spans="1:11" hidden="1" outlineLevel="1">
      <c r="A29" s="420">
        <f>IF(C29='Tong hop'!$B$6,1,0)</f>
        <v>0</v>
      </c>
      <c r="B29" s="66"/>
      <c r="C29" s="65"/>
      <c r="D29" s="69"/>
      <c r="E29" s="67" t="str">
        <f t="shared" si="1"/>
        <v>F3-C5</v>
      </c>
      <c r="F29" s="11"/>
      <c r="G29" s="41"/>
      <c r="H29" s="270"/>
      <c r="I29" s="270"/>
      <c r="J29" s="42"/>
      <c r="K29" s="43"/>
    </row>
    <row r="30" spans="1:11" hidden="1" outlineLevel="1">
      <c r="A30" s="420">
        <f>IF(C30='Tong hop'!$B$6,1,0)</f>
        <v>0</v>
      </c>
      <c r="B30" s="66"/>
      <c r="C30" s="65"/>
      <c r="D30" s="67" t="str">
        <f>D92</f>
        <v>F1 (1850x900x1000)</v>
      </c>
      <c r="E30" s="67" t="str">
        <f t="shared" si="1"/>
        <v>F1-C1</v>
      </c>
      <c r="F30" s="11"/>
      <c r="G30" s="41"/>
      <c r="H30" s="270"/>
      <c r="I30" s="270"/>
      <c r="J30" s="42"/>
      <c r="K30" s="43"/>
    </row>
    <row r="31" spans="1:11" hidden="1" outlineLevel="1">
      <c r="A31" s="420">
        <f>IF(C31='Tong hop'!$B$6,1,0)</f>
        <v>0</v>
      </c>
      <c r="B31" s="66"/>
      <c r="C31" s="65"/>
      <c r="D31" s="67" t="str">
        <f>D93</f>
        <v>F2 (1850x900x1000)</v>
      </c>
      <c r="E31" s="67" t="str">
        <f t="shared" si="1"/>
        <v>F2-C3</v>
      </c>
      <c r="F31" s="11"/>
      <c r="G31" s="41"/>
      <c r="H31" s="270"/>
      <c r="I31" s="270"/>
      <c r="J31" s="42"/>
      <c r="K31" s="43"/>
    </row>
    <row r="32" spans="1:11" hidden="1" outlineLevel="1">
      <c r="A32" s="420">
        <f>IF(C32='Tong hop'!$B$6,1,0)</f>
        <v>0</v>
      </c>
      <c r="B32" s="66"/>
      <c r="C32" s="65"/>
      <c r="D32" s="67">
        <f t="shared" ref="D32:D39" si="2">D94</f>
        <v>0</v>
      </c>
      <c r="E32" s="67" t="str">
        <f t="shared" si="1"/>
        <v>F2-C2</v>
      </c>
      <c r="F32" s="11"/>
      <c r="G32" s="41"/>
      <c r="H32" s="270"/>
      <c r="I32" s="270"/>
      <c r="J32" s="42"/>
      <c r="K32" s="43"/>
    </row>
    <row r="33" spans="1:11" hidden="1" outlineLevel="1">
      <c r="A33" s="420">
        <f>IF(C33='Tong hop'!$B$6,1,0)</f>
        <v>0</v>
      </c>
      <c r="B33" s="66"/>
      <c r="C33" s="65"/>
      <c r="D33" s="67">
        <f t="shared" si="2"/>
        <v>0</v>
      </c>
      <c r="E33" s="67" t="str">
        <f t="shared" si="1"/>
        <v>F2-C10</v>
      </c>
      <c r="F33" s="11"/>
      <c r="G33" s="41"/>
      <c r="H33" s="270"/>
      <c r="I33" s="270"/>
      <c r="J33" s="42"/>
      <c r="K33" s="43"/>
    </row>
    <row r="34" spans="1:11" hidden="1" outlineLevel="1">
      <c r="A34" s="420">
        <f>IF(C34='Tong hop'!$B$6,1,0)</f>
        <v>0</v>
      </c>
      <c r="B34" s="66"/>
      <c r="C34" s="65"/>
      <c r="D34" s="67">
        <f t="shared" si="2"/>
        <v>0</v>
      </c>
      <c r="E34" s="67" t="str">
        <f t="shared" si="1"/>
        <v>F2-C12</v>
      </c>
      <c r="F34" s="11"/>
      <c r="G34" s="41"/>
      <c r="H34" s="270"/>
      <c r="I34" s="270"/>
      <c r="J34" s="42"/>
      <c r="K34" s="43"/>
    </row>
    <row r="35" spans="1:11" hidden="1" outlineLevel="1">
      <c r="A35" s="420">
        <f>IF(C35='Tong hop'!$B$6,1,0)</f>
        <v>0</v>
      </c>
      <c r="B35" s="66"/>
      <c r="C35" s="65"/>
      <c r="D35" s="67">
        <f t="shared" si="2"/>
        <v>0</v>
      </c>
      <c r="E35" s="67" t="str">
        <f t="shared" si="1"/>
        <v>F2-C4</v>
      </c>
      <c r="F35" s="11"/>
      <c r="G35" s="41"/>
      <c r="H35" s="270"/>
      <c r="I35" s="270"/>
      <c r="J35" s="42"/>
      <c r="K35" s="43"/>
    </row>
    <row r="36" spans="1:11" hidden="1" outlineLevel="1">
      <c r="A36" s="420">
        <f>IF(C36='Tong hop'!$B$6,1,0)</f>
        <v>0</v>
      </c>
      <c r="B36" s="66"/>
      <c r="C36" s="65"/>
      <c r="D36" s="67" t="str">
        <f t="shared" si="2"/>
        <v>F4 (800x800x1000)</v>
      </c>
      <c r="E36" s="67" t="str">
        <f t="shared" si="1"/>
        <v>F4-C9</v>
      </c>
      <c r="F36" s="11"/>
      <c r="G36" s="41"/>
      <c r="H36" s="270"/>
      <c r="I36" s="270"/>
      <c r="J36" s="42"/>
      <c r="K36" s="43"/>
    </row>
    <row r="37" spans="1:11" hidden="1" outlineLevel="1">
      <c r="A37" s="420">
        <f>IF(C37='Tong hop'!$B$6,1,0)</f>
        <v>0</v>
      </c>
      <c r="B37" s="66"/>
      <c r="C37" s="65"/>
      <c r="D37" s="67">
        <f t="shared" si="2"/>
        <v>0</v>
      </c>
      <c r="E37" s="67" t="str">
        <f t="shared" si="1"/>
        <v>F4-C11</v>
      </c>
      <c r="F37" s="11"/>
      <c r="G37" s="41"/>
      <c r="H37" s="270"/>
      <c r="I37" s="270"/>
      <c r="J37" s="42"/>
      <c r="K37" s="43"/>
    </row>
    <row r="38" spans="1:11" hidden="1" outlineLevel="1">
      <c r="A38" s="420">
        <f>IF(C38='Tong hop'!$B$6,1,0)</f>
        <v>0</v>
      </c>
      <c r="B38" s="66"/>
      <c r="C38" s="65"/>
      <c r="D38" s="67">
        <f t="shared" si="2"/>
        <v>0</v>
      </c>
      <c r="E38" s="67" t="str">
        <f t="shared" si="1"/>
        <v>F4-C8</v>
      </c>
      <c r="F38" s="11"/>
      <c r="G38" s="41"/>
      <c r="H38" s="270"/>
      <c r="I38" s="270"/>
      <c r="J38" s="42"/>
      <c r="K38" s="43"/>
    </row>
    <row r="39" spans="1:11" hidden="1" outlineLevel="1">
      <c r="A39" s="420">
        <f>IF(C39='Tong hop'!$B$6,1,0)</f>
        <v>0</v>
      </c>
      <c r="B39" s="66"/>
      <c r="C39" s="65"/>
      <c r="D39" s="67">
        <f t="shared" si="2"/>
        <v>0</v>
      </c>
      <c r="E39" s="67" t="str">
        <f t="shared" si="1"/>
        <v>F4-C13</v>
      </c>
      <c r="F39" s="11"/>
      <c r="G39" s="41"/>
      <c r="H39" s="270"/>
      <c r="I39" s="270"/>
      <c r="J39" s="42"/>
      <c r="K39" s="43"/>
    </row>
    <row r="40" spans="1:11" hidden="1" outlineLevel="1">
      <c r="A40" s="420">
        <f>IF(C40='Tong hop'!$B$6,1,0)</f>
        <v>0</v>
      </c>
      <c r="B40" s="66"/>
      <c r="C40" s="65"/>
      <c r="D40" s="67" t="str">
        <f>D102</f>
        <v>RD (800x800x1000)</v>
      </c>
      <c r="E40" s="69" t="str">
        <f>E102</f>
        <v>RD-C14</v>
      </c>
      <c r="F40" s="11"/>
      <c r="G40" s="41"/>
      <c r="H40" s="270"/>
      <c r="I40" s="270"/>
      <c r="J40" s="42"/>
      <c r="K40" s="43"/>
    </row>
    <row r="41" spans="1:11" hidden="1" outlineLevel="1">
      <c r="A41" s="420">
        <f>IF(C41='Tong hop'!$B$6,1,0)</f>
        <v>0</v>
      </c>
      <c r="B41" s="66"/>
      <c r="C41" s="65"/>
      <c r="D41" s="70" t="s">
        <v>89</v>
      </c>
      <c r="E41" s="71"/>
      <c r="F41" s="11"/>
      <c r="G41" s="41"/>
      <c r="H41" s="270"/>
      <c r="I41" s="270"/>
      <c r="J41" s="42"/>
      <c r="K41" s="43"/>
    </row>
    <row r="42" spans="1:11" hidden="1" outlineLevel="1">
      <c r="A42" s="420">
        <f>IF(C42='Tong hop'!$B$6,1,0)</f>
        <v>0</v>
      </c>
      <c r="B42" s="66"/>
      <c r="C42" s="65"/>
      <c r="D42" s="69" t="str">
        <f t="shared" ref="D42:D49" si="3">D104</f>
        <v>GB1 (300x600)</v>
      </c>
      <c r="E42" s="69"/>
      <c r="F42" s="11"/>
      <c r="G42" s="41"/>
      <c r="H42" s="270"/>
      <c r="I42" s="270"/>
      <c r="J42" s="42"/>
      <c r="K42" s="43"/>
    </row>
    <row r="43" spans="1:11" hidden="1" outlineLevel="1">
      <c r="A43" s="420">
        <f>IF(C43='Tong hop'!$B$6,1,0)</f>
        <v>0</v>
      </c>
      <c r="B43" s="66"/>
      <c r="C43" s="65"/>
      <c r="D43" s="69" t="str">
        <f t="shared" si="3"/>
        <v>GB2 (300x600)</v>
      </c>
      <c r="E43" s="69"/>
      <c r="F43" s="11"/>
      <c r="G43" s="41"/>
      <c r="H43" s="270"/>
      <c r="I43" s="270"/>
      <c r="J43" s="42"/>
      <c r="K43" s="43"/>
    </row>
    <row r="44" spans="1:11" hidden="1" outlineLevel="1">
      <c r="A44" s="420">
        <f>IF(C44='Tong hop'!$B$6,1,0)</f>
        <v>0</v>
      </c>
      <c r="B44" s="66"/>
      <c r="C44" s="72"/>
      <c r="D44" s="69" t="str">
        <f t="shared" si="3"/>
        <v>GB4 (300x600)</v>
      </c>
      <c r="E44" s="69"/>
      <c r="F44" s="11"/>
      <c r="G44" s="41"/>
      <c r="H44" s="270"/>
      <c r="I44" s="270"/>
      <c r="J44" s="42"/>
      <c r="K44" s="43"/>
    </row>
    <row r="45" spans="1:11" hidden="1" outlineLevel="1">
      <c r="A45" s="420">
        <f>IF(C45='Tong hop'!$B$6,1,0)</f>
        <v>0</v>
      </c>
      <c r="B45" s="66"/>
      <c r="C45" s="72"/>
      <c r="D45" s="69" t="str">
        <f t="shared" si="3"/>
        <v>GB3 (300x600)</v>
      </c>
      <c r="E45" s="69"/>
      <c r="F45" s="11"/>
      <c r="G45" s="41"/>
      <c r="H45" s="270"/>
      <c r="I45" s="270"/>
      <c r="J45" s="42"/>
      <c r="K45" s="43"/>
    </row>
    <row r="46" spans="1:11" hidden="1" outlineLevel="1">
      <c r="A46" s="420">
        <f>IF(C46='Tong hop'!$B$6,1,0)</f>
        <v>0</v>
      </c>
      <c r="B46" s="66"/>
      <c r="C46" s="72"/>
      <c r="D46" s="69" t="str">
        <f t="shared" si="3"/>
        <v>GB5 (400x600)</v>
      </c>
      <c r="E46" s="69"/>
      <c r="F46" s="11"/>
      <c r="G46" s="41"/>
      <c r="H46" s="270"/>
      <c r="I46" s="270"/>
      <c r="J46" s="42"/>
      <c r="K46" s="43"/>
    </row>
    <row r="47" spans="1:11" hidden="1" outlineLevel="1">
      <c r="A47" s="420">
        <f>IF(C47='Tong hop'!$B$6,1,0)</f>
        <v>0</v>
      </c>
      <c r="B47" s="66"/>
      <c r="C47" s="72"/>
      <c r="D47" s="69" t="str">
        <f t="shared" si="3"/>
        <v>GB6 (400x600)</v>
      </c>
      <c r="E47" s="69"/>
      <c r="F47" s="11"/>
      <c r="G47" s="41"/>
      <c r="H47" s="270"/>
      <c r="I47" s="270"/>
      <c r="J47" s="42"/>
      <c r="K47" s="43"/>
    </row>
    <row r="48" spans="1:11" hidden="1" outlineLevel="1">
      <c r="A48" s="420">
        <f>IF(C48='Tong hop'!$B$6,1,0)</f>
        <v>0</v>
      </c>
      <c r="B48" s="66"/>
      <c r="C48" s="72"/>
      <c r="D48" s="69" t="str">
        <f t="shared" si="3"/>
        <v>GB7 (300x600)</v>
      </c>
      <c r="E48" s="69"/>
      <c r="F48" s="11"/>
      <c r="G48" s="41"/>
      <c r="H48" s="270"/>
      <c r="I48" s="270"/>
      <c r="J48" s="42"/>
      <c r="K48" s="43"/>
    </row>
    <row r="49" spans="1:11" hidden="1" outlineLevel="1">
      <c r="A49" s="420">
        <f>IF(C49='Tong hop'!$B$6,1,0)</f>
        <v>0</v>
      </c>
      <c r="B49" s="66"/>
      <c r="C49" s="72"/>
      <c r="D49" s="69">
        <f t="shared" si="3"/>
        <v>0</v>
      </c>
      <c r="E49" s="69">
        <f>E111</f>
        <v>0</v>
      </c>
      <c r="F49" s="11"/>
      <c r="G49" s="41"/>
      <c r="H49" s="270"/>
      <c r="I49" s="270"/>
      <c r="J49" s="42"/>
      <c r="K49" s="43"/>
    </row>
    <row r="50" spans="1:11" hidden="1" collapsed="1">
      <c r="A50" s="420">
        <f>IF(C50='Tong hop'!$B$6,1,0)</f>
        <v>0</v>
      </c>
      <c r="B50" s="66">
        <f>B25+1</f>
        <v>2</v>
      </c>
      <c r="C50" s="9" t="s">
        <v>17</v>
      </c>
      <c r="D50" s="64" t="s">
        <v>110</v>
      </c>
      <c r="E50" s="64" t="s">
        <v>111</v>
      </c>
      <c r="F50" s="11" t="s">
        <v>4</v>
      </c>
      <c r="G50" s="41">
        <v>219.73400000000001</v>
      </c>
      <c r="H50" s="270"/>
      <c r="I50" s="270">
        <f t="shared" ref="I50:I56" si="4">H50*G50</f>
        <v>0</v>
      </c>
      <c r="J50" s="42"/>
      <c r="K50" s="43"/>
    </row>
    <row r="51" spans="1:11" hidden="1" outlineLevel="1">
      <c r="A51" s="420">
        <f>IF(C51='Tong hop'!$B$6,1,0)</f>
        <v>0</v>
      </c>
      <c r="B51" s="66"/>
      <c r="C51" s="65"/>
      <c r="D51" s="67" t="str">
        <f>D88</f>
        <v>F3 (1850x1850x1000)</v>
      </c>
      <c r="E51" s="69" t="str">
        <f>E88</f>
        <v>F3-C6</v>
      </c>
      <c r="F51" s="11"/>
      <c r="G51" s="41"/>
      <c r="H51" s="270"/>
      <c r="I51" s="270">
        <f t="shared" si="4"/>
        <v>0</v>
      </c>
      <c r="J51" s="42"/>
      <c r="K51" s="43"/>
    </row>
    <row r="52" spans="1:11" hidden="1" outlineLevel="1">
      <c r="A52" s="420">
        <f>IF(C52='Tong hop'!$B$6,1,0)</f>
        <v>0</v>
      </c>
      <c r="B52" s="66"/>
      <c r="C52" s="65"/>
      <c r="D52" s="67">
        <f t="shared" ref="D52:E64" si="5">D89</f>
        <v>0</v>
      </c>
      <c r="E52" s="69" t="str">
        <f t="shared" si="5"/>
        <v>F3-C5</v>
      </c>
      <c r="F52" s="11"/>
      <c r="G52" s="41"/>
      <c r="H52" s="270"/>
      <c r="I52" s="270">
        <f t="shared" si="4"/>
        <v>0</v>
      </c>
      <c r="J52" s="42"/>
      <c r="K52" s="43"/>
    </row>
    <row r="53" spans="1:11" hidden="1" outlineLevel="1">
      <c r="A53" s="420">
        <f>IF(C53='Tong hop'!$B$6,1,0)</f>
        <v>0</v>
      </c>
      <c r="B53" s="66"/>
      <c r="C53" s="65"/>
      <c r="D53" s="67">
        <f t="shared" si="5"/>
        <v>0</v>
      </c>
      <c r="E53" s="69" t="str">
        <f t="shared" si="5"/>
        <v>F3-C7</v>
      </c>
      <c r="F53" s="11"/>
      <c r="G53" s="41"/>
      <c r="H53" s="270"/>
      <c r="I53" s="270">
        <f t="shared" si="4"/>
        <v>0</v>
      </c>
      <c r="J53" s="42"/>
      <c r="K53" s="43"/>
    </row>
    <row r="54" spans="1:11" hidden="1" outlineLevel="1">
      <c r="A54" s="420">
        <f>IF(C54='Tong hop'!$B$6,1,0)</f>
        <v>0</v>
      </c>
      <c r="B54" s="66"/>
      <c r="C54" s="65"/>
      <c r="D54" s="67">
        <f t="shared" si="5"/>
        <v>0</v>
      </c>
      <c r="E54" s="69" t="str">
        <f t="shared" si="5"/>
        <v>F3-C5</v>
      </c>
      <c r="F54" s="11"/>
      <c r="G54" s="41"/>
      <c r="H54" s="270"/>
      <c r="I54" s="270">
        <f t="shared" si="4"/>
        <v>0</v>
      </c>
      <c r="J54" s="42"/>
      <c r="K54" s="43"/>
    </row>
    <row r="55" spans="1:11" hidden="1" outlineLevel="1">
      <c r="A55" s="420">
        <f>IF(C55='Tong hop'!$B$6,1,0)</f>
        <v>0</v>
      </c>
      <c r="B55" s="66"/>
      <c r="C55" s="65"/>
      <c r="D55" s="67" t="str">
        <f t="shared" si="5"/>
        <v>F1 (1850x900x1000)</v>
      </c>
      <c r="E55" s="69" t="str">
        <f t="shared" si="5"/>
        <v>F1-C1</v>
      </c>
      <c r="F55" s="11"/>
      <c r="G55" s="41"/>
      <c r="H55" s="270"/>
      <c r="I55" s="270">
        <f t="shared" si="4"/>
        <v>0</v>
      </c>
      <c r="J55" s="42"/>
      <c r="K55" s="43"/>
    </row>
    <row r="56" spans="1:11" hidden="1" outlineLevel="1">
      <c r="A56" s="420">
        <f>IF(C56='Tong hop'!$B$6,1,0)</f>
        <v>0</v>
      </c>
      <c r="B56" s="66"/>
      <c r="C56" s="65"/>
      <c r="D56" s="67" t="str">
        <f t="shared" si="5"/>
        <v>F2 (1850x900x1000)</v>
      </c>
      <c r="E56" s="69" t="str">
        <f t="shared" si="5"/>
        <v>F2-C3</v>
      </c>
      <c r="F56" s="11"/>
      <c r="G56" s="41"/>
      <c r="H56" s="270"/>
      <c r="I56" s="270">
        <f t="shared" si="4"/>
        <v>0</v>
      </c>
      <c r="J56" s="42"/>
      <c r="K56" s="43"/>
    </row>
    <row r="57" spans="1:11" hidden="1" outlineLevel="1">
      <c r="A57" s="420">
        <f>IF(C57='Tong hop'!$B$6,1,0)</f>
        <v>0</v>
      </c>
      <c r="B57" s="66"/>
      <c r="C57" s="65"/>
      <c r="D57" s="67">
        <f t="shared" si="5"/>
        <v>0</v>
      </c>
      <c r="E57" s="69" t="str">
        <f t="shared" si="5"/>
        <v>F2-C2</v>
      </c>
      <c r="F57" s="11"/>
      <c r="G57" s="41"/>
      <c r="H57" s="270"/>
      <c r="I57" s="270"/>
      <c r="J57" s="42"/>
      <c r="K57" s="43"/>
    </row>
    <row r="58" spans="1:11" hidden="1" outlineLevel="1">
      <c r="A58" s="420">
        <f>IF(C58='Tong hop'!$B$6,1,0)</f>
        <v>0</v>
      </c>
      <c r="B58" s="66"/>
      <c r="C58" s="65"/>
      <c r="D58" s="67">
        <f t="shared" si="5"/>
        <v>0</v>
      </c>
      <c r="E58" s="69" t="str">
        <f t="shared" si="5"/>
        <v>F2-C10</v>
      </c>
      <c r="F58" s="11"/>
      <c r="G58" s="41"/>
      <c r="H58" s="270"/>
      <c r="I58" s="270">
        <f>H58*G58</f>
        <v>0</v>
      </c>
      <c r="J58" s="42"/>
      <c r="K58" s="43"/>
    </row>
    <row r="59" spans="1:11" hidden="1" outlineLevel="1">
      <c r="A59" s="420">
        <f>IF(C59='Tong hop'!$B$6,1,0)</f>
        <v>0</v>
      </c>
      <c r="B59" s="66"/>
      <c r="C59" s="65"/>
      <c r="D59" s="67">
        <f t="shared" si="5"/>
        <v>0</v>
      </c>
      <c r="E59" s="69" t="str">
        <f t="shared" si="5"/>
        <v>F2-C12</v>
      </c>
      <c r="F59" s="11"/>
      <c r="G59" s="41"/>
      <c r="H59" s="270"/>
      <c r="I59" s="270">
        <f>H59*G59</f>
        <v>0</v>
      </c>
      <c r="J59" s="42"/>
      <c r="K59" s="43"/>
    </row>
    <row r="60" spans="1:11" hidden="1" outlineLevel="1">
      <c r="A60" s="420">
        <f>IF(C60='Tong hop'!$B$6,1,0)</f>
        <v>0</v>
      </c>
      <c r="B60" s="66"/>
      <c r="C60" s="65"/>
      <c r="D60" s="67">
        <f t="shared" si="5"/>
        <v>0</v>
      </c>
      <c r="E60" s="69" t="str">
        <f t="shared" si="5"/>
        <v>F2-C4</v>
      </c>
      <c r="F60" s="11"/>
      <c r="G60" s="41"/>
      <c r="H60" s="270"/>
      <c r="I60" s="270"/>
      <c r="J60" s="42"/>
      <c r="K60" s="43"/>
    </row>
    <row r="61" spans="1:11" hidden="1" outlineLevel="1">
      <c r="A61" s="420">
        <f>IF(C61='Tong hop'!$B$6,1,0)</f>
        <v>0</v>
      </c>
      <c r="B61" s="66"/>
      <c r="C61" s="65"/>
      <c r="D61" s="67" t="str">
        <f t="shared" si="5"/>
        <v>F4 (800x800x1000)</v>
      </c>
      <c r="E61" s="69" t="str">
        <f t="shared" si="5"/>
        <v>F4-C9</v>
      </c>
      <c r="F61" s="11"/>
      <c r="G61" s="41"/>
      <c r="H61" s="270"/>
      <c r="I61" s="270"/>
      <c r="J61" s="42"/>
      <c r="K61" s="43"/>
    </row>
    <row r="62" spans="1:11" hidden="1" outlineLevel="1">
      <c r="A62" s="420">
        <f>IF(C62='Tong hop'!$B$6,1,0)</f>
        <v>0</v>
      </c>
      <c r="B62" s="66"/>
      <c r="C62" s="65"/>
      <c r="D62" s="67">
        <f t="shared" si="5"/>
        <v>0</v>
      </c>
      <c r="E62" s="69" t="str">
        <f t="shared" si="5"/>
        <v>F4-C11</v>
      </c>
      <c r="F62" s="11"/>
      <c r="G62" s="41"/>
      <c r="H62" s="270"/>
      <c r="I62" s="270"/>
      <c r="J62" s="42"/>
      <c r="K62" s="43"/>
    </row>
    <row r="63" spans="1:11" hidden="1" outlineLevel="1">
      <c r="A63" s="420">
        <f>IF(C63='Tong hop'!$B$6,1,0)</f>
        <v>0</v>
      </c>
      <c r="B63" s="66"/>
      <c r="C63" s="65"/>
      <c r="D63" s="67">
        <f t="shared" si="5"/>
        <v>0</v>
      </c>
      <c r="E63" s="69" t="str">
        <f t="shared" si="5"/>
        <v>F4-C8</v>
      </c>
      <c r="F63" s="11"/>
      <c r="G63" s="41"/>
      <c r="H63" s="270"/>
      <c r="I63" s="270"/>
      <c r="J63" s="42"/>
      <c r="K63" s="43"/>
    </row>
    <row r="64" spans="1:11" hidden="1" outlineLevel="1">
      <c r="A64" s="420">
        <f>IF(C64='Tong hop'!$B$6,1,0)</f>
        <v>0</v>
      </c>
      <c r="B64" s="66"/>
      <c r="C64" s="65"/>
      <c r="D64" s="67">
        <f t="shared" si="5"/>
        <v>0</v>
      </c>
      <c r="E64" s="69" t="str">
        <f t="shared" si="5"/>
        <v>F4-C13</v>
      </c>
      <c r="F64" s="11"/>
      <c r="G64" s="41"/>
      <c r="H64" s="270"/>
      <c r="I64" s="270"/>
      <c r="J64" s="42"/>
      <c r="K64" s="43"/>
    </row>
    <row r="65" spans="1:11" hidden="1" outlineLevel="1">
      <c r="A65" s="420">
        <f>IF(C65='Tong hop'!$B$6,1,0)</f>
        <v>0</v>
      </c>
      <c r="B65" s="66"/>
      <c r="C65" s="65"/>
      <c r="D65" s="67" t="str">
        <f>D102</f>
        <v>RD (800x800x1000)</v>
      </c>
      <c r="E65" s="69" t="str">
        <f>E102</f>
        <v>RD-C14</v>
      </c>
      <c r="F65" s="11"/>
      <c r="G65" s="41"/>
      <c r="H65" s="270"/>
      <c r="I65" s="270"/>
      <c r="J65" s="42"/>
      <c r="K65" s="43"/>
    </row>
    <row r="66" spans="1:11" hidden="1" outlineLevel="1">
      <c r="A66" s="420">
        <f>IF(C66='Tong hop'!$B$6,1,0)</f>
        <v>0</v>
      </c>
      <c r="B66" s="66"/>
      <c r="C66" s="65"/>
      <c r="D66" s="73" t="str">
        <f t="shared" ref="D66:D73" si="6">D103</f>
        <v>BT lót đà kiềng</v>
      </c>
      <c r="E66" s="69">
        <f>E41</f>
        <v>0</v>
      </c>
      <c r="F66" s="11"/>
      <c r="G66" s="41"/>
      <c r="H66" s="270"/>
      <c r="I66" s="270"/>
      <c r="J66" s="42"/>
      <c r="K66" s="43"/>
    </row>
    <row r="67" spans="1:11" hidden="1" outlineLevel="1">
      <c r="A67" s="420">
        <f>IF(C67='Tong hop'!$B$6,1,0)</f>
        <v>0</v>
      </c>
      <c r="B67" s="66"/>
      <c r="C67" s="65"/>
      <c r="D67" s="69" t="str">
        <f t="shared" si="6"/>
        <v>GB1 (300x600)</v>
      </c>
      <c r="E67" s="69"/>
      <c r="F67" s="11"/>
      <c r="G67" s="41"/>
      <c r="H67" s="270"/>
      <c r="I67" s="270"/>
      <c r="J67" s="42"/>
      <c r="K67" s="43"/>
    </row>
    <row r="68" spans="1:11" hidden="1" outlineLevel="1">
      <c r="A68" s="420">
        <f>IF(C68='Tong hop'!$B$6,1,0)</f>
        <v>0</v>
      </c>
      <c r="B68" s="66"/>
      <c r="C68" s="65"/>
      <c r="D68" s="69" t="str">
        <f t="shared" si="6"/>
        <v>GB2 (300x600)</v>
      </c>
      <c r="E68" s="69"/>
      <c r="F68" s="11"/>
      <c r="G68" s="41"/>
      <c r="H68" s="270"/>
      <c r="I68" s="270"/>
      <c r="J68" s="42"/>
      <c r="K68" s="43"/>
    </row>
    <row r="69" spans="1:11" hidden="1" outlineLevel="1">
      <c r="A69" s="420">
        <f>IF(C69='Tong hop'!$B$6,1,0)</f>
        <v>0</v>
      </c>
      <c r="B69" s="66"/>
      <c r="C69" s="65"/>
      <c r="D69" s="69" t="str">
        <f t="shared" si="6"/>
        <v>GB4 (300x600)</v>
      </c>
      <c r="E69" s="69"/>
      <c r="F69" s="11"/>
      <c r="G69" s="41"/>
      <c r="H69" s="270"/>
      <c r="I69" s="270"/>
      <c r="J69" s="42"/>
      <c r="K69" s="43"/>
    </row>
    <row r="70" spans="1:11" hidden="1" outlineLevel="1">
      <c r="A70" s="420">
        <f>IF(C70='Tong hop'!$B$6,1,0)</f>
        <v>0</v>
      </c>
      <c r="B70" s="66"/>
      <c r="C70" s="65"/>
      <c r="D70" s="69" t="str">
        <f t="shared" si="6"/>
        <v>GB3 (300x600)</v>
      </c>
      <c r="E70" s="69"/>
      <c r="F70" s="11"/>
      <c r="G70" s="41"/>
      <c r="H70" s="270"/>
      <c r="I70" s="270"/>
      <c r="J70" s="42"/>
      <c r="K70" s="43"/>
    </row>
    <row r="71" spans="1:11" hidden="1" outlineLevel="1">
      <c r="A71" s="420">
        <f>IF(C71='Tong hop'!$B$6,1,0)</f>
        <v>0</v>
      </c>
      <c r="B71" s="66"/>
      <c r="C71" s="65"/>
      <c r="D71" s="69" t="str">
        <f t="shared" si="6"/>
        <v>GB5 (400x600)</v>
      </c>
      <c r="E71" s="69"/>
      <c r="F71" s="11"/>
      <c r="G71" s="41"/>
      <c r="H71" s="270"/>
      <c r="I71" s="270"/>
      <c r="J71" s="42"/>
      <c r="K71" s="43"/>
    </row>
    <row r="72" spans="1:11" hidden="1" outlineLevel="1">
      <c r="A72" s="420">
        <f>IF(C72='Tong hop'!$B$6,1,0)</f>
        <v>0</v>
      </c>
      <c r="B72" s="66"/>
      <c r="C72" s="65"/>
      <c r="D72" s="69" t="str">
        <f t="shared" si="6"/>
        <v>GB6 (400x600)</v>
      </c>
      <c r="E72" s="69"/>
      <c r="F72" s="11"/>
      <c r="G72" s="41"/>
      <c r="H72" s="270"/>
      <c r="I72" s="270"/>
      <c r="J72" s="42"/>
      <c r="K72" s="43"/>
    </row>
    <row r="73" spans="1:11" hidden="1" outlineLevel="1">
      <c r="A73" s="420">
        <f>IF(C73='Tong hop'!$B$6,1,0)</f>
        <v>0</v>
      </c>
      <c r="B73" s="66"/>
      <c r="C73" s="65"/>
      <c r="D73" s="69" t="str">
        <f t="shared" si="6"/>
        <v>GB7 (300x600)</v>
      </c>
      <c r="E73" s="69"/>
      <c r="F73" s="11"/>
      <c r="G73" s="41"/>
      <c r="H73" s="270"/>
      <c r="I73" s="270"/>
      <c r="J73" s="42"/>
      <c r="K73" s="43"/>
    </row>
    <row r="74" spans="1:11" hidden="1" outlineLevel="1">
      <c r="A74" s="420">
        <f>IF(C74='Tong hop'!$B$6,1,0)</f>
        <v>0</v>
      </c>
      <c r="B74" s="66"/>
      <c r="C74" s="65"/>
      <c r="D74" s="69"/>
      <c r="E74" s="69"/>
      <c r="F74" s="11"/>
      <c r="G74" s="41"/>
      <c r="H74" s="270"/>
      <c r="I74" s="270">
        <f t="shared" ref="I74:I80" si="7">H74*G74</f>
        <v>0</v>
      </c>
      <c r="J74" s="42"/>
      <c r="K74" s="43"/>
    </row>
    <row r="75" spans="1:11" ht="24.75" hidden="1" customHeight="1" collapsed="1">
      <c r="A75" s="420">
        <f>IF(C75='Tong hop'!$B$6,1,0)</f>
        <v>0</v>
      </c>
      <c r="B75" s="66">
        <f>B50+1</f>
        <v>3</v>
      </c>
      <c r="C75" s="9" t="s">
        <v>14</v>
      </c>
      <c r="D75" s="64" t="s">
        <v>82</v>
      </c>
      <c r="E75" s="64" t="s">
        <v>112</v>
      </c>
      <c r="F75" s="11" t="s">
        <v>3</v>
      </c>
      <c r="G75" s="41">
        <v>473.41045000000003</v>
      </c>
      <c r="H75" s="270"/>
      <c r="I75" s="270">
        <f t="shared" si="7"/>
        <v>0</v>
      </c>
      <c r="J75" s="42"/>
      <c r="K75" s="43"/>
    </row>
    <row r="76" spans="1:11" hidden="1" outlineLevel="1">
      <c r="A76" s="420">
        <f>IF(C76='Tong hop'!$B$6,1,0)</f>
        <v>0</v>
      </c>
      <c r="B76" s="66"/>
      <c r="C76" s="65"/>
      <c r="D76" s="48" t="s">
        <v>98</v>
      </c>
      <c r="E76" s="74"/>
      <c r="F76" s="11"/>
      <c r="G76" s="41"/>
      <c r="H76" s="270"/>
      <c r="I76" s="270">
        <f t="shared" si="7"/>
        <v>0</v>
      </c>
      <c r="J76" s="42"/>
      <c r="K76" s="43"/>
    </row>
    <row r="77" spans="1:11" hidden="1" outlineLevel="1">
      <c r="A77" s="420">
        <f>IF(C77='Tong hop'!$B$6,1,0)</f>
        <v>0</v>
      </c>
      <c r="B77" s="66"/>
      <c r="C77" s="65"/>
      <c r="D77" s="48" t="s">
        <v>157</v>
      </c>
      <c r="E77" s="74"/>
      <c r="F77" s="11"/>
      <c r="G77" s="41"/>
      <c r="H77" s="270"/>
      <c r="I77" s="270">
        <f t="shared" si="7"/>
        <v>0</v>
      </c>
      <c r="J77" s="42"/>
      <c r="K77" s="43"/>
    </row>
    <row r="78" spans="1:11" hidden="1" outlineLevel="1">
      <c r="A78" s="420">
        <f>IF(C78='Tong hop'!$B$6,1,0)</f>
        <v>0</v>
      </c>
      <c r="B78" s="66"/>
      <c r="C78" s="65"/>
      <c r="D78" s="48" t="s">
        <v>158</v>
      </c>
      <c r="E78" s="74"/>
      <c r="F78" s="11"/>
      <c r="G78" s="41"/>
      <c r="H78" s="270"/>
      <c r="I78" s="270">
        <f t="shared" si="7"/>
        <v>0</v>
      </c>
      <c r="J78" s="42"/>
      <c r="K78" s="43"/>
    </row>
    <row r="79" spans="1:11" hidden="1" outlineLevel="1">
      <c r="A79" s="420">
        <f>IF(C79='Tong hop'!$B$6,1,0)</f>
        <v>0</v>
      </c>
      <c r="B79" s="66"/>
      <c r="C79" s="65"/>
      <c r="D79" s="48" t="s">
        <v>159</v>
      </c>
      <c r="E79" s="74"/>
      <c r="F79" s="11"/>
      <c r="G79" s="41"/>
      <c r="H79" s="270"/>
      <c r="I79" s="270">
        <f t="shared" si="7"/>
        <v>0</v>
      </c>
      <c r="J79" s="42"/>
      <c r="K79" s="43"/>
    </row>
    <row r="80" spans="1:11" hidden="1" outlineLevel="1">
      <c r="A80" s="420">
        <f>IF(C80='Tong hop'!$B$6,1,0)</f>
        <v>0</v>
      </c>
      <c r="B80" s="66"/>
      <c r="C80" s="65"/>
      <c r="D80" s="48" t="s">
        <v>160</v>
      </c>
      <c r="E80" s="74"/>
      <c r="F80" s="11"/>
      <c r="G80" s="41"/>
      <c r="H80" s="270"/>
      <c r="I80" s="270">
        <f t="shared" si="7"/>
        <v>0</v>
      </c>
      <c r="J80" s="42"/>
      <c r="K80" s="43"/>
    </row>
    <row r="81" spans="1:11" hidden="1" outlineLevel="1">
      <c r="A81" s="420">
        <f>IF(C81='Tong hop'!$B$6,1,0)</f>
        <v>0</v>
      </c>
      <c r="B81" s="66"/>
      <c r="C81" s="65"/>
      <c r="D81" s="48"/>
      <c r="E81" s="74"/>
      <c r="F81" s="11"/>
      <c r="G81" s="41"/>
      <c r="H81" s="270"/>
      <c r="I81" s="270"/>
      <c r="J81" s="42"/>
      <c r="K81" s="43"/>
    </row>
    <row r="82" spans="1:11" hidden="1">
      <c r="A82" s="420">
        <f>IF(C82='Tong hop'!$B$6,1,0)</f>
        <v>0</v>
      </c>
      <c r="B82" s="66">
        <f>B75+1</f>
        <v>4</v>
      </c>
      <c r="C82" s="9" t="s">
        <v>15</v>
      </c>
      <c r="D82" s="64" t="s">
        <v>114</v>
      </c>
      <c r="E82" s="64" t="s">
        <v>115</v>
      </c>
      <c r="F82" s="11" t="s">
        <v>3</v>
      </c>
      <c r="G82" s="41">
        <v>166.14989999999995</v>
      </c>
      <c r="H82" s="270"/>
      <c r="I82" s="270">
        <f>H82*G82</f>
        <v>0</v>
      </c>
      <c r="J82" s="42"/>
      <c r="K82" s="75"/>
    </row>
    <row r="83" spans="1:11" hidden="1">
      <c r="A83" s="420">
        <f>IF(C83='Tong hop'!$B$6,1,0)</f>
        <v>0</v>
      </c>
      <c r="B83" s="66"/>
      <c r="C83" s="65"/>
      <c r="D83" s="64"/>
      <c r="E83" s="64"/>
      <c r="F83" s="11"/>
      <c r="G83" s="41"/>
      <c r="H83" s="270"/>
      <c r="I83" s="270"/>
      <c r="J83" s="42"/>
      <c r="K83" s="43"/>
    </row>
    <row r="84" spans="1:11" s="22" customFormat="1" hidden="1">
      <c r="A84" s="420">
        <f>IF(C84='Tong hop'!$B$6,1,0)</f>
        <v>0</v>
      </c>
      <c r="B84" s="58" t="s">
        <v>161</v>
      </c>
      <c r="D84" s="60" t="s">
        <v>162</v>
      </c>
      <c r="E84" s="64" t="s">
        <v>163</v>
      </c>
      <c r="F84" s="65"/>
      <c r="G84" s="64"/>
      <c r="H84" s="270"/>
      <c r="I84" s="270"/>
      <c r="J84" s="65"/>
      <c r="K84" s="63"/>
    </row>
    <row r="85" spans="1:11" hidden="1">
      <c r="A85" s="420">
        <f>IF(C85='Tong hop'!$B$6,1,0)</f>
        <v>0</v>
      </c>
      <c r="B85" s="66"/>
      <c r="C85" s="65"/>
      <c r="D85" s="64"/>
      <c r="E85" s="64"/>
      <c r="F85" s="11"/>
      <c r="G85" s="41"/>
      <c r="H85" s="270"/>
      <c r="I85" s="270"/>
      <c r="J85" s="42"/>
      <c r="K85" s="43"/>
    </row>
    <row r="86" spans="1:11" ht="36" hidden="1" collapsed="1">
      <c r="A86" s="420">
        <f>IF(C86='Tong hop'!$B$6,1,0)</f>
        <v>0</v>
      </c>
      <c r="B86" s="37">
        <v>1</v>
      </c>
      <c r="C86" s="76" t="s">
        <v>25</v>
      </c>
      <c r="D86" s="77" t="s">
        <v>164</v>
      </c>
      <c r="E86" s="78" t="s">
        <v>165</v>
      </c>
      <c r="F86" s="11" t="s">
        <v>3</v>
      </c>
      <c r="G86" s="41">
        <v>10.986700000000003</v>
      </c>
      <c r="H86" s="270"/>
      <c r="I86" s="270">
        <f>H86*G86</f>
        <v>0</v>
      </c>
      <c r="J86" s="42"/>
      <c r="K86" s="43"/>
    </row>
    <row r="87" spans="1:11" hidden="1" outlineLevel="1">
      <c r="A87" s="420">
        <f>IF(C87='Tong hop'!$B$6,1,0)</f>
        <v>0</v>
      </c>
      <c r="B87" s="66"/>
      <c r="C87" s="11"/>
      <c r="D87" s="70" t="s">
        <v>166</v>
      </c>
      <c r="E87" s="79"/>
      <c r="F87" s="80" t="e">
        <f>SUM(#REF!)</f>
        <v>#REF!</v>
      </c>
      <c r="G87" s="41"/>
      <c r="H87" s="270"/>
      <c r="I87" s="270"/>
      <c r="J87" s="42"/>
      <c r="K87" s="43"/>
    </row>
    <row r="88" spans="1:11" hidden="1" outlineLevel="1">
      <c r="A88" s="420">
        <f>IF(C88='Tong hop'!$B$6,1,0)</f>
        <v>0</v>
      </c>
      <c r="B88" s="66"/>
      <c r="C88" s="65"/>
      <c r="D88" s="67" t="str">
        <f t="shared" ref="D88" si="8">D114</f>
        <v>F3 (1850x1850x1000)</v>
      </c>
      <c r="E88" s="67" t="str">
        <f>E114</f>
        <v>F3-C6</v>
      </c>
      <c r="F88" s="11"/>
      <c r="G88" s="41"/>
      <c r="H88" s="270"/>
      <c r="I88" s="270"/>
      <c r="J88" s="42"/>
      <c r="K88" s="43"/>
    </row>
    <row r="89" spans="1:11" hidden="1" outlineLevel="1">
      <c r="A89" s="420">
        <f>IF(C89='Tong hop'!$B$6,1,0)</f>
        <v>0</v>
      </c>
      <c r="B89" s="66"/>
      <c r="C89" s="65"/>
      <c r="D89" s="67"/>
      <c r="E89" s="67" t="str">
        <f t="shared" ref="E89:E101" si="9">E115</f>
        <v>F3-C5</v>
      </c>
      <c r="F89" s="11"/>
      <c r="G89" s="41"/>
      <c r="H89" s="270"/>
      <c r="I89" s="270"/>
      <c r="J89" s="42"/>
      <c r="K89" s="43"/>
    </row>
    <row r="90" spans="1:11" hidden="1" outlineLevel="1">
      <c r="A90" s="420">
        <f>IF(C90='Tong hop'!$B$6,1,0)</f>
        <v>0</v>
      </c>
      <c r="B90" s="66"/>
      <c r="C90" s="65"/>
      <c r="D90" s="67"/>
      <c r="E90" s="67" t="str">
        <f t="shared" si="9"/>
        <v>F3-C7</v>
      </c>
      <c r="F90" s="11"/>
      <c r="G90" s="41"/>
      <c r="H90" s="270"/>
      <c r="I90" s="270"/>
      <c r="J90" s="42"/>
      <c r="K90" s="43"/>
    </row>
    <row r="91" spans="1:11" hidden="1" outlineLevel="1">
      <c r="A91" s="420">
        <f>IF(C91='Tong hop'!$B$6,1,0)</f>
        <v>0</v>
      </c>
      <c r="B91" s="66"/>
      <c r="C91" s="65"/>
      <c r="D91" s="67"/>
      <c r="E91" s="67" t="str">
        <f t="shared" si="9"/>
        <v>F3-C5</v>
      </c>
      <c r="F91" s="11"/>
      <c r="G91" s="41"/>
      <c r="H91" s="270"/>
      <c r="I91" s="270"/>
      <c r="J91" s="42"/>
      <c r="K91" s="43"/>
    </row>
    <row r="92" spans="1:11" hidden="1" outlineLevel="1">
      <c r="A92" s="420">
        <f>IF(C92='Tong hop'!$B$6,1,0)</f>
        <v>0</v>
      </c>
      <c r="B92" s="66"/>
      <c r="C92" s="65"/>
      <c r="D92" s="67" t="str">
        <f>D118</f>
        <v>F1 (1850x900x1000)</v>
      </c>
      <c r="E92" s="67" t="str">
        <f t="shared" si="9"/>
        <v>F1-C1</v>
      </c>
      <c r="F92" s="11"/>
      <c r="G92" s="41"/>
      <c r="H92" s="270"/>
      <c r="I92" s="270"/>
      <c r="J92" s="42"/>
      <c r="K92" s="43"/>
    </row>
    <row r="93" spans="1:11" hidden="1" outlineLevel="1">
      <c r="A93" s="420">
        <f>IF(C93='Tong hop'!$B$6,1,0)</f>
        <v>0</v>
      </c>
      <c r="B93" s="66"/>
      <c r="C93" s="65"/>
      <c r="D93" s="67" t="str">
        <f t="shared" ref="D93:D101" si="10">D119</f>
        <v>F2 (1850x900x1000)</v>
      </c>
      <c r="E93" s="67" t="str">
        <f t="shared" si="9"/>
        <v>F2-C3</v>
      </c>
      <c r="F93" s="11"/>
      <c r="G93" s="41"/>
      <c r="H93" s="270"/>
      <c r="I93" s="270"/>
      <c r="J93" s="42"/>
      <c r="K93" s="43"/>
    </row>
    <row r="94" spans="1:11" hidden="1" outlineLevel="1">
      <c r="A94" s="420">
        <f>IF(C94='Tong hop'!$B$6,1,0)</f>
        <v>0</v>
      </c>
      <c r="B94" s="66"/>
      <c r="C94" s="65"/>
      <c r="D94" s="67">
        <f t="shared" si="10"/>
        <v>0</v>
      </c>
      <c r="E94" s="67" t="str">
        <f t="shared" si="9"/>
        <v>F2-C2</v>
      </c>
      <c r="F94" s="11"/>
      <c r="G94" s="41"/>
      <c r="H94" s="270"/>
      <c r="I94" s="270"/>
      <c r="J94" s="42"/>
      <c r="K94" s="43"/>
    </row>
    <row r="95" spans="1:11" hidden="1" outlineLevel="1">
      <c r="A95" s="420">
        <f>IF(C95='Tong hop'!$B$6,1,0)</f>
        <v>0</v>
      </c>
      <c r="B95" s="66"/>
      <c r="C95" s="65"/>
      <c r="D95" s="67">
        <f t="shared" si="10"/>
        <v>0</v>
      </c>
      <c r="E95" s="67" t="str">
        <f t="shared" si="9"/>
        <v>F2-C10</v>
      </c>
      <c r="F95" s="11"/>
      <c r="G95" s="41"/>
      <c r="H95" s="270"/>
      <c r="I95" s="270"/>
      <c r="J95" s="42"/>
      <c r="K95" s="43"/>
    </row>
    <row r="96" spans="1:11" hidden="1" outlineLevel="1">
      <c r="A96" s="420">
        <f>IF(C96='Tong hop'!$B$6,1,0)</f>
        <v>0</v>
      </c>
      <c r="B96" s="66"/>
      <c r="C96" s="65"/>
      <c r="D96" s="67">
        <f t="shared" si="10"/>
        <v>0</v>
      </c>
      <c r="E96" s="67" t="str">
        <f t="shared" si="9"/>
        <v>F2-C12</v>
      </c>
      <c r="F96" s="11"/>
      <c r="G96" s="41"/>
      <c r="H96" s="270"/>
      <c r="I96" s="270"/>
      <c r="J96" s="42"/>
      <c r="K96" s="43"/>
    </row>
    <row r="97" spans="1:11" hidden="1" outlineLevel="1">
      <c r="A97" s="420">
        <f>IF(C97='Tong hop'!$B$6,1,0)</f>
        <v>0</v>
      </c>
      <c r="B97" s="66"/>
      <c r="C97" s="65"/>
      <c r="D97" s="67">
        <f t="shared" si="10"/>
        <v>0</v>
      </c>
      <c r="E97" s="67" t="str">
        <f t="shared" si="9"/>
        <v>F2-C4</v>
      </c>
      <c r="F97" s="11"/>
      <c r="G97" s="41"/>
      <c r="H97" s="270"/>
      <c r="I97" s="270"/>
      <c r="J97" s="42"/>
      <c r="K97" s="43"/>
    </row>
    <row r="98" spans="1:11" hidden="1" outlineLevel="1">
      <c r="A98" s="420">
        <f>IF(C98='Tong hop'!$B$6,1,0)</f>
        <v>0</v>
      </c>
      <c r="B98" s="66"/>
      <c r="C98" s="65"/>
      <c r="D98" s="67" t="str">
        <f t="shared" si="10"/>
        <v>F4 (800x800x1000)</v>
      </c>
      <c r="E98" s="67" t="str">
        <f t="shared" si="9"/>
        <v>F4-C9</v>
      </c>
      <c r="F98" s="11"/>
      <c r="G98" s="41"/>
      <c r="H98" s="270"/>
      <c r="I98" s="270"/>
      <c r="J98" s="42"/>
      <c r="K98" s="43"/>
    </row>
    <row r="99" spans="1:11" hidden="1" outlineLevel="1">
      <c r="A99" s="420">
        <f>IF(C99='Tong hop'!$B$6,1,0)</f>
        <v>0</v>
      </c>
      <c r="B99" s="66"/>
      <c r="C99" s="65"/>
      <c r="D99" s="67">
        <f t="shared" si="10"/>
        <v>0</v>
      </c>
      <c r="E99" s="67" t="str">
        <f t="shared" si="9"/>
        <v>F4-C11</v>
      </c>
      <c r="F99" s="11"/>
      <c r="G99" s="41"/>
      <c r="H99" s="270"/>
      <c r="I99" s="270"/>
      <c r="J99" s="42"/>
      <c r="K99" s="43"/>
    </row>
    <row r="100" spans="1:11" hidden="1" outlineLevel="1">
      <c r="A100" s="420">
        <f>IF(C100='Tong hop'!$B$6,1,0)</f>
        <v>0</v>
      </c>
      <c r="B100" s="66"/>
      <c r="C100" s="65"/>
      <c r="D100" s="67">
        <f t="shared" si="10"/>
        <v>0</v>
      </c>
      <c r="E100" s="67" t="str">
        <f t="shared" si="9"/>
        <v>F4-C8</v>
      </c>
      <c r="F100" s="11"/>
      <c r="G100" s="41"/>
      <c r="H100" s="270"/>
      <c r="I100" s="270"/>
      <c r="J100" s="42"/>
      <c r="K100" s="43"/>
    </row>
    <row r="101" spans="1:11" hidden="1" outlineLevel="1">
      <c r="A101" s="420">
        <f>IF(C101='Tong hop'!$B$6,1,0)</f>
        <v>0</v>
      </c>
      <c r="B101" s="66"/>
      <c r="C101" s="65"/>
      <c r="D101" s="67">
        <f t="shared" si="10"/>
        <v>0</v>
      </c>
      <c r="E101" s="67" t="str">
        <f t="shared" si="9"/>
        <v>F4-C13</v>
      </c>
      <c r="F101" s="11"/>
      <c r="G101" s="41"/>
      <c r="H101" s="270"/>
      <c r="I101" s="270"/>
      <c r="J101" s="42"/>
      <c r="K101" s="43"/>
    </row>
    <row r="102" spans="1:11" hidden="1" outlineLevel="1">
      <c r="A102" s="420">
        <f>IF(C102='Tong hop'!$B$6,1,0)</f>
        <v>0</v>
      </c>
      <c r="B102" s="66"/>
      <c r="C102" s="65"/>
      <c r="D102" s="67" t="str">
        <f>D128</f>
        <v>RD (800x800x1000)</v>
      </c>
      <c r="E102" s="67" t="str">
        <f>E128</f>
        <v>RD-C14</v>
      </c>
      <c r="F102" s="11"/>
      <c r="G102" s="41"/>
      <c r="H102" s="270"/>
      <c r="I102" s="270"/>
      <c r="J102" s="42"/>
      <c r="K102" s="43"/>
    </row>
    <row r="103" spans="1:11" hidden="1" outlineLevel="1">
      <c r="A103" s="420">
        <f>IF(C103='Tong hop'!$B$6,1,0)</f>
        <v>0</v>
      </c>
      <c r="B103" s="66"/>
      <c r="C103" s="65"/>
      <c r="D103" s="70" t="s">
        <v>167</v>
      </c>
      <c r="E103" s="48"/>
      <c r="F103" s="80" t="e">
        <f>SUM(#REF!)</f>
        <v>#REF!</v>
      </c>
      <c r="G103" s="41"/>
      <c r="H103" s="270"/>
      <c r="I103" s="270"/>
      <c r="J103" s="42"/>
      <c r="K103" s="43"/>
    </row>
    <row r="104" spans="1:11" hidden="1" outlineLevel="1">
      <c r="A104" s="420">
        <f>IF(C104='Tong hop'!$B$6,1,0)</f>
        <v>0</v>
      </c>
      <c r="B104" s="66"/>
      <c r="C104" s="65"/>
      <c r="D104" s="69" t="str">
        <f t="shared" ref="D104:E110" si="11">D149</f>
        <v>GB1 (300x600)</v>
      </c>
      <c r="E104" s="69">
        <f t="shared" si="11"/>
        <v>0</v>
      </c>
      <c r="F104" s="11"/>
      <c r="G104" s="41"/>
      <c r="H104" s="270"/>
      <c r="I104" s="270"/>
      <c r="J104" s="42"/>
      <c r="K104" s="43"/>
    </row>
    <row r="105" spans="1:11" hidden="1" outlineLevel="1">
      <c r="A105" s="420">
        <f>IF(C105='Tong hop'!$B$6,1,0)</f>
        <v>0</v>
      </c>
      <c r="B105" s="66"/>
      <c r="C105" s="65"/>
      <c r="D105" s="69" t="str">
        <f t="shared" si="11"/>
        <v>GB2 (300x600)</v>
      </c>
      <c r="E105" s="69">
        <f t="shared" si="11"/>
        <v>0</v>
      </c>
      <c r="F105" s="11"/>
      <c r="G105" s="41"/>
      <c r="H105" s="270"/>
      <c r="I105" s="270"/>
      <c r="J105" s="42"/>
      <c r="K105" s="43"/>
    </row>
    <row r="106" spans="1:11" hidden="1" outlineLevel="1">
      <c r="A106" s="420">
        <f>IF(C106='Tong hop'!$B$6,1,0)</f>
        <v>0</v>
      </c>
      <c r="B106" s="66"/>
      <c r="C106" s="65"/>
      <c r="D106" s="69" t="str">
        <f t="shared" si="11"/>
        <v>GB4 (300x600)</v>
      </c>
      <c r="E106" s="69">
        <f t="shared" si="11"/>
        <v>0</v>
      </c>
      <c r="F106" s="11"/>
      <c r="G106" s="41"/>
      <c r="H106" s="270"/>
      <c r="I106" s="270"/>
      <c r="J106" s="42"/>
      <c r="K106" s="43"/>
    </row>
    <row r="107" spans="1:11" hidden="1" outlineLevel="1">
      <c r="A107" s="420">
        <f>IF(C107='Tong hop'!$B$6,1,0)</f>
        <v>0</v>
      </c>
      <c r="B107" s="66"/>
      <c r="C107" s="65"/>
      <c r="D107" s="69" t="str">
        <f t="shared" si="11"/>
        <v>GB3 (300x600)</v>
      </c>
      <c r="E107" s="69">
        <f t="shared" si="11"/>
        <v>0</v>
      </c>
      <c r="F107" s="11"/>
      <c r="G107" s="41"/>
      <c r="H107" s="270"/>
      <c r="I107" s="270"/>
      <c r="J107" s="42"/>
      <c r="K107" s="43"/>
    </row>
    <row r="108" spans="1:11" hidden="1" outlineLevel="1">
      <c r="A108" s="420">
        <f>IF(C108='Tong hop'!$B$6,1,0)</f>
        <v>0</v>
      </c>
      <c r="B108" s="66"/>
      <c r="C108" s="65"/>
      <c r="D108" s="69" t="str">
        <f t="shared" si="11"/>
        <v>GB5 (400x600)</v>
      </c>
      <c r="E108" s="69">
        <f t="shared" si="11"/>
        <v>0</v>
      </c>
      <c r="F108" s="11"/>
      <c r="G108" s="41"/>
      <c r="H108" s="270"/>
      <c r="I108" s="270"/>
      <c r="J108" s="42"/>
      <c r="K108" s="43"/>
    </row>
    <row r="109" spans="1:11" hidden="1" outlineLevel="1">
      <c r="A109" s="420">
        <f>IF(C109='Tong hop'!$B$6,1,0)</f>
        <v>0</v>
      </c>
      <c r="B109" s="66"/>
      <c r="C109" s="65"/>
      <c r="D109" s="69" t="str">
        <f t="shared" si="11"/>
        <v>GB6 (400x600)</v>
      </c>
      <c r="E109" s="69">
        <f t="shared" si="11"/>
        <v>0</v>
      </c>
      <c r="F109" s="11"/>
      <c r="G109" s="41"/>
      <c r="H109" s="270"/>
      <c r="I109" s="270"/>
      <c r="J109" s="42"/>
      <c r="K109" s="43"/>
    </row>
    <row r="110" spans="1:11" hidden="1" outlineLevel="1">
      <c r="A110" s="420">
        <f>IF(C110='Tong hop'!$B$6,1,0)</f>
        <v>0</v>
      </c>
      <c r="B110" s="66"/>
      <c r="C110" s="65"/>
      <c r="D110" s="69" t="str">
        <f t="shared" si="11"/>
        <v>GB7 (300x600)</v>
      </c>
      <c r="E110" s="69">
        <f t="shared" si="11"/>
        <v>0</v>
      </c>
      <c r="F110" s="11"/>
      <c r="G110" s="41"/>
      <c r="H110" s="270"/>
      <c r="I110" s="270"/>
      <c r="J110" s="42"/>
      <c r="K110" s="43"/>
    </row>
    <row r="111" spans="1:11" hidden="1" outlineLevel="1">
      <c r="A111" s="420">
        <f>IF(C111='Tong hop'!$B$6,1,0)</f>
        <v>0</v>
      </c>
      <c r="B111" s="66"/>
      <c r="C111" s="65"/>
      <c r="D111" s="69"/>
      <c r="E111" s="69"/>
      <c r="F111" s="11"/>
      <c r="G111" s="41"/>
      <c r="H111" s="270"/>
      <c r="I111" s="270"/>
      <c r="J111" s="42"/>
      <c r="K111" s="43"/>
    </row>
    <row r="112" spans="1:11" ht="26.25" hidden="1" customHeight="1">
      <c r="A112" s="420">
        <f>IF(C112='Tong hop'!$B$6,1,0)</f>
        <v>0</v>
      </c>
      <c r="B112" s="81"/>
      <c r="C112" s="65"/>
      <c r="D112" s="82" t="s">
        <v>168</v>
      </c>
      <c r="E112" s="64" t="s">
        <v>169</v>
      </c>
      <c r="F112" s="11"/>
      <c r="G112" s="41"/>
      <c r="H112" s="270"/>
      <c r="I112" s="270"/>
      <c r="J112" s="42"/>
      <c r="K112" s="43"/>
    </row>
    <row r="113" spans="1:11" hidden="1" collapsed="1">
      <c r="A113" s="420">
        <f>IF(C113='Tong hop'!$B$6,1,0)</f>
        <v>0</v>
      </c>
      <c r="B113" s="66">
        <v>2</v>
      </c>
      <c r="C113" s="10" t="s">
        <v>26</v>
      </c>
      <c r="D113" s="64" t="s">
        <v>83</v>
      </c>
      <c r="E113" s="64" t="s">
        <v>170</v>
      </c>
      <c r="F113" s="11" t="s">
        <v>3</v>
      </c>
      <c r="G113" s="41">
        <v>101.92999999999998</v>
      </c>
      <c r="H113" s="270"/>
      <c r="I113" s="270">
        <f>H113*G113</f>
        <v>0</v>
      </c>
      <c r="J113" s="42"/>
      <c r="K113" s="43"/>
    </row>
    <row r="114" spans="1:11" hidden="1" outlineLevel="1">
      <c r="A114" s="420">
        <f>IF(C114='Tong hop'!$B$6,1,0)</f>
        <v>0</v>
      </c>
      <c r="B114" s="66"/>
      <c r="C114" s="65"/>
      <c r="D114" s="48" t="s">
        <v>171</v>
      </c>
      <c r="E114" s="67" t="s">
        <v>172</v>
      </c>
      <c r="F114" s="83" t="e">
        <f>SUM(#REF!)</f>
        <v>#REF!</v>
      </c>
      <c r="G114" s="41"/>
      <c r="H114" s="270"/>
      <c r="I114" s="270"/>
      <c r="J114" s="42"/>
      <c r="K114" s="43"/>
    </row>
    <row r="115" spans="1:11" hidden="1" outlineLevel="1">
      <c r="A115" s="420">
        <f>IF(C115='Tong hop'!$B$6,1,0)</f>
        <v>0</v>
      </c>
      <c r="B115" s="66"/>
      <c r="C115" s="65"/>
      <c r="D115" s="48"/>
      <c r="E115" s="67" t="s">
        <v>173</v>
      </c>
      <c r="F115" s="11"/>
      <c r="G115" s="41"/>
      <c r="H115" s="270"/>
      <c r="I115" s="270"/>
      <c r="J115" s="42"/>
      <c r="K115" s="43"/>
    </row>
    <row r="116" spans="1:11" hidden="1" outlineLevel="1">
      <c r="A116" s="420">
        <f>IF(C116='Tong hop'!$B$6,1,0)</f>
        <v>0</v>
      </c>
      <c r="B116" s="66"/>
      <c r="C116" s="65"/>
      <c r="D116" s="48"/>
      <c r="E116" s="67" t="s">
        <v>174</v>
      </c>
      <c r="F116" s="11"/>
      <c r="G116" s="41"/>
      <c r="H116" s="270"/>
      <c r="I116" s="270"/>
      <c r="J116" s="42"/>
      <c r="K116" s="43"/>
    </row>
    <row r="117" spans="1:11" hidden="1" outlineLevel="1">
      <c r="A117" s="420">
        <f>IF(C117='Tong hop'!$B$6,1,0)</f>
        <v>0</v>
      </c>
      <c r="B117" s="66"/>
      <c r="C117" s="65"/>
      <c r="D117" s="48"/>
      <c r="E117" s="67" t="s">
        <v>173</v>
      </c>
      <c r="F117" s="11"/>
      <c r="G117" s="41"/>
      <c r="H117" s="270"/>
      <c r="I117" s="270"/>
      <c r="J117" s="42"/>
      <c r="K117" s="43"/>
    </row>
    <row r="118" spans="1:11" hidden="1" outlineLevel="1">
      <c r="A118" s="420">
        <f>IF(C118='Tong hop'!$B$6,1,0)</f>
        <v>0</v>
      </c>
      <c r="B118" s="66"/>
      <c r="C118" s="65"/>
      <c r="D118" s="48" t="s">
        <v>175</v>
      </c>
      <c r="E118" s="67" t="s">
        <v>176</v>
      </c>
      <c r="F118" s="83" t="e">
        <f>#REF!</f>
        <v>#REF!</v>
      </c>
      <c r="G118" s="41"/>
      <c r="H118" s="270"/>
      <c r="I118" s="270"/>
      <c r="J118" s="42"/>
      <c r="K118" s="43"/>
    </row>
    <row r="119" spans="1:11" hidden="1" outlineLevel="1">
      <c r="A119" s="420">
        <f>IF(C119='Tong hop'!$B$6,1,0)</f>
        <v>0</v>
      </c>
      <c r="B119" s="66"/>
      <c r="C119" s="65"/>
      <c r="D119" s="48" t="s">
        <v>177</v>
      </c>
      <c r="E119" s="67" t="s">
        <v>178</v>
      </c>
      <c r="F119" s="83" t="e">
        <f>SUM(#REF!)</f>
        <v>#REF!</v>
      </c>
      <c r="G119" s="41"/>
      <c r="H119" s="270"/>
      <c r="I119" s="270"/>
      <c r="J119" s="42"/>
      <c r="K119" s="43"/>
    </row>
    <row r="120" spans="1:11" hidden="1" outlineLevel="1">
      <c r="A120" s="420">
        <f>IF(C120='Tong hop'!$B$6,1,0)</f>
        <v>0</v>
      </c>
      <c r="B120" s="66"/>
      <c r="C120" s="65"/>
      <c r="D120" s="48"/>
      <c r="E120" s="67" t="s">
        <v>179</v>
      </c>
      <c r="F120" s="11"/>
      <c r="G120" s="41"/>
      <c r="H120" s="270"/>
      <c r="I120" s="270"/>
      <c r="J120" s="42"/>
      <c r="K120" s="43"/>
    </row>
    <row r="121" spans="1:11" hidden="1" outlineLevel="1">
      <c r="A121" s="420">
        <f>IF(C121='Tong hop'!$B$6,1,0)</f>
        <v>0</v>
      </c>
      <c r="B121" s="66"/>
      <c r="C121" s="65"/>
      <c r="D121" s="48"/>
      <c r="E121" s="67" t="s">
        <v>180</v>
      </c>
      <c r="F121" s="11"/>
      <c r="G121" s="41"/>
      <c r="H121" s="270"/>
      <c r="I121" s="270"/>
      <c r="J121" s="42"/>
      <c r="K121" s="43"/>
    </row>
    <row r="122" spans="1:11" hidden="1" outlineLevel="1">
      <c r="A122" s="420">
        <f>IF(C122='Tong hop'!$B$6,1,0)</f>
        <v>0</v>
      </c>
      <c r="B122" s="66"/>
      <c r="C122" s="65"/>
      <c r="D122" s="48"/>
      <c r="E122" s="67" t="s">
        <v>181</v>
      </c>
      <c r="F122" s="11"/>
      <c r="G122" s="41"/>
      <c r="H122" s="270"/>
      <c r="I122" s="270"/>
      <c r="J122" s="42"/>
      <c r="K122" s="43"/>
    </row>
    <row r="123" spans="1:11" hidden="1" outlineLevel="1">
      <c r="A123" s="420">
        <f>IF(C123='Tong hop'!$B$6,1,0)</f>
        <v>0</v>
      </c>
      <c r="B123" s="66"/>
      <c r="C123" s="65"/>
      <c r="D123" s="48"/>
      <c r="E123" s="67" t="s">
        <v>182</v>
      </c>
      <c r="F123" s="11"/>
      <c r="G123" s="41"/>
      <c r="H123" s="270"/>
      <c r="I123" s="270"/>
      <c r="J123" s="42"/>
      <c r="K123" s="43"/>
    </row>
    <row r="124" spans="1:11" hidden="1" outlineLevel="1">
      <c r="A124" s="420">
        <f>IF(C124='Tong hop'!$B$6,1,0)</f>
        <v>0</v>
      </c>
      <c r="B124" s="66"/>
      <c r="C124" s="65"/>
      <c r="D124" s="48" t="s">
        <v>183</v>
      </c>
      <c r="E124" s="67" t="s">
        <v>184</v>
      </c>
      <c r="F124" s="83" t="e">
        <f>SUM(#REF!)</f>
        <v>#REF!</v>
      </c>
      <c r="G124" s="41"/>
      <c r="H124" s="270"/>
      <c r="I124" s="270"/>
      <c r="J124" s="42"/>
      <c r="K124" s="43"/>
    </row>
    <row r="125" spans="1:11" hidden="1" outlineLevel="1">
      <c r="A125" s="420">
        <f>IF(C125='Tong hop'!$B$6,1,0)</f>
        <v>0</v>
      </c>
      <c r="B125" s="66"/>
      <c r="C125" s="65"/>
      <c r="D125" s="48"/>
      <c r="E125" s="67" t="s">
        <v>185</v>
      </c>
      <c r="F125" s="11"/>
      <c r="G125" s="41"/>
      <c r="H125" s="270"/>
      <c r="I125" s="270"/>
      <c r="J125" s="42"/>
      <c r="K125" s="43"/>
    </row>
    <row r="126" spans="1:11" hidden="1" outlineLevel="1">
      <c r="A126" s="420">
        <f>IF(C126='Tong hop'!$B$6,1,0)</f>
        <v>0</v>
      </c>
      <c r="B126" s="66"/>
      <c r="C126" s="65"/>
      <c r="D126" s="48"/>
      <c r="E126" s="67" t="s">
        <v>186</v>
      </c>
      <c r="F126" s="11"/>
      <c r="G126" s="41"/>
      <c r="H126" s="270"/>
      <c r="I126" s="270"/>
      <c r="J126" s="42"/>
      <c r="K126" s="43"/>
    </row>
    <row r="127" spans="1:11" hidden="1" outlineLevel="1">
      <c r="A127" s="420">
        <f>IF(C127='Tong hop'!$B$6,1,0)</f>
        <v>0</v>
      </c>
      <c r="B127" s="66"/>
      <c r="C127" s="65"/>
      <c r="D127" s="48"/>
      <c r="E127" s="67" t="s">
        <v>187</v>
      </c>
      <c r="F127" s="11"/>
      <c r="G127" s="41"/>
      <c r="H127" s="270"/>
      <c r="I127" s="270"/>
      <c r="J127" s="42"/>
      <c r="K127" s="43"/>
    </row>
    <row r="128" spans="1:11" hidden="1" outlineLevel="1">
      <c r="A128" s="420">
        <f>IF(C128='Tong hop'!$B$6,1,0)</f>
        <v>0</v>
      </c>
      <c r="B128" s="66"/>
      <c r="C128" s="65"/>
      <c r="D128" s="48" t="s">
        <v>188</v>
      </c>
      <c r="E128" s="48" t="s">
        <v>189</v>
      </c>
      <c r="F128" s="83" t="e">
        <f>#REF!</f>
        <v>#REF!</v>
      </c>
      <c r="G128" s="41"/>
      <c r="H128" s="270"/>
      <c r="I128" s="270"/>
      <c r="J128" s="42"/>
      <c r="K128" s="43"/>
    </row>
    <row r="129" spans="1:11" hidden="1" outlineLevel="1">
      <c r="A129" s="420">
        <f>IF(C129='Tong hop'!$B$6,1,0)</f>
        <v>0</v>
      </c>
      <c r="B129" s="66"/>
      <c r="C129" s="65"/>
      <c r="D129" s="48"/>
      <c r="E129" s="48"/>
      <c r="F129" s="11"/>
      <c r="G129" s="41"/>
      <c r="H129" s="270"/>
      <c r="I129" s="270"/>
      <c r="J129" s="42"/>
      <c r="K129" s="43"/>
    </row>
    <row r="130" spans="1:11" hidden="1" outlineLevel="1">
      <c r="A130" s="420">
        <f>IF(C130='Tong hop'!$B$6,1,0)</f>
        <v>0</v>
      </c>
      <c r="B130" s="66"/>
      <c r="C130" s="65"/>
      <c r="D130" s="84"/>
      <c r="E130" s="64"/>
      <c r="F130" s="11"/>
      <c r="G130" s="41"/>
      <c r="H130" s="270"/>
      <c r="I130" s="270"/>
      <c r="J130" s="42"/>
      <c r="K130" s="43"/>
    </row>
    <row r="131" spans="1:11" ht="31.5" hidden="1" customHeight="1" collapsed="1">
      <c r="A131" s="420">
        <f>IF(C131='Tong hop'!$B$6,1,0)</f>
        <v>0</v>
      </c>
      <c r="B131" s="66">
        <v>3</v>
      </c>
      <c r="C131" s="10" t="s">
        <v>31</v>
      </c>
      <c r="D131" s="64" t="s">
        <v>85</v>
      </c>
      <c r="E131" s="64" t="s">
        <v>190</v>
      </c>
      <c r="F131" s="11" t="s">
        <v>3</v>
      </c>
      <c r="G131" s="41">
        <v>7.2360000000000015</v>
      </c>
      <c r="H131" s="270"/>
      <c r="I131" s="270">
        <f>H131*G131</f>
        <v>0</v>
      </c>
      <c r="J131" s="42"/>
      <c r="K131" s="43"/>
    </row>
    <row r="132" spans="1:11" hidden="1" outlineLevel="1">
      <c r="A132" s="420">
        <f>IF(C132='Tong hop'!$B$6,1,0)</f>
        <v>0</v>
      </c>
      <c r="B132" s="66"/>
      <c r="C132" s="65"/>
      <c r="D132" s="48" t="str">
        <f t="shared" ref="D132:D145" si="12">E114</f>
        <v>F3-C6</v>
      </c>
      <c r="E132" s="48" t="s">
        <v>191</v>
      </c>
      <c r="F132" s="11"/>
      <c r="G132" s="41"/>
      <c r="H132" s="270"/>
      <c r="I132" s="270"/>
      <c r="J132" s="42"/>
      <c r="K132" s="43"/>
    </row>
    <row r="133" spans="1:11" hidden="1" outlineLevel="1">
      <c r="A133" s="420">
        <f>IF(C133='Tong hop'!$B$6,1,0)</f>
        <v>0</v>
      </c>
      <c r="B133" s="66"/>
      <c r="C133" s="65"/>
      <c r="D133" s="48" t="str">
        <f t="shared" si="12"/>
        <v>F3-C5</v>
      </c>
      <c r="E133" s="48" t="s">
        <v>191</v>
      </c>
      <c r="F133" s="11"/>
      <c r="G133" s="41"/>
      <c r="H133" s="270"/>
      <c r="I133" s="270"/>
      <c r="J133" s="42"/>
      <c r="K133" s="43"/>
    </row>
    <row r="134" spans="1:11" hidden="1" outlineLevel="1">
      <c r="A134" s="420">
        <f>IF(C134='Tong hop'!$B$6,1,0)</f>
        <v>0</v>
      </c>
      <c r="B134" s="66"/>
      <c r="C134" s="65"/>
      <c r="D134" s="48" t="str">
        <f t="shared" si="12"/>
        <v>F3-C7</v>
      </c>
      <c r="E134" s="48" t="s">
        <v>191</v>
      </c>
      <c r="F134" s="11"/>
      <c r="G134" s="41"/>
      <c r="H134" s="270"/>
      <c r="I134" s="270"/>
      <c r="J134" s="42"/>
      <c r="K134" s="43"/>
    </row>
    <row r="135" spans="1:11" hidden="1" outlineLevel="1">
      <c r="A135" s="420">
        <f>IF(C135='Tong hop'!$B$6,1,0)</f>
        <v>0</v>
      </c>
      <c r="B135" s="66"/>
      <c r="C135" s="65"/>
      <c r="D135" s="48" t="str">
        <f t="shared" si="12"/>
        <v>F3-C5</v>
      </c>
      <c r="E135" s="48" t="s">
        <v>191</v>
      </c>
      <c r="F135" s="11"/>
      <c r="G135" s="41"/>
      <c r="H135" s="270"/>
      <c r="I135" s="270"/>
      <c r="J135" s="42"/>
      <c r="K135" s="43"/>
    </row>
    <row r="136" spans="1:11" hidden="1" outlineLevel="1">
      <c r="A136" s="420">
        <f>IF(C136='Tong hop'!$B$6,1,0)</f>
        <v>0</v>
      </c>
      <c r="B136" s="66"/>
      <c r="C136" s="65"/>
      <c r="D136" s="48" t="str">
        <f t="shared" si="12"/>
        <v>F1-C1</v>
      </c>
      <c r="E136" s="48" t="s">
        <v>191</v>
      </c>
      <c r="F136" s="11"/>
      <c r="G136" s="41"/>
      <c r="H136" s="270"/>
      <c r="I136" s="270"/>
      <c r="J136" s="42"/>
      <c r="K136" s="43"/>
    </row>
    <row r="137" spans="1:11" hidden="1" outlineLevel="1">
      <c r="A137" s="420">
        <f>IF(C137='Tong hop'!$B$6,1,0)</f>
        <v>0</v>
      </c>
      <c r="B137" s="66"/>
      <c r="C137" s="65"/>
      <c r="D137" s="48" t="str">
        <f t="shared" si="12"/>
        <v>F2-C3</v>
      </c>
      <c r="E137" s="48" t="str">
        <f>E134</f>
        <v>500x500</v>
      </c>
      <c r="F137" s="11"/>
      <c r="G137" s="41"/>
      <c r="H137" s="270"/>
      <c r="I137" s="270"/>
      <c r="J137" s="42"/>
      <c r="K137" s="43"/>
    </row>
    <row r="138" spans="1:11" hidden="1" outlineLevel="1">
      <c r="A138" s="420">
        <f>IF(C138='Tong hop'!$B$6,1,0)</f>
        <v>0</v>
      </c>
      <c r="B138" s="66"/>
      <c r="C138" s="65"/>
      <c r="D138" s="48" t="str">
        <f t="shared" si="12"/>
        <v>F2-C2</v>
      </c>
      <c r="E138" s="48" t="str">
        <f>E135</f>
        <v>500x500</v>
      </c>
      <c r="F138" s="11"/>
      <c r="G138" s="41"/>
      <c r="H138" s="270"/>
      <c r="I138" s="270"/>
      <c r="J138" s="42"/>
      <c r="K138" s="43"/>
    </row>
    <row r="139" spans="1:11" hidden="1" outlineLevel="1">
      <c r="A139" s="420">
        <f>IF(C139='Tong hop'!$B$6,1,0)</f>
        <v>0</v>
      </c>
      <c r="B139" s="66"/>
      <c r="C139" s="65"/>
      <c r="D139" s="48" t="str">
        <f t="shared" si="12"/>
        <v>F2-C10</v>
      </c>
      <c r="E139" s="48" t="s">
        <v>192</v>
      </c>
      <c r="F139" s="11"/>
      <c r="G139" s="41"/>
      <c r="H139" s="270"/>
      <c r="I139" s="270"/>
      <c r="J139" s="42"/>
      <c r="K139" s="43"/>
    </row>
    <row r="140" spans="1:11" hidden="1" outlineLevel="1">
      <c r="A140" s="420">
        <f>IF(C140='Tong hop'!$B$6,1,0)</f>
        <v>0</v>
      </c>
      <c r="B140" s="66"/>
      <c r="C140" s="65"/>
      <c r="D140" s="48" t="str">
        <f t="shared" si="12"/>
        <v>F2-C12</v>
      </c>
      <c r="E140" s="48" t="s">
        <v>192</v>
      </c>
      <c r="F140" s="11"/>
      <c r="G140" s="41"/>
      <c r="H140" s="270"/>
      <c r="I140" s="270"/>
      <c r="J140" s="42"/>
      <c r="K140" s="43"/>
    </row>
    <row r="141" spans="1:11" hidden="1" outlineLevel="1">
      <c r="A141" s="420">
        <f>IF(C141='Tong hop'!$B$6,1,0)</f>
        <v>0</v>
      </c>
      <c r="B141" s="66"/>
      <c r="C141" s="65"/>
      <c r="D141" s="48" t="str">
        <f t="shared" si="12"/>
        <v>F2-C4</v>
      </c>
      <c r="E141" s="48" t="s">
        <v>191</v>
      </c>
      <c r="F141" s="11"/>
      <c r="G141" s="41"/>
      <c r="H141" s="270"/>
      <c r="I141" s="270"/>
      <c r="J141" s="42"/>
      <c r="K141" s="43"/>
    </row>
    <row r="142" spans="1:11" hidden="1" outlineLevel="1">
      <c r="A142" s="420">
        <f>IF(C142='Tong hop'!$B$6,1,0)</f>
        <v>0</v>
      </c>
      <c r="B142" s="66"/>
      <c r="C142" s="65"/>
      <c r="D142" s="48" t="str">
        <f t="shared" si="12"/>
        <v>F4-C9</v>
      </c>
      <c r="E142" s="48" t="s">
        <v>192</v>
      </c>
      <c r="F142" s="11"/>
      <c r="G142" s="41"/>
      <c r="H142" s="270"/>
      <c r="I142" s="270"/>
      <c r="J142" s="42"/>
      <c r="K142" s="43"/>
    </row>
    <row r="143" spans="1:11" hidden="1" outlineLevel="1">
      <c r="A143" s="420">
        <f>IF(C143='Tong hop'!$B$6,1,0)</f>
        <v>0</v>
      </c>
      <c r="B143" s="66"/>
      <c r="C143" s="65"/>
      <c r="D143" s="48" t="str">
        <f t="shared" si="12"/>
        <v>F4-C11</v>
      </c>
      <c r="E143" s="48" t="s">
        <v>192</v>
      </c>
      <c r="F143" s="11"/>
      <c r="G143" s="41"/>
      <c r="H143" s="270"/>
      <c r="I143" s="270"/>
      <c r="J143" s="42"/>
      <c r="K143" s="43"/>
    </row>
    <row r="144" spans="1:11" hidden="1" outlineLevel="1">
      <c r="A144" s="420">
        <f>IF(C144='Tong hop'!$B$6,1,0)</f>
        <v>0</v>
      </c>
      <c r="B144" s="66"/>
      <c r="C144" s="65"/>
      <c r="D144" s="48" t="str">
        <f t="shared" si="12"/>
        <v>F4-C8</v>
      </c>
      <c r="E144" s="48" t="s">
        <v>192</v>
      </c>
      <c r="F144" s="11"/>
      <c r="G144" s="41"/>
      <c r="H144" s="270"/>
      <c r="I144" s="270"/>
      <c r="J144" s="42"/>
      <c r="K144" s="43"/>
    </row>
    <row r="145" spans="1:11" hidden="1" outlineLevel="1">
      <c r="A145" s="420">
        <f>IF(C145='Tong hop'!$B$6,1,0)</f>
        <v>0</v>
      </c>
      <c r="B145" s="66"/>
      <c r="C145" s="65"/>
      <c r="D145" s="48" t="str">
        <f t="shared" si="12"/>
        <v>F4-C13</v>
      </c>
      <c r="E145" s="48" t="s">
        <v>192</v>
      </c>
      <c r="F145" s="11"/>
      <c r="G145" s="41"/>
      <c r="H145" s="270"/>
      <c r="I145" s="270"/>
      <c r="J145" s="42"/>
      <c r="K145" s="43"/>
    </row>
    <row r="146" spans="1:11" hidden="1" outlineLevel="1">
      <c r="A146" s="420">
        <f>IF(C146='Tong hop'!$B$6,1,0)</f>
        <v>0</v>
      </c>
      <c r="B146" s="66"/>
      <c r="C146" s="65"/>
      <c r="D146" s="48" t="str">
        <f>E128</f>
        <v>RD-C14</v>
      </c>
      <c r="E146" s="48" t="s">
        <v>193</v>
      </c>
      <c r="F146" s="11"/>
      <c r="G146" s="41"/>
      <c r="H146" s="270"/>
      <c r="I146" s="270"/>
      <c r="J146" s="42"/>
      <c r="K146" s="43"/>
    </row>
    <row r="147" spans="1:11" hidden="1" outlineLevel="1">
      <c r="A147" s="420">
        <f>IF(C147='Tong hop'!$B$6,1,0)</f>
        <v>0</v>
      </c>
      <c r="B147" s="66"/>
      <c r="C147" s="65"/>
      <c r="D147" s="64"/>
      <c r="E147" s="64"/>
      <c r="F147" s="11"/>
      <c r="G147" s="41"/>
      <c r="H147" s="270"/>
      <c r="I147" s="270"/>
      <c r="J147" s="42"/>
      <c r="K147" s="43"/>
    </row>
    <row r="148" spans="1:11" ht="18.75" hidden="1" customHeight="1" collapsed="1">
      <c r="A148" s="420">
        <f>IF(C148='Tong hop'!$B$6,1,0)</f>
        <v>0</v>
      </c>
      <c r="B148" s="66">
        <v>4</v>
      </c>
      <c r="C148" s="10" t="s">
        <v>30</v>
      </c>
      <c r="D148" s="64" t="s">
        <v>89</v>
      </c>
      <c r="E148" s="64" t="s">
        <v>194</v>
      </c>
      <c r="F148" s="11" t="s">
        <v>3</v>
      </c>
      <c r="G148" s="41">
        <v>45.997199999999985</v>
      </c>
      <c r="H148" s="270"/>
      <c r="I148" s="270">
        <f>H148*G148</f>
        <v>0</v>
      </c>
      <c r="J148" s="42"/>
      <c r="K148" s="43"/>
    </row>
    <row r="149" spans="1:11" hidden="1" outlineLevel="1">
      <c r="A149" s="420">
        <f>IF(C149='Tong hop'!$B$6,1,0)</f>
        <v>0</v>
      </c>
      <c r="B149" s="66"/>
      <c r="C149" s="65"/>
      <c r="D149" s="69" t="s">
        <v>195</v>
      </c>
      <c r="E149" s="69"/>
      <c r="F149" s="11"/>
      <c r="G149" s="41"/>
      <c r="H149" s="270"/>
      <c r="I149" s="270"/>
      <c r="J149" s="42"/>
      <c r="K149" s="43"/>
    </row>
    <row r="150" spans="1:11" hidden="1" outlineLevel="1">
      <c r="A150" s="420">
        <f>IF(C150='Tong hop'!$B$6,1,0)</f>
        <v>0</v>
      </c>
      <c r="B150" s="66"/>
      <c r="C150" s="65"/>
      <c r="D150" s="69" t="s">
        <v>196</v>
      </c>
      <c r="E150" s="69"/>
      <c r="F150" s="11"/>
      <c r="G150" s="41"/>
      <c r="H150" s="270"/>
      <c r="I150" s="270"/>
      <c r="J150" s="42"/>
      <c r="K150" s="43"/>
    </row>
    <row r="151" spans="1:11" hidden="1" outlineLevel="1">
      <c r="A151" s="420">
        <f>IF(C151='Tong hop'!$B$6,1,0)</f>
        <v>0</v>
      </c>
      <c r="B151" s="66"/>
      <c r="C151" s="65"/>
      <c r="D151" s="69" t="s">
        <v>197</v>
      </c>
      <c r="E151" s="69"/>
      <c r="F151" s="11"/>
      <c r="G151" s="41"/>
      <c r="H151" s="270"/>
      <c r="I151" s="270"/>
      <c r="J151" s="42"/>
      <c r="K151" s="43"/>
    </row>
    <row r="152" spans="1:11" hidden="1" outlineLevel="1">
      <c r="A152" s="420">
        <f>IF(C152='Tong hop'!$B$6,1,0)</f>
        <v>0</v>
      </c>
      <c r="B152" s="66"/>
      <c r="C152" s="65"/>
      <c r="D152" s="69" t="s">
        <v>198</v>
      </c>
      <c r="E152" s="69"/>
      <c r="F152" s="11"/>
      <c r="G152" s="41"/>
      <c r="H152" s="270"/>
      <c r="I152" s="270"/>
      <c r="J152" s="42"/>
      <c r="K152" s="43"/>
    </row>
    <row r="153" spans="1:11" hidden="1" outlineLevel="1">
      <c r="A153" s="420">
        <f>IF(C153='Tong hop'!$B$6,1,0)</f>
        <v>0</v>
      </c>
      <c r="B153" s="66"/>
      <c r="C153" s="65"/>
      <c r="D153" s="69" t="s">
        <v>199</v>
      </c>
      <c r="E153" s="69"/>
      <c r="F153" s="11"/>
      <c r="G153" s="41"/>
      <c r="H153" s="270"/>
      <c r="I153" s="270"/>
      <c r="J153" s="42"/>
      <c r="K153" s="43"/>
    </row>
    <row r="154" spans="1:11" hidden="1" outlineLevel="1">
      <c r="A154" s="420">
        <f>IF(C154='Tong hop'!$B$6,1,0)</f>
        <v>0</v>
      </c>
      <c r="B154" s="66"/>
      <c r="C154" s="65"/>
      <c r="D154" s="69" t="s">
        <v>200</v>
      </c>
      <c r="E154" s="69"/>
      <c r="F154" s="11"/>
      <c r="G154" s="41"/>
      <c r="H154" s="270"/>
      <c r="I154" s="270"/>
      <c r="J154" s="42"/>
      <c r="K154" s="43"/>
    </row>
    <row r="155" spans="1:11" hidden="1" outlineLevel="1">
      <c r="A155" s="420">
        <f>IF(C155='Tong hop'!$B$6,1,0)</f>
        <v>0</v>
      </c>
      <c r="B155" s="66"/>
      <c r="C155" s="65"/>
      <c r="D155" s="69" t="s">
        <v>201</v>
      </c>
      <c r="E155" s="69"/>
      <c r="F155" s="11"/>
      <c r="G155" s="41"/>
      <c r="H155" s="270"/>
      <c r="I155" s="270"/>
      <c r="J155" s="42"/>
      <c r="K155" s="43"/>
    </row>
    <row r="156" spans="1:11" hidden="1" outlineLevel="1">
      <c r="A156" s="420">
        <f>IF(C156='Tong hop'!$B$6,1,0)</f>
        <v>0</v>
      </c>
      <c r="B156" s="66"/>
      <c r="C156" s="65"/>
      <c r="D156" s="64"/>
      <c r="E156" s="64"/>
      <c r="F156" s="11"/>
      <c r="G156" s="41"/>
      <c r="H156" s="270"/>
      <c r="I156" s="270"/>
      <c r="J156" s="42"/>
      <c r="K156" s="43"/>
    </row>
    <row r="157" spans="1:11" hidden="1">
      <c r="A157" s="420">
        <f>IF(C157='Tong hop'!$B$6,1,0)</f>
        <v>0</v>
      </c>
      <c r="B157" s="81"/>
      <c r="C157" s="65"/>
      <c r="D157" s="60" t="s">
        <v>94</v>
      </c>
      <c r="E157" s="64" t="s">
        <v>202</v>
      </c>
      <c r="F157" s="85"/>
      <c r="G157" s="41"/>
      <c r="H157" s="274"/>
      <c r="I157" s="274"/>
      <c r="J157" s="87"/>
      <c r="K157" s="88"/>
    </row>
    <row r="158" spans="1:11" hidden="1" collapsed="1">
      <c r="A158" s="420">
        <f>IF(C158='Tong hop'!$B$6,1,0)</f>
        <v>0</v>
      </c>
      <c r="B158" s="66">
        <v>5</v>
      </c>
      <c r="C158" s="10" t="s">
        <v>40</v>
      </c>
      <c r="D158" s="64" t="s">
        <v>83</v>
      </c>
      <c r="E158" s="64" t="s">
        <v>170</v>
      </c>
      <c r="F158" s="85" t="s">
        <v>4</v>
      </c>
      <c r="G158" s="41">
        <v>321.23689999999993</v>
      </c>
      <c r="H158" s="274"/>
      <c r="I158" s="274">
        <f>H158*G158</f>
        <v>0</v>
      </c>
      <c r="J158" s="87"/>
      <c r="K158" s="88"/>
    </row>
    <row r="159" spans="1:11" hidden="1" outlineLevel="1">
      <c r="A159" s="420">
        <f>IF(C159='Tong hop'!$B$6,1,0)</f>
        <v>0</v>
      </c>
      <c r="B159" s="66"/>
      <c r="C159" s="65"/>
      <c r="D159" s="70" t="str">
        <f t="shared" ref="D159:E174" si="13">D87</f>
        <v>BT lót móng</v>
      </c>
      <c r="E159" s="48"/>
      <c r="F159" s="85"/>
      <c r="G159" s="41"/>
      <c r="H159" s="274"/>
      <c r="I159" s="274"/>
      <c r="J159" s="87"/>
      <c r="K159" s="88"/>
    </row>
    <row r="160" spans="1:11" hidden="1" outlineLevel="1">
      <c r="A160" s="420">
        <f>IF(C160='Tong hop'!$B$6,1,0)</f>
        <v>0</v>
      </c>
      <c r="B160" s="66"/>
      <c r="C160" s="65"/>
      <c r="D160" s="48" t="str">
        <f t="shared" si="13"/>
        <v>F3 (1850x1850x1000)</v>
      </c>
      <c r="E160" s="89" t="str">
        <f t="shared" si="13"/>
        <v>F3-C6</v>
      </c>
      <c r="F160" s="85"/>
      <c r="G160" s="41"/>
      <c r="H160" s="274"/>
      <c r="I160" s="274"/>
      <c r="J160" s="87"/>
      <c r="K160" s="88"/>
    </row>
    <row r="161" spans="1:11" hidden="1" outlineLevel="1">
      <c r="A161" s="420">
        <f>IF(C161='Tong hop'!$B$6,1,0)</f>
        <v>0</v>
      </c>
      <c r="B161" s="66"/>
      <c r="C161" s="65"/>
      <c r="D161" s="48">
        <f t="shared" si="13"/>
        <v>0</v>
      </c>
      <c r="E161" s="89" t="str">
        <f t="shared" si="13"/>
        <v>F3-C5</v>
      </c>
      <c r="F161" s="85"/>
      <c r="G161" s="41"/>
      <c r="H161" s="274"/>
      <c r="I161" s="274"/>
      <c r="J161" s="87"/>
      <c r="K161" s="88"/>
    </row>
    <row r="162" spans="1:11" hidden="1" outlineLevel="1">
      <c r="A162" s="420">
        <f>IF(C162='Tong hop'!$B$6,1,0)</f>
        <v>0</v>
      </c>
      <c r="B162" s="66"/>
      <c r="C162" s="65"/>
      <c r="D162" s="48">
        <f t="shared" si="13"/>
        <v>0</v>
      </c>
      <c r="E162" s="89" t="str">
        <f t="shared" si="13"/>
        <v>F3-C7</v>
      </c>
      <c r="F162" s="85"/>
      <c r="G162" s="41"/>
      <c r="H162" s="274"/>
      <c r="I162" s="274"/>
      <c r="J162" s="87"/>
      <c r="K162" s="88"/>
    </row>
    <row r="163" spans="1:11" hidden="1" outlineLevel="1">
      <c r="A163" s="420">
        <f>IF(C163='Tong hop'!$B$6,1,0)</f>
        <v>0</v>
      </c>
      <c r="B163" s="66"/>
      <c r="C163" s="65"/>
      <c r="D163" s="48">
        <f t="shared" si="13"/>
        <v>0</v>
      </c>
      <c r="E163" s="89" t="str">
        <f t="shared" si="13"/>
        <v>F3-C5</v>
      </c>
      <c r="F163" s="85"/>
      <c r="G163" s="41"/>
      <c r="H163" s="274"/>
      <c r="I163" s="274"/>
      <c r="J163" s="87"/>
      <c r="K163" s="88"/>
    </row>
    <row r="164" spans="1:11" hidden="1" outlineLevel="1">
      <c r="A164" s="420">
        <f>IF(C164='Tong hop'!$B$6,1,0)</f>
        <v>0</v>
      </c>
      <c r="B164" s="66"/>
      <c r="C164" s="65"/>
      <c r="D164" s="48" t="str">
        <f t="shared" si="13"/>
        <v>F1 (1850x900x1000)</v>
      </c>
      <c r="E164" s="89" t="str">
        <f t="shared" si="13"/>
        <v>F1-C1</v>
      </c>
      <c r="F164" s="85"/>
      <c r="G164" s="41"/>
      <c r="H164" s="274"/>
      <c r="I164" s="274"/>
      <c r="J164" s="87"/>
      <c r="K164" s="88"/>
    </row>
    <row r="165" spans="1:11" hidden="1" outlineLevel="1">
      <c r="A165" s="420">
        <f>IF(C165='Tong hop'!$B$6,1,0)</f>
        <v>0</v>
      </c>
      <c r="B165" s="66"/>
      <c r="C165" s="65"/>
      <c r="D165" s="48" t="str">
        <f t="shared" si="13"/>
        <v>F2 (1850x900x1000)</v>
      </c>
      <c r="E165" s="89" t="str">
        <f t="shared" si="13"/>
        <v>F2-C3</v>
      </c>
      <c r="F165" s="85"/>
      <c r="G165" s="41"/>
      <c r="H165" s="274"/>
      <c r="I165" s="274"/>
      <c r="J165" s="87"/>
      <c r="K165" s="88"/>
    </row>
    <row r="166" spans="1:11" hidden="1" outlineLevel="1">
      <c r="A166" s="420">
        <f>IF(C166='Tong hop'!$B$6,1,0)</f>
        <v>0</v>
      </c>
      <c r="B166" s="66"/>
      <c r="C166" s="65"/>
      <c r="D166" s="48">
        <f t="shared" si="13"/>
        <v>0</v>
      </c>
      <c r="E166" s="89" t="str">
        <f t="shared" si="13"/>
        <v>F2-C2</v>
      </c>
      <c r="F166" s="85"/>
      <c r="G166" s="41"/>
      <c r="H166" s="274"/>
      <c r="I166" s="274"/>
      <c r="J166" s="87"/>
      <c r="K166" s="88"/>
    </row>
    <row r="167" spans="1:11" hidden="1" outlineLevel="1">
      <c r="A167" s="420">
        <f>IF(C167='Tong hop'!$B$6,1,0)</f>
        <v>0</v>
      </c>
      <c r="B167" s="66"/>
      <c r="C167" s="65"/>
      <c r="D167" s="48">
        <f t="shared" si="13"/>
        <v>0</v>
      </c>
      <c r="E167" s="89" t="str">
        <f t="shared" si="13"/>
        <v>F2-C10</v>
      </c>
      <c r="F167" s="85"/>
      <c r="G167" s="41"/>
      <c r="H167" s="274"/>
      <c r="I167" s="274"/>
      <c r="J167" s="87"/>
      <c r="K167" s="88"/>
    </row>
    <row r="168" spans="1:11" hidden="1" outlineLevel="1">
      <c r="A168" s="420">
        <f>IF(C168='Tong hop'!$B$6,1,0)</f>
        <v>0</v>
      </c>
      <c r="B168" s="66"/>
      <c r="C168" s="65"/>
      <c r="D168" s="48">
        <f t="shared" si="13"/>
        <v>0</v>
      </c>
      <c r="E168" s="89" t="str">
        <f t="shared" si="13"/>
        <v>F2-C12</v>
      </c>
      <c r="F168" s="85"/>
      <c r="G168" s="41"/>
      <c r="H168" s="274"/>
      <c r="I168" s="274"/>
      <c r="J168" s="87"/>
      <c r="K168" s="88"/>
    </row>
    <row r="169" spans="1:11" hidden="1" outlineLevel="1">
      <c r="A169" s="420">
        <f>IF(C169='Tong hop'!$B$6,1,0)</f>
        <v>0</v>
      </c>
      <c r="B169" s="66"/>
      <c r="C169" s="65"/>
      <c r="D169" s="48">
        <f t="shared" si="13"/>
        <v>0</v>
      </c>
      <c r="E169" s="89" t="str">
        <f t="shared" si="13"/>
        <v>F2-C4</v>
      </c>
      <c r="F169" s="85"/>
      <c r="G169" s="41"/>
      <c r="H169" s="274"/>
      <c r="I169" s="274"/>
      <c r="J169" s="87"/>
      <c r="K169" s="88"/>
    </row>
    <row r="170" spans="1:11" hidden="1" outlineLevel="1">
      <c r="A170" s="420">
        <f>IF(C170='Tong hop'!$B$6,1,0)</f>
        <v>0</v>
      </c>
      <c r="B170" s="66"/>
      <c r="C170" s="65"/>
      <c r="D170" s="48" t="str">
        <f t="shared" si="13"/>
        <v>F4 (800x800x1000)</v>
      </c>
      <c r="E170" s="89" t="str">
        <f t="shared" si="13"/>
        <v>F4-C9</v>
      </c>
      <c r="F170" s="85"/>
      <c r="G170" s="41"/>
      <c r="H170" s="274"/>
      <c r="I170" s="274"/>
      <c r="J170" s="87"/>
      <c r="K170" s="88"/>
    </row>
    <row r="171" spans="1:11" hidden="1" outlineLevel="1">
      <c r="A171" s="420">
        <f>IF(C171='Tong hop'!$B$6,1,0)</f>
        <v>0</v>
      </c>
      <c r="B171" s="66"/>
      <c r="C171" s="65"/>
      <c r="D171" s="48">
        <f t="shared" si="13"/>
        <v>0</v>
      </c>
      <c r="E171" s="89" t="str">
        <f t="shared" si="13"/>
        <v>F4-C11</v>
      </c>
      <c r="F171" s="85"/>
      <c r="G171" s="41"/>
      <c r="H171" s="274"/>
      <c r="I171" s="274"/>
      <c r="J171" s="87"/>
      <c r="K171" s="88"/>
    </row>
    <row r="172" spans="1:11" hidden="1" outlineLevel="1">
      <c r="A172" s="420">
        <f>IF(C172='Tong hop'!$B$6,1,0)</f>
        <v>0</v>
      </c>
      <c r="B172" s="66"/>
      <c r="C172" s="65"/>
      <c r="D172" s="48">
        <f t="shared" si="13"/>
        <v>0</v>
      </c>
      <c r="E172" s="89" t="str">
        <f t="shared" si="13"/>
        <v>F4-C8</v>
      </c>
      <c r="F172" s="85"/>
      <c r="G172" s="41"/>
      <c r="H172" s="274"/>
      <c r="I172" s="274"/>
      <c r="J172" s="87"/>
      <c r="K172" s="88"/>
    </row>
    <row r="173" spans="1:11" hidden="1" outlineLevel="1">
      <c r="A173" s="420">
        <f>IF(C173='Tong hop'!$B$6,1,0)</f>
        <v>0</v>
      </c>
      <c r="B173" s="66"/>
      <c r="C173" s="65"/>
      <c r="D173" s="48">
        <f t="shared" si="13"/>
        <v>0</v>
      </c>
      <c r="E173" s="89" t="str">
        <f t="shared" si="13"/>
        <v>F4-C13</v>
      </c>
      <c r="F173" s="85"/>
      <c r="G173" s="41"/>
      <c r="H173" s="274"/>
      <c r="I173" s="274"/>
      <c r="J173" s="87"/>
      <c r="K173" s="88"/>
    </row>
    <row r="174" spans="1:11" hidden="1" outlineLevel="1">
      <c r="A174" s="420">
        <f>IF(C174='Tong hop'!$B$6,1,0)</f>
        <v>0</v>
      </c>
      <c r="B174" s="66"/>
      <c r="C174" s="65"/>
      <c r="D174" s="48" t="str">
        <f t="shared" si="13"/>
        <v>RD (800x800x1000)</v>
      </c>
      <c r="E174" s="89" t="str">
        <f t="shared" si="13"/>
        <v>RD-C14</v>
      </c>
      <c r="F174" s="85"/>
      <c r="G174" s="41"/>
      <c r="H174" s="274"/>
      <c r="I174" s="274"/>
      <c r="J174" s="87"/>
      <c r="K174" s="88"/>
    </row>
    <row r="175" spans="1:11" hidden="1" outlineLevel="1">
      <c r="A175" s="420">
        <f>IF(C175='Tong hop'!$B$6,1,0)</f>
        <v>0</v>
      </c>
      <c r="B175" s="66"/>
      <c r="C175" s="65"/>
      <c r="D175" s="48"/>
      <c r="E175" s="89"/>
      <c r="F175" s="85"/>
      <c r="G175" s="41"/>
      <c r="H175" s="274"/>
      <c r="I175" s="274"/>
      <c r="J175" s="87"/>
      <c r="K175" s="88"/>
    </row>
    <row r="176" spans="1:11" hidden="1" outlineLevel="1">
      <c r="A176" s="420">
        <f>IF(C176='Tong hop'!$B$6,1,0)</f>
        <v>0</v>
      </c>
      <c r="B176" s="66"/>
      <c r="C176" s="65"/>
      <c r="D176" s="70" t="str">
        <f t="shared" ref="D176:E191" si="14">D113</f>
        <v>Móng</v>
      </c>
      <c r="E176" s="48"/>
      <c r="F176" s="85"/>
      <c r="G176" s="41"/>
      <c r="H176" s="274"/>
      <c r="I176" s="274"/>
      <c r="J176" s="87"/>
      <c r="K176" s="88"/>
    </row>
    <row r="177" spans="1:11" hidden="1" outlineLevel="1">
      <c r="A177" s="420">
        <f>IF(C177='Tong hop'!$B$6,1,0)</f>
        <v>0</v>
      </c>
      <c r="B177" s="66"/>
      <c r="C177" s="65"/>
      <c r="D177" s="48" t="str">
        <f t="shared" si="14"/>
        <v>F3 (1850x1850x1000)</v>
      </c>
      <c r="E177" s="48" t="str">
        <f t="shared" si="14"/>
        <v>F3-C6</v>
      </c>
      <c r="F177" s="64"/>
      <c r="G177" s="41"/>
      <c r="H177" s="274"/>
      <c r="I177" s="274"/>
      <c r="J177" s="87"/>
      <c r="K177" s="88"/>
    </row>
    <row r="178" spans="1:11" hidden="1" outlineLevel="1">
      <c r="A178" s="420">
        <f>IF(C178='Tong hop'!$B$6,1,0)</f>
        <v>0</v>
      </c>
      <c r="B178" s="66"/>
      <c r="C178" s="65"/>
      <c r="D178" s="48">
        <f t="shared" si="14"/>
        <v>0</v>
      </c>
      <c r="E178" s="48" t="str">
        <f t="shared" si="14"/>
        <v>F3-C5</v>
      </c>
      <c r="F178" s="64"/>
      <c r="G178" s="41"/>
      <c r="H178" s="274"/>
      <c r="I178" s="274"/>
      <c r="J178" s="87"/>
      <c r="K178" s="88"/>
    </row>
    <row r="179" spans="1:11" hidden="1" outlineLevel="1">
      <c r="A179" s="420">
        <f>IF(C179='Tong hop'!$B$6,1,0)</f>
        <v>0</v>
      </c>
      <c r="B179" s="66"/>
      <c r="C179" s="65"/>
      <c r="D179" s="48">
        <f t="shared" si="14"/>
        <v>0</v>
      </c>
      <c r="E179" s="48" t="str">
        <f t="shared" si="14"/>
        <v>F3-C7</v>
      </c>
      <c r="F179" s="64"/>
      <c r="G179" s="41"/>
      <c r="H179" s="274"/>
      <c r="I179" s="274"/>
      <c r="J179" s="87"/>
      <c r="K179" s="88"/>
    </row>
    <row r="180" spans="1:11" hidden="1" outlineLevel="1">
      <c r="A180" s="420">
        <f>IF(C180='Tong hop'!$B$6,1,0)</f>
        <v>0</v>
      </c>
      <c r="B180" s="66"/>
      <c r="C180" s="65"/>
      <c r="D180" s="48">
        <f t="shared" si="14"/>
        <v>0</v>
      </c>
      <c r="E180" s="48" t="str">
        <f t="shared" si="14"/>
        <v>F3-C5</v>
      </c>
      <c r="F180" s="64"/>
      <c r="G180" s="41"/>
      <c r="H180" s="274"/>
      <c r="I180" s="274"/>
      <c r="J180" s="87"/>
      <c r="K180" s="88"/>
    </row>
    <row r="181" spans="1:11" hidden="1" outlineLevel="1">
      <c r="A181" s="420">
        <f>IF(C181='Tong hop'!$B$6,1,0)</f>
        <v>0</v>
      </c>
      <c r="B181" s="66"/>
      <c r="C181" s="65"/>
      <c r="D181" s="48" t="str">
        <f t="shared" si="14"/>
        <v>F1 (1850x900x1000)</v>
      </c>
      <c r="E181" s="48" t="str">
        <f t="shared" si="14"/>
        <v>F1-C1</v>
      </c>
      <c r="F181" s="64"/>
      <c r="G181" s="41"/>
      <c r="H181" s="274"/>
      <c r="I181" s="274"/>
      <c r="J181" s="87"/>
      <c r="K181" s="88"/>
    </row>
    <row r="182" spans="1:11" hidden="1" outlineLevel="1">
      <c r="A182" s="420">
        <f>IF(C182='Tong hop'!$B$6,1,0)</f>
        <v>0</v>
      </c>
      <c r="B182" s="66"/>
      <c r="C182" s="65"/>
      <c r="D182" s="48" t="str">
        <f t="shared" si="14"/>
        <v>F2 (1850x900x1000)</v>
      </c>
      <c r="E182" s="48" t="str">
        <f t="shared" si="14"/>
        <v>F2-C3</v>
      </c>
      <c r="F182" s="64"/>
      <c r="G182" s="41"/>
      <c r="H182" s="274"/>
      <c r="I182" s="274"/>
      <c r="J182" s="87"/>
      <c r="K182" s="88"/>
    </row>
    <row r="183" spans="1:11" hidden="1" outlineLevel="1">
      <c r="A183" s="420">
        <f>IF(C183='Tong hop'!$B$6,1,0)</f>
        <v>0</v>
      </c>
      <c r="B183" s="66"/>
      <c r="C183" s="65"/>
      <c r="D183" s="48">
        <f t="shared" si="14"/>
        <v>0</v>
      </c>
      <c r="E183" s="48" t="str">
        <f t="shared" si="14"/>
        <v>F2-C2</v>
      </c>
      <c r="F183" s="64"/>
      <c r="G183" s="41"/>
      <c r="H183" s="274"/>
      <c r="I183" s="274"/>
      <c r="J183" s="87"/>
      <c r="K183" s="88"/>
    </row>
    <row r="184" spans="1:11" hidden="1" outlineLevel="1">
      <c r="A184" s="420">
        <f>IF(C184='Tong hop'!$B$6,1,0)</f>
        <v>0</v>
      </c>
      <c r="B184" s="66"/>
      <c r="C184" s="65"/>
      <c r="D184" s="48">
        <f t="shared" si="14"/>
        <v>0</v>
      </c>
      <c r="E184" s="48" t="str">
        <f t="shared" si="14"/>
        <v>F2-C10</v>
      </c>
      <c r="F184" s="64"/>
      <c r="G184" s="41"/>
      <c r="H184" s="274"/>
      <c r="I184" s="274"/>
      <c r="J184" s="87"/>
      <c r="K184" s="88"/>
    </row>
    <row r="185" spans="1:11" hidden="1" outlineLevel="1">
      <c r="A185" s="420">
        <f>IF(C185='Tong hop'!$B$6,1,0)</f>
        <v>0</v>
      </c>
      <c r="B185" s="66"/>
      <c r="C185" s="65"/>
      <c r="D185" s="48">
        <f t="shared" si="14"/>
        <v>0</v>
      </c>
      <c r="E185" s="48" t="str">
        <f t="shared" si="14"/>
        <v>F2-C12</v>
      </c>
      <c r="F185" s="64"/>
      <c r="G185" s="41"/>
      <c r="H185" s="274"/>
      <c r="I185" s="274"/>
      <c r="J185" s="87"/>
      <c r="K185" s="88"/>
    </row>
    <row r="186" spans="1:11" hidden="1" outlineLevel="1">
      <c r="A186" s="420">
        <f>IF(C186='Tong hop'!$B$6,1,0)</f>
        <v>0</v>
      </c>
      <c r="B186" s="66"/>
      <c r="C186" s="65"/>
      <c r="D186" s="48">
        <f t="shared" si="14"/>
        <v>0</v>
      </c>
      <c r="E186" s="48" t="str">
        <f t="shared" si="14"/>
        <v>F2-C4</v>
      </c>
      <c r="F186" s="64"/>
      <c r="G186" s="41"/>
      <c r="H186" s="274"/>
      <c r="I186" s="274"/>
      <c r="J186" s="87"/>
      <c r="K186" s="88"/>
    </row>
    <row r="187" spans="1:11" hidden="1" outlineLevel="1">
      <c r="A187" s="420">
        <f>IF(C187='Tong hop'!$B$6,1,0)</f>
        <v>0</v>
      </c>
      <c r="B187" s="66"/>
      <c r="C187" s="65"/>
      <c r="D187" s="48" t="str">
        <f t="shared" si="14"/>
        <v>F4 (800x800x1000)</v>
      </c>
      <c r="E187" s="48" t="str">
        <f t="shared" si="14"/>
        <v>F4-C9</v>
      </c>
      <c r="F187" s="64"/>
      <c r="G187" s="41"/>
      <c r="H187" s="274"/>
      <c r="I187" s="274"/>
      <c r="J187" s="87"/>
      <c r="K187" s="88"/>
    </row>
    <row r="188" spans="1:11" hidden="1" outlineLevel="1">
      <c r="A188" s="420">
        <f>IF(C188='Tong hop'!$B$6,1,0)</f>
        <v>0</v>
      </c>
      <c r="B188" s="66"/>
      <c r="C188" s="65"/>
      <c r="D188" s="48">
        <f t="shared" si="14"/>
        <v>0</v>
      </c>
      <c r="E188" s="48" t="str">
        <f t="shared" si="14"/>
        <v>F4-C11</v>
      </c>
      <c r="F188" s="64"/>
      <c r="G188" s="41"/>
      <c r="H188" s="274"/>
      <c r="I188" s="274"/>
      <c r="J188" s="87"/>
      <c r="K188" s="88"/>
    </row>
    <row r="189" spans="1:11" hidden="1" outlineLevel="1">
      <c r="A189" s="420">
        <f>IF(C189='Tong hop'!$B$6,1,0)</f>
        <v>0</v>
      </c>
      <c r="B189" s="66"/>
      <c r="C189" s="65"/>
      <c r="D189" s="48">
        <f t="shared" si="14"/>
        <v>0</v>
      </c>
      <c r="E189" s="48" t="str">
        <f t="shared" si="14"/>
        <v>F4-C8</v>
      </c>
      <c r="F189" s="64"/>
      <c r="G189" s="41"/>
      <c r="H189" s="274"/>
      <c r="I189" s="274"/>
      <c r="J189" s="87"/>
      <c r="K189" s="88"/>
    </row>
    <row r="190" spans="1:11" hidden="1" outlineLevel="1">
      <c r="A190" s="420">
        <f>IF(C190='Tong hop'!$B$6,1,0)</f>
        <v>0</v>
      </c>
      <c r="B190" s="66"/>
      <c r="C190" s="65"/>
      <c r="D190" s="48">
        <f t="shared" si="14"/>
        <v>0</v>
      </c>
      <c r="E190" s="48" t="str">
        <f t="shared" si="14"/>
        <v>F4-C13</v>
      </c>
      <c r="F190" s="64"/>
      <c r="G190" s="41"/>
      <c r="H190" s="274"/>
      <c r="I190" s="274"/>
      <c r="J190" s="87"/>
      <c r="K190" s="88"/>
    </row>
    <row r="191" spans="1:11" hidden="1" outlineLevel="1">
      <c r="A191" s="420">
        <f>IF(C191='Tong hop'!$B$6,1,0)</f>
        <v>0</v>
      </c>
      <c r="B191" s="66"/>
      <c r="C191" s="65"/>
      <c r="D191" s="48" t="str">
        <f t="shared" si="14"/>
        <v>RD (800x800x1000)</v>
      </c>
      <c r="E191" s="48" t="str">
        <f t="shared" si="14"/>
        <v>RD-C14</v>
      </c>
      <c r="F191" s="64"/>
      <c r="G191" s="41"/>
      <c r="H191" s="274"/>
      <c r="I191" s="274"/>
      <c r="J191" s="87"/>
      <c r="K191" s="88"/>
    </row>
    <row r="192" spans="1:11" hidden="1" outlineLevel="1">
      <c r="A192" s="420">
        <f>IF(C192='Tong hop'!$B$6,1,0)</f>
        <v>0</v>
      </c>
      <c r="B192" s="66"/>
      <c r="C192" s="65"/>
      <c r="D192" s="64"/>
      <c r="E192" s="64"/>
      <c r="F192" s="85"/>
      <c r="G192" s="41"/>
      <c r="H192" s="274"/>
      <c r="I192" s="274"/>
      <c r="J192" s="87"/>
      <c r="K192" s="88"/>
    </row>
    <row r="193" spans="1:11" hidden="1" collapsed="1">
      <c r="A193" s="420">
        <f>IF(C193='Tong hop'!$B$6,1,0)</f>
        <v>0</v>
      </c>
      <c r="B193" s="66">
        <v>6</v>
      </c>
      <c r="C193" s="10" t="s">
        <v>42</v>
      </c>
      <c r="D193" s="64" t="s">
        <v>85</v>
      </c>
      <c r="E193" s="64" t="s">
        <v>190</v>
      </c>
      <c r="F193" s="85" t="s">
        <v>4</v>
      </c>
      <c r="G193" s="41">
        <v>62.880000000000017</v>
      </c>
      <c r="H193" s="274"/>
      <c r="I193" s="274">
        <f>H193*G193</f>
        <v>0</v>
      </c>
      <c r="J193" s="87"/>
      <c r="K193" s="88"/>
    </row>
    <row r="194" spans="1:11" hidden="1" outlineLevel="1">
      <c r="A194" s="420">
        <f>IF(C194='Tong hop'!$B$6,1,0)</f>
        <v>0</v>
      </c>
      <c r="B194" s="66"/>
      <c r="C194" s="65"/>
      <c r="D194" s="48" t="str">
        <f t="shared" ref="D194:E208" si="15">D132</f>
        <v>F3-C6</v>
      </c>
      <c r="E194" s="89" t="str">
        <f t="shared" si="15"/>
        <v>500x500</v>
      </c>
      <c r="F194" s="85"/>
      <c r="G194" s="41"/>
      <c r="H194" s="274"/>
      <c r="I194" s="274"/>
      <c r="J194" s="87"/>
      <c r="K194" s="88"/>
    </row>
    <row r="195" spans="1:11" hidden="1" outlineLevel="1">
      <c r="A195" s="420">
        <f>IF(C195='Tong hop'!$B$6,1,0)</f>
        <v>0</v>
      </c>
      <c r="B195" s="66"/>
      <c r="C195" s="65"/>
      <c r="D195" s="48" t="str">
        <f t="shared" si="15"/>
        <v>F3-C5</v>
      </c>
      <c r="E195" s="89" t="str">
        <f t="shared" si="15"/>
        <v>500x500</v>
      </c>
      <c r="F195" s="85"/>
      <c r="G195" s="41"/>
      <c r="H195" s="274"/>
      <c r="I195" s="274"/>
      <c r="J195" s="87"/>
      <c r="K195" s="88"/>
    </row>
    <row r="196" spans="1:11" hidden="1" outlineLevel="1">
      <c r="A196" s="420">
        <f>IF(C196='Tong hop'!$B$6,1,0)</f>
        <v>0</v>
      </c>
      <c r="B196" s="66"/>
      <c r="C196" s="65"/>
      <c r="D196" s="48" t="str">
        <f t="shared" si="15"/>
        <v>F3-C7</v>
      </c>
      <c r="E196" s="89" t="str">
        <f t="shared" si="15"/>
        <v>500x500</v>
      </c>
      <c r="F196" s="85"/>
      <c r="G196" s="41"/>
      <c r="H196" s="274"/>
      <c r="I196" s="274"/>
      <c r="J196" s="87"/>
      <c r="K196" s="88"/>
    </row>
    <row r="197" spans="1:11" hidden="1" outlineLevel="1">
      <c r="A197" s="420">
        <f>IF(C197='Tong hop'!$B$6,1,0)</f>
        <v>0</v>
      </c>
      <c r="B197" s="66"/>
      <c r="C197" s="65"/>
      <c r="D197" s="48" t="str">
        <f t="shared" si="15"/>
        <v>F3-C5</v>
      </c>
      <c r="E197" s="89" t="str">
        <f t="shared" si="15"/>
        <v>500x500</v>
      </c>
      <c r="F197" s="85"/>
      <c r="G197" s="41"/>
      <c r="H197" s="274"/>
      <c r="I197" s="274"/>
      <c r="J197" s="87"/>
      <c r="K197" s="88"/>
    </row>
    <row r="198" spans="1:11" hidden="1" outlineLevel="1">
      <c r="A198" s="420">
        <f>IF(C198='Tong hop'!$B$6,1,0)</f>
        <v>0</v>
      </c>
      <c r="B198" s="66"/>
      <c r="C198" s="65"/>
      <c r="D198" s="48" t="str">
        <f t="shared" si="15"/>
        <v>F1-C1</v>
      </c>
      <c r="E198" s="89" t="str">
        <f t="shared" si="15"/>
        <v>500x500</v>
      </c>
      <c r="F198" s="85"/>
      <c r="G198" s="41"/>
      <c r="H198" s="274"/>
      <c r="I198" s="274"/>
      <c r="J198" s="87"/>
      <c r="K198" s="88"/>
    </row>
    <row r="199" spans="1:11" hidden="1" outlineLevel="1">
      <c r="A199" s="420">
        <f>IF(C199='Tong hop'!$B$6,1,0)</f>
        <v>0</v>
      </c>
      <c r="B199" s="66"/>
      <c r="C199" s="65"/>
      <c r="D199" s="48" t="str">
        <f t="shared" si="15"/>
        <v>F2-C3</v>
      </c>
      <c r="E199" s="89" t="str">
        <f t="shared" si="15"/>
        <v>500x500</v>
      </c>
      <c r="F199" s="85"/>
      <c r="G199" s="41"/>
      <c r="H199" s="274"/>
      <c r="I199" s="274"/>
      <c r="J199" s="87"/>
      <c r="K199" s="88"/>
    </row>
    <row r="200" spans="1:11" hidden="1" outlineLevel="1">
      <c r="A200" s="420">
        <f>IF(C200='Tong hop'!$B$6,1,0)</f>
        <v>0</v>
      </c>
      <c r="B200" s="66"/>
      <c r="C200" s="65"/>
      <c r="D200" s="48" t="str">
        <f t="shared" si="15"/>
        <v>F2-C2</v>
      </c>
      <c r="E200" s="89" t="str">
        <f t="shared" si="15"/>
        <v>500x500</v>
      </c>
      <c r="F200" s="85"/>
      <c r="G200" s="41"/>
      <c r="H200" s="274"/>
      <c r="I200" s="274"/>
      <c r="J200" s="87"/>
      <c r="K200" s="88"/>
    </row>
    <row r="201" spans="1:11" hidden="1" outlineLevel="1">
      <c r="A201" s="420">
        <f>IF(C201='Tong hop'!$B$6,1,0)</f>
        <v>0</v>
      </c>
      <c r="B201" s="66"/>
      <c r="C201" s="65"/>
      <c r="D201" s="48" t="str">
        <f t="shared" si="15"/>
        <v>F2-C10</v>
      </c>
      <c r="E201" s="89" t="str">
        <f t="shared" si="15"/>
        <v>400x400</v>
      </c>
      <c r="F201" s="85"/>
      <c r="G201" s="41"/>
      <c r="H201" s="274"/>
      <c r="I201" s="274"/>
      <c r="J201" s="87"/>
      <c r="K201" s="88"/>
    </row>
    <row r="202" spans="1:11" hidden="1" outlineLevel="1">
      <c r="A202" s="420">
        <f>IF(C202='Tong hop'!$B$6,1,0)</f>
        <v>0</v>
      </c>
      <c r="B202" s="66"/>
      <c r="C202" s="65"/>
      <c r="D202" s="48" t="str">
        <f t="shared" si="15"/>
        <v>F2-C12</v>
      </c>
      <c r="E202" s="89" t="str">
        <f t="shared" si="15"/>
        <v>400x400</v>
      </c>
      <c r="F202" s="85"/>
      <c r="G202" s="41"/>
      <c r="H202" s="274"/>
      <c r="I202" s="274"/>
      <c r="J202" s="87"/>
      <c r="K202" s="88"/>
    </row>
    <row r="203" spans="1:11" hidden="1" outlineLevel="1">
      <c r="A203" s="420">
        <f>IF(C203='Tong hop'!$B$6,1,0)</f>
        <v>0</v>
      </c>
      <c r="B203" s="66"/>
      <c r="C203" s="65"/>
      <c r="D203" s="48" t="str">
        <f t="shared" si="15"/>
        <v>F2-C4</v>
      </c>
      <c r="E203" s="89" t="str">
        <f t="shared" si="15"/>
        <v>500x500</v>
      </c>
      <c r="F203" s="85"/>
      <c r="G203" s="41"/>
      <c r="H203" s="274"/>
      <c r="I203" s="274"/>
      <c r="J203" s="87"/>
      <c r="K203" s="88"/>
    </row>
    <row r="204" spans="1:11" hidden="1" outlineLevel="1">
      <c r="A204" s="420">
        <f>IF(C204='Tong hop'!$B$6,1,0)</f>
        <v>0</v>
      </c>
      <c r="B204" s="66"/>
      <c r="C204" s="65"/>
      <c r="D204" s="48" t="str">
        <f t="shared" si="15"/>
        <v>F4-C9</v>
      </c>
      <c r="E204" s="89" t="str">
        <f t="shared" si="15"/>
        <v>400x400</v>
      </c>
      <c r="F204" s="85"/>
      <c r="G204" s="41"/>
      <c r="H204" s="274"/>
      <c r="I204" s="274"/>
      <c r="J204" s="87"/>
      <c r="K204" s="88"/>
    </row>
    <row r="205" spans="1:11" hidden="1" outlineLevel="1">
      <c r="A205" s="420">
        <f>IF(C205='Tong hop'!$B$6,1,0)</f>
        <v>0</v>
      </c>
      <c r="B205" s="66"/>
      <c r="C205" s="65"/>
      <c r="D205" s="48" t="str">
        <f t="shared" si="15"/>
        <v>F4-C11</v>
      </c>
      <c r="E205" s="89" t="str">
        <f t="shared" si="15"/>
        <v>400x400</v>
      </c>
      <c r="F205" s="85"/>
      <c r="G205" s="41"/>
      <c r="H205" s="274"/>
      <c r="I205" s="274"/>
      <c r="J205" s="87"/>
      <c r="K205" s="88"/>
    </row>
    <row r="206" spans="1:11" hidden="1" outlineLevel="1">
      <c r="A206" s="420">
        <f>IF(C206='Tong hop'!$B$6,1,0)</f>
        <v>0</v>
      </c>
      <c r="B206" s="66"/>
      <c r="C206" s="65"/>
      <c r="D206" s="48" t="str">
        <f t="shared" si="15"/>
        <v>F4-C8</v>
      </c>
      <c r="E206" s="89" t="str">
        <f t="shared" si="15"/>
        <v>400x400</v>
      </c>
      <c r="F206" s="85"/>
      <c r="G206" s="41"/>
      <c r="H206" s="274"/>
      <c r="I206" s="274"/>
      <c r="J206" s="87"/>
      <c r="K206" s="88"/>
    </row>
    <row r="207" spans="1:11" hidden="1" outlineLevel="1">
      <c r="A207" s="420">
        <f>IF(C207='Tong hop'!$B$6,1,0)</f>
        <v>0</v>
      </c>
      <c r="B207" s="66"/>
      <c r="C207" s="65"/>
      <c r="D207" s="48" t="str">
        <f t="shared" si="15"/>
        <v>F4-C13</v>
      </c>
      <c r="E207" s="89" t="str">
        <f t="shared" si="15"/>
        <v>400x400</v>
      </c>
      <c r="F207" s="85"/>
      <c r="G207" s="41"/>
      <c r="H207" s="274"/>
      <c r="I207" s="274"/>
      <c r="J207" s="87"/>
      <c r="K207" s="88"/>
    </row>
    <row r="208" spans="1:11" hidden="1" outlineLevel="1">
      <c r="A208" s="420">
        <f>IF(C208='Tong hop'!$B$6,1,0)</f>
        <v>0</v>
      </c>
      <c r="B208" s="66"/>
      <c r="C208" s="65"/>
      <c r="D208" s="48" t="str">
        <f t="shared" si="15"/>
        <v>RD-C14</v>
      </c>
      <c r="E208" s="89" t="str">
        <f t="shared" si="15"/>
        <v>300x300</v>
      </c>
      <c r="F208" s="85"/>
      <c r="G208" s="41"/>
      <c r="H208" s="274"/>
      <c r="I208" s="274"/>
      <c r="J208" s="87"/>
      <c r="K208" s="88"/>
    </row>
    <row r="209" spans="1:11" hidden="1" outlineLevel="1">
      <c r="A209" s="420">
        <f>IF(C209='Tong hop'!$B$6,1,0)</f>
        <v>0</v>
      </c>
      <c r="B209" s="66"/>
      <c r="C209" s="65"/>
      <c r="D209" s="48"/>
      <c r="E209" s="89"/>
      <c r="F209" s="85"/>
      <c r="G209" s="41"/>
      <c r="H209" s="274"/>
      <c r="I209" s="274"/>
      <c r="J209" s="87"/>
      <c r="K209" s="88"/>
    </row>
    <row r="210" spans="1:11" hidden="1" collapsed="1">
      <c r="A210" s="420">
        <f>IF(C210='Tong hop'!$B$6,1,0)</f>
        <v>0</v>
      </c>
      <c r="B210" s="66">
        <v>7</v>
      </c>
      <c r="C210" s="90" t="s">
        <v>41</v>
      </c>
      <c r="D210" s="64" t="s">
        <v>89</v>
      </c>
      <c r="E210" s="91" t="s">
        <v>194</v>
      </c>
      <c r="F210" s="85" t="s">
        <v>4</v>
      </c>
      <c r="G210" s="41">
        <v>337.63799999999998</v>
      </c>
      <c r="H210" s="274"/>
      <c r="I210" s="274">
        <f>H210*G210</f>
        <v>0</v>
      </c>
      <c r="J210" s="87"/>
      <c r="K210" s="88"/>
    </row>
    <row r="211" spans="1:11" hidden="1" outlineLevel="1">
      <c r="A211" s="420">
        <f>IF(C211='Tong hop'!$B$6,1,0)</f>
        <v>0</v>
      </c>
      <c r="B211" s="66"/>
      <c r="C211" s="65"/>
      <c r="D211" s="48" t="str">
        <f t="shared" ref="D211:F218" si="16">D103</f>
        <v>BT lót đà kiềng</v>
      </c>
      <c r="E211" s="48">
        <f t="shared" si="16"/>
        <v>0</v>
      </c>
      <c r="F211" s="64" t="e">
        <f t="shared" si="16"/>
        <v>#REF!</v>
      </c>
      <c r="G211" s="41"/>
      <c r="H211" s="274"/>
      <c r="I211" s="274"/>
      <c r="J211" s="87"/>
      <c r="K211" s="88"/>
    </row>
    <row r="212" spans="1:11" hidden="1" outlineLevel="1">
      <c r="A212" s="420">
        <f>IF(C212='Tong hop'!$B$6,1,0)</f>
        <v>0</v>
      </c>
      <c r="B212" s="66"/>
      <c r="C212" s="65"/>
      <c r="D212" s="69" t="str">
        <f t="shared" si="16"/>
        <v>GB1 (300x600)</v>
      </c>
      <c r="E212" s="69">
        <f t="shared" si="16"/>
        <v>0</v>
      </c>
      <c r="F212" s="64">
        <f t="shared" si="16"/>
        <v>0</v>
      </c>
      <c r="G212" s="41"/>
      <c r="H212" s="274"/>
      <c r="I212" s="274"/>
      <c r="J212" s="87"/>
      <c r="K212" s="88"/>
    </row>
    <row r="213" spans="1:11" hidden="1" outlineLevel="1">
      <c r="A213" s="420">
        <f>IF(C213='Tong hop'!$B$6,1,0)</f>
        <v>0</v>
      </c>
      <c r="B213" s="66"/>
      <c r="C213" s="65"/>
      <c r="D213" s="69" t="str">
        <f t="shared" si="16"/>
        <v>GB2 (300x600)</v>
      </c>
      <c r="E213" s="69">
        <f t="shared" si="16"/>
        <v>0</v>
      </c>
      <c r="F213" s="64">
        <f t="shared" si="16"/>
        <v>0</v>
      </c>
      <c r="G213" s="41"/>
      <c r="H213" s="274"/>
      <c r="I213" s="274"/>
      <c r="J213" s="87"/>
      <c r="K213" s="88"/>
    </row>
    <row r="214" spans="1:11" hidden="1" outlineLevel="1">
      <c r="A214" s="420">
        <f>IF(C214='Tong hop'!$B$6,1,0)</f>
        <v>0</v>
      </c>
      <c r="B214" s="66"/>
      <c r="C214" s="65"/>
      <c r="D214" s="69" t="str">
        <f t="shared" si="16"/>
        <v>GB4 (300x600)</v>
      </c>
      <c r="E214" s="69">
        <f t="shared" si="16"/>
        <v>0</v>
      </c>
      <c r="F214" s="64">
        <f t="shared" si="16"/>
        <v>0</v>
      </c>
      <c r="G214" s="41"/>
      <c r="H214" s="274"/>
      <c r="I214" s="274"/>
      <c r="J214" s="87"/>
      <c r="K214" s="88"/>
    </row>
    <row r="215" spans="1:11" hidden="1" outlineLevel="1">
      <c r="A215" s="420">
        <f>IF(C215='Tong hop'!$B$6,1,0)</f>
        <v>0</v>
      </c>
      <c r="B215" s="66"/>
      <c r="C215" s="65"/>
      <c r="D215" s="69" t="str">
        <f t="shared" si="16"/>
        <v>GB3 (300x600)</v>
      </c>
      <c r="E215" s="69">
        <f t="shared" si="16"/>
        <v>0</v>
      </c>
      <c r="F215" s="64">
        <f t="shared" si="16"/>
        <v>0</v>
      </c>
      <c r="G215" s="41"/>
      <c r="H215" s="274"/>
      <c r="I215" s="274"/>
      <c r="J215" s="87"/>
      <c r="K215" s="88"/>
    </row>
    <row r="216" spans="1:11" hidden="1" outlineLevel="1">
      <c r="A216" s="420">
        <f>IF(C216='Tong hop'!$B$6,1,0)</f>
        <v>0</v>
      </c>
      <c r="B216" s="66"/>
      <c r="C216" s="65"/>
      <c r="D216" s="69" t="str">
        <f t="shared" si="16"/>
        <v>GB5 (400x600)</v>
      </c>
      <c r="E216" s="69">
        <f t="shared" si="16"/>
        <v>0</v>
      </c>
      <c r="F216" s="64">
        <f t="shared" si="16"/>
        <v>0</v>
      </c>
      <c r="G216" s="41"/>
      <c r="H216" s="274"/>
      <c r="I216" s="274"/>
      <c r="J216" s="87"/>
      <c r="K216" s="88"/>
    </row>
    <row r="217" spans="1:11" hidden="1" outlineLevel="1">
      <c r="A217" s="420">
        <f>IF(C217='Tong hop'!$B$6,1,0)</f>
        <v>0</v>
      </c>
      <c r="B217" s="66"/>
      <c r="C217" s="65"/>
      <c r="D217" s="69" t="str">
        <f t="shared" si="16"/>
        <v>GB6 (400x600)</v>
      </c>
      <c r="E217" s="69">
        <f t="shared" si="16"/>
        <v>0</v>
      </c>
      <c r="F217" s="64">
        <f t="shared" si="16"/>
        <v>0</v>
      </c>
      <c r="G217" s="41"/>
      <c r="H217" s="274"/>
      <c r="I217" s="274"/>
      <c r="J217" s="87"/>
      <c r="K217" s="88"/>
    </row>
    <row r="218" spans="1:11" hidden="1" outlineLevel="1">
      <c r="A218" s="420">
        <f>IF(C218='Tong hop'!$B$6,1,0)</f>
        <v>0</v>
      </c>
      <c r="B218" s="66"/>
      <c r="C218" s="65"/>
      <c r="D218" s="69" t="str">
        <f t="shared" si="16"/>
        <v>GB7 (300x600)</v>
      </c>
      <c r="E218" s="69">
        <f t="shared" si="16"/>
        <v>0</v>
      </c>
      <c r="F218" s="64">
        <f t="shared" si="16"/>
        <v>0</v>
      </c>
      <c r="G218" s="41"/>
      <c r="H218" s="274"/>
      <c r="I218" s="274"/>
      <c r="J218" s="87"/>
      <c r="K218" s="88"/>
    </row>
    <row r="219" spans="1:11" hidden="1" outlineLevel="1">
      <c r="A219" s="420">
        <f>IF(C219='Tong hop'!$B$6,1,0)</f>
        <v>0</v>
      </c>
      <c r="B219" s="66"/>
      <c r="C219" s="65"/>
      <c r="D219" s="67" t="str">
        <f>D148</f>
        <v>Đà kiềng</v>
      </c>
      <c r="E219" s="48">
        <f>E111</f>
        <v>0</v>
      </c>
      <c r="F219" s="64">
        <f>F111</f>
        <v>0</v>
      </c>
      <c r="G219" s="41"/>
      <c r="H219" s="274"/>
      <c r="I219" s="274"/>
      <c r="J219" s="87"/>
      <c r="K219" s="88"/>
    </row>
    <row r="220" spans="1:11" hidden="1" outlineLevel="1">
      <c r="A220" s="420">
        <f>IF(C220='Tong hop'!$B$6,1,0)</f>
        <v>0</v>
      </c>
      <c r="B220" s="66"/>
      <c r="C220" s="65"/>
      <c r="D220" s="69" t="str">
        <f>D149</f>
        <v>GB1 (300x600)</v>
      </c>
      <c r="E220" s="69">
        <f t="shared" ref="E220:F226" si="17">E149</f>
        <v>0</v>
      </c>
      <c r="F220" s="69">
        <f t="shared" si="17"/>
        <v>0</v>
      </c>
      <c r="G220" s="41"/>
      <c r="H220" s="274"/>
      <c r="I220" s="274"/>
      <c r="J220" s="87"/>
      <c r="K220" s="88"/>
    </row>
    <row r="221" spans="1:11" hidden="1" outlineLevel="1">
      <c r="A221" s="420">
        <f>IF(C221='Tong hop'!$B$6,1,0)</f>
        <v>0</v>
      </c>
      <c r="B221" s="66"/>
      <c r="C221" s="65"/>
      <c r="D221" s="69" t="str">
        <f>D150</f>
        <v>GB2 (300x600)</v>
      </c>
      <c r="E221" s="69">
        <f t="shared" si="17"/>
        <v>0</v>
      </c>
      <c r="F221" s="69">
        <f t="shared" si="17"/>
        <v>0</v>
      </c>
      <c r="G221" s="41"/>
      <c r="H221" s="274"/>
      <c r="I221" s="274"/>
      <c r="J221" s="87"/>
      <c r="K221" s="88"/>
    </row>
    <row r="222" spans="1:11" hidden="1" outlineLevel="1">
      <c r="A222" s="420">
        <f>IF(C222='Tong hop'!$B$6,1,0)</f>
        <v>0</v>
      </c>
      <c r="B222" s="66"/>
      <c r="C222" s="65"/>
      <c r="D222" s="69" t="str">
        <f t="shared" ref="D222:D226" si="18">D151</f>
        <v>GB4 (300x600)</v>
      </c>
      <c r="E222" s="69">
        <f t="shared" si="17"/>
        <v>0</v>
      </c>
      <c r="F222" s="69">
        <f t="shared" si="17"/>
        <v>0</v>
      </c>
      <c r="G222" s="41"/>
      <c r="H222" s="274"/>
      <c r="I222" s="274"/>
      <c r="J222" s="87"/>
      <c r="K222" s="88"/>
    </row>
    <row r="223" spans="1:11" hidden="1" outlineLevel="1">
      <c r="A223" s="420">
        <f>IF(C223='Tong hop'!$B$6,1,0)</f>
        <v>0</v>
      </c>
      <c r="B223" s="66"/>
      <c r="C223" s="65"/>
      <c r="D223" s="69" t="str">
        <f t="shared" si="18"/>
        <v>GB3 (300x600)</v>
      </c>
      <c r="E223" s="69">
        <f t="shared" si="17"/>
        <v>0</v>
      </c>
      <c r="F223" s="69">
        <f t="shared" si="17"/>
        <v>0</v>
      </c>
      <c r="G223" s="41"/>
      <c r="H223" s="274"/>
      <c r="I223" s="274"/>
      <c r="J223" s="87"/>
      <c r="K223" s="88"/>
    </row>
    <row r="224" spans="1:11" hidden="1" outlineLevel="1">
      <c r="A224" s="420">
        <f>IF(C224='Tong hop'!$B$6,1,0)</f>
        <v>0</v>
      </c>
      <c r="B224" s="66"/>
      <c r="C224" s="65"/>
      <c r="D224" s="69" t="str">
        <f t="shared" si="18"/>
        <v>GB5 (400x600)</v>
      </c>
      <c r="E224" s="69">
        <f t="shared" si="17"/>
        <v>0</v>
      </c>
      <c r="F224" s="69">
        <f t="shared" si="17"/>
        <v>0</v>
      </c>
      <c r="G224" s="41"/>
      <c r="H224" s="274"/>
      <c r="I224" s="274"/>
      <c r="J224" s="87"/>
      <c r="K224" s="88"/>
    </row>
    <row r="225" spans="1:11" hidden="1" outlineLevel="1">
      <c r="A225" s="420">
        <f>IF(C225='Tong hop'!$B$6,1,0)</f>
        <v>0</v>
      </c>
      <c r="B225" s="66"/>
      <c r="C225" s="65"/>
      <c r="D225" s="69" t="str">
        <f t="shared" si="18"/>
        <v>GB6 (400x600)</v>
      </c>
      <c r="E225" s="69">
        <f t="shared" si="17"/>
        <v>0</v>
      </c>
      <c r="F225" s="69">
        <f t="shared" si="17"/>
        <v>0</v>
      </c>
      <c r="G225" s="41"/>
      <c r="H225" s="274"/>
      <c r="I225" s="274"/>
      <c r="J225" s="87"/>
      <c r="K225" s="88"/>
    </row>
    <row r="226" spans="1:11" hidden="1" outlineLevel="1">
      <c r="A226" s="420">
        <f>IF(C226='Tong hop'!$B$6,1,0)</f>
        <v>0</v>
      </c>
      <c r="B226" s="66"/>
      <c r="C226" s="65"/>
      <c r="D226" s="69" t="str">
        <f t="shared" si="18"/>
        <v>GB7 (300x600)</v>
      </c>
      <c r="E226" s="69">
        <f t="shared" si="17"/>
        <v>0</v>
      </c>
      <c r="F226" s="69">
        <f t="shared" si="17"/>
        <v>0</v>
      </c>
      <c r="G226" s="41"/>
      <c r="H226" s="274"/>
      <c r="I226" s="274"/>
      <c r="J226" s="87"/>
      <c r="K226" s="88"/>
    </row>
    <row r="227" spans="1:11" hidden="1" outlineLevel="1">
      <c r="A227" s="420">
        <f>IF(C227='Tong hop'!$B$6,1,0)</f>
        <v>0</v>
      </c>
      <c r="B227" s="66"/>
      <c r="C227" s="65"/>
      <c r="D227" s="64"/>
      <c r="E227" s="64"/>
      <c r="F227" s="85"/>
      <c r="G227" s="41"/>
      <c r="H227" s="274"/>
      <c r="I227" s="274"/>
      <c r="J227" s="87"/>
      <c r="K227" s="88"/>
    </row>
    <row r="228" spans="1:11" ht="24">
      <c r="A228" s="420">
        <f>IF(C228='Tong hop'!$B$6,1,0)</f>
        <v>1</v>
      </c>
      <c r="B228" s="81"/>
      <c r="C228" s="10" t="s">
        <v>54</v>
      </c>
      <c r="D228" s="60" t="s">
        <v>118</v>
      </c>
      <c r="E228" s="64" t="s">
        <v>119</v>
      </c>
      <c r="F228" s="85" t="s">
        <v>203</v>
      </c>
      <c r="G228" s="41">
        <v>18.987231999999995</v>
      </c>
      <c r="H228" s="274"/>
      <c r="I228" s="274">
        <f>H228*G228</f>
        <v>0</v>
      </c>
      <c r="J228" s="87"/>
      <c r="K228" s="88"/>
    </row>
    <row r="229" spans="1:11" hidden="1">
      <c r="A229" s="420">
        <f>IF(C229='Tong hop'!$B$6,1,0)</f>
        <v>0</v>
      </c>
      <c r="B229" s="66">
        <v>8</v>
      </c>
      <c r="C229" s="65"/>
      <c r="D229" s="64" t="str">
        <f>D113</f>
        <v>Móng</v>
      </c>
      <c r="E229" s="64" t="str">
        <f>E113</f>
        <v>基礎</v>
      </c>
      <c r="F229" s="11"/>
      <c r="G229" s="41"/>
      <c r="H229" s="270"/>
      <c r="I229" s="270"/>
      <c r="J229" s="68"/>
      <c r="K229" s="43"/>
    </row>
    <row r="230" spans="1:11" hidden="1">
      <c r="A230" s="420">
        <f>IF(C230='Tong hop'!$B$6,1,0)</f>
        <v>0</v>
      </c>
      <c r="B230" s="66">
        <v>9</v>
      </c>
      <c r="C230" s="65"/>
      <c r="D230" s="64" t="str">
        <f>D131</f>
        <v>Cổ cột</v>
      </c>
      <c r="E230" s="64" t="str">
        <f>E131</f>
        <v>柱頭</v>
      </c>
      <c r="F230" s="11"/>
      <c r="G230" s="41"/>
      <c r="H230" s="270"/>
      <c r="I230" s="270"/>
      <c r="J230" s="42"/>
      <c r="K230" s="43"/>
    </row>
    <row r="231" spans="1:11" hidden="1" collapsed="1">
      <c r="A231" s="420">
        <f>IF(C231='Tong hop'!$B$6,1,0)</f>
        <v>0</v>
      </c>
      <c r="B231" s="66">
        <v>10</v>
      </c>
      <c r="C231" s="65"/>
      <c r="D231" s="64" t="str">
        <f>D148</f>
        <v>Đà kiềng</v>
      </c>
      <c r="E231" s="64" t="str">
        <f>E148</f>
        <v>地樑</v>
      </c>
      <c r="F231" s="11"/>
      <c r="G231" s="41"/>
      <c r="H231" s="270"/>
      <c r="I231" s="270"/>
      <c r="J231" s="42"/>
      <c r="K231" s="43"/>
    </row>
    <row r="232" spans="1:11" hidden="1" outlineLevel="1">
      <c r="A232" s="420">
        <f>IF(C232='Tong hop'!$B$6,1,0)</f>
        <v>0</v>
      </c>
      <c r="B232" s="66"/>
      <c r="C232" s="65"/>
      <c r="D232" s="64"/>
      <c r="E232" s="64"/>
      <c r="F232" s="11"/>
      <c r="G232" s="41"/>
      <c r="H232" s="273"/>
      <c r="I232" s="270"/>
      <c r="J232" s="42"/>
      <c r="K232" s="43"/>
    </row>
    <row r="233" spans="1:11" hidden="1" outlineLevel="1" collapsed="1">
      <c r="A233" s="420">
        <f>IF(C233='Tong hop'!$B$6,1,0)</f>
        <v>0</v>
      </c>
      <c r="B233" s="66"/>
      <c r="C233" s="65"/>
      <c r="D233" s="92" t="s">
        <v>204</v>
      </c>
      <c r="E233" s="64"/>
      <c r="F233" s="11"/>
      <c r="G233" s="41"/>
      <c r="H233" s="273"/>
      <c r="I233" s="270"/>
      <c r="J233" s="42"/>
      <c r="K233" s="43"/>
    </row>
    <row r="234" spans="1:11" hidden="1" outlineLevel="2">
      <c r="A234" s="420">
        <f>IF(C234='Tong hop'!$B$6,1,0)</f>
        <v>0</v>
      </c>
      <c r="B234" s="66"/>
      <c r="C234" s="65"/>
      <c r="D234" s="93" t="str">
        <f>D114</f>
        <v>F3 (1850x1850x1000)</v>
      </c>
      <c r="E234" s="93"/>
      <c r="F234" s="93"/>
      <c r="G234" s="41"/>
      <c r="H234" s="273"/>
      <c r="I234" s="270"/>
      <c r="J234" s="42"/>
      <c r="K234" s="43"/>
    </row>
    <row r="235" spans="1:11" hidden="1" outlineLevel="2">
      <c r="A235" s="420">
        <f>IF(C235='Tong hop'!$B$6,1,0)</f>
        <v>0</v>
      </c>
      <c r="B235" s="66"/>
      <c r="C235" s="65"/>
      <c r="D235" s="64" t="s">
        <v>205</v>
      </c>
      <c r="E235" s="64" t="s">
        <v>206</v>
      </c>
      <c r="F235" s="11">
        <v>12</v>
      </c>
      <c r="G235" s="41"/>
      <c r="H235" s="273"/>
      <c r="I235" s="270"/>
      <c r="J235" s="42"/>
      <c r="K235" s="43"/>
    </row>
    <row r="236" spans="1:11" hidden="1" outlineLevel="2">
      <c r="A236" s="420">
        <f>IF(C236='Tong hop'!$B$6,1,0)</f>
        <v>0</v>
      </c>
      <c r="B236" s="66"/>
      <c r="C236" s="65"/>
      <c r="D236" s="64"/>
      <c r="E236" s="64"/>
      <c r="F236" s="11">
        <v>12</v>
      </c>
      <c r="G236" s="41"/>
      <c r="H236" s="273"/>
      <c r="I236" s="270"/>
      <c r="J236" s="42"/>
      <c r="K236" s="43"/>
    </row>
    <row r="237" spans="1:11" hidden="1" outlineLevel="2">
      <c r="A237" s="420">
        <f>IF(C237='Tong hop'!$B$6,1,0)</f>
        <v>0</v>
      </c>
      <c r="B237" s="66"/>
      <c r="C237" s="65"/>
      <c r="D237" s="64" t="s">
        <v>205</v>
      </c>
      <c r="E237" s="64" t="s">
        <v>206</v>
      </c>
      <c r="F237" s="11">
        <v>12</v>
      </c>
      <c r="G237" s="41"/>
      <c r="H237" s="273"/>
      <c r="I237" s="270"/>
      <c r="J237" s="42"/>
      <c r="K237" s="43"/>
    </row>
    <row r="238" spans="1:11" hidden="1" outlineLevel="2">
      <c r="A238" s="420">
        <f>IF(C238='Tong hop'!$B$6,1,0)</f>
        <v>0</v>
      </c>
      <c r="B238" s="66"/>
      <c r="C238" s="65"/>
      <c r="D238" s="64"/>
      <c r="E238" s="64"/>
      <c r="F238" s="11">
        <v>12</v>
      </c>
      <c r="G238" s="41"/>
      <c r="H238" s="273"/>
      <c r="I238" s="270"/>
      <c r="J238" s="42"/>
      <c r="K238" s="43"/>
    </row>
    <row r="239" spans="1:11" hidden="1" outlineLevel="2">
      <c r="A239" s="420">
        <f>IF(C239='Tong hop'!$B$6,1,0)</f>
        <v>0</v>
      </c>
      <c r="B239" s="66"/>
      <c r="C239" s="65"/>
      <c r="D239" s="64" t="s">
        <v>207</v>
      </c>
      <c r="E239" s="64" t="s">
        <v>208</v>
      </c>
      <c r="F239" s="11">
        <v>16</v>
      </c>
      <c r="G239" s="41"/>
      <c r="H239" s="273"/>
      <c r="I239" s="270"/>
      <c r="J239" s="42"/>
      <c r="K239" s="43"/>
    </row>
    <row r="240" spans="1:11" hidden="1" outlineLevel="2">
      <c r="A240" s="420">
        <f>IF(C240='Tong hop'!$B$6,1,0)</f>
        <v>0</v>
      </c>
      <c r="B240" s="66"/>
      <c r="C240" s="65"/>
      <c r="D240" s="64"/>
      <c r="E240" s="64"/>
      <c r="F240" s="11">
        <v>16</v>
      </c>
      <c r="G240" s="41"/>
      <c r="H240" s="273"/>
      <c r="I240" s="270"/>
      <c r="J240" s="42"/>
      <c r="K240" s="43"/>
    </row>
    <row r="241" spans="1:11" hidden="1" outlineLevel="2">
      <c r="A241" s="420">
        <f>IF(C241='Tong hop'!$B$6,1,0)</f>
        <v>0</v>
      </c>
      <c r="B241" s="66"/>
      <c r="C241" s="65"/>
      <c r="D241" s="64" t="s">
        <v>207</v>
      </c>
      <c r="E241" s="64" t="s">
        <v>208</v>
      </c>
      <c r="F241" s="11">
        <v>16</v>
      </c>
      <c r="G241" s="41"/>
      <c r="H241" s="273"/>
      <c r="I241" s="270"/>
      <c r="J241" s="42"/>
      <c r="K241" s="43"/>
    </row>
    <row r="242" spans="1:11" hidden="1" outlineLevel="2">
      <c r="A242" s="420">
        <f>IF(C242='Tong hop'!$B$6,1,0)</f>
        <v>0</v>
      </c>
      <c r="B242" s="66"/>
      <c r="C242" s="65"/>
      <c r="D242" s="64"/>
      <c r="E242" s="64"/>
      <c r="F242" s="11">
        <v>16</v>
      </c>
      <c r="G242" s="41"/>
      <c r="H242" s="273"/>
      <c r="I242" s="270"/>
      <c r="J242" s="42"/>
      <c r="K242" s="43"/>
    </row>
    <row r="243" spans="1:11" hidden="1" outlineLevel="2">
      <c r="A243" s="420">
        <f>IF(C243='Tong hop'!$B$6,1,0)</f>
        <v>0</v>
      </c>
      <c r="B243" s="66"/>
      <c r="C243" s="65"/>
      <c r="D243" s="64" t="s">
        <v>209</v>
      </c>
      <c r="E243" s="64"/>
      <c r="F243" s="11">
        <v>12</v>
      </c>
      <c r="G243" s="41"/>
      <c r="H243" s="273"/>
      <c r="I243" s="270"/>
      <c r="J243" s="42"/>
      <c r="K243" s="43"/>
    </row>
    <row r="244" spans="1:11" hidden="1" outlineLevel="2">
      <c r="A244" s="420">
        <f>IF(C244='Tong hop'!$B$6,1,0)</f>
        <v>0</v>
      </c>
      <c r="B244" s="66"/>
      <c r="C244" s="65"/>
      <c r="D244" s="93" t="str">
        <f>D118</f>
        <v>F1 (1850x900x1000)</v>
      </c>
      <c r="E244" s="93"/>
      <c r="F244" s="93"/>
      <c r="G244" s="41"/>
      <c r="H244" s="273"/>
      <c r="I244" s="270"/>
      <c r="J244" s="42"/>
      <c r="K244" s="43"/>
    </row>
    <row r="245" spans="1:11" hidden="1" outlineLevel="2">
      <c r="A245" s="420">
        <f>IF(C245='Tong hop'!$B$6,1,0)</f>
        <v>0</v>
      </c>
      <c r="B245" s="66"/>
      <c r="C245" s="65"/>
      <c r="D245" s="64" t="s">
        <v>205</v>
      </c>
      <c r="E245" s="64" t="s">
        <v>206</v>
      </c>
      <c r="F245" s="11">
        <v>12</v>
      </c>
      <c r="G245" s="41"/>
      <c r="H245" s="273"/>
      <c r="I245" s="270"/>
      <c r="J245" s="42"/>
      <c r="K245" s="43"/>
    </row>
    <row r="246" spans="1:11" hidden="1" outlineLevel="2">
      <c r="A246" s="420">
        <f>IF(C246='Tong hop'!$B$6,1,0)</f>
        <v>0</v>
      </c>
      <c r="B246" s="66"/>
      <c r="C246" s="65"/>
      <c r="D246" s="64" t="s">
        <v>209</v>
      </c>
      <c r="E246" s="64"/>
      <c r="F246" s="11">
        <v>12</v>
      </c>
      <c r="G246" s="41"/>
      <c r="H246" s="273"/>
      <c r="I246" s="270"/>
      <c r="J246" s="42"/>
      <c r="K246" s="43"/>
    </row>
    <row r="247" spans="1:11" hidden="1" outlineLevel="2">
      <c r="A247" s="420">
        <f>IF(C247='Tong hop'!$B$6,1,0)</f>
        <v>0</v>
      </c>
      <c r="B247" s="66"/>
      <c r="C247" s="65"/>
      <c r="D247" s="64" t="s">
        <v>207</v>
      </c>
      <c r="E247" s="64" t="s">
        <v>208</v>
      </c>
      <c r="F247" s="11">
        <v>16</v>
      </c>
      <c r="G247" s="41"/>
      <c r="H247" s="273"/>
      <c r="I247" s="270"/>
      <c r="J247" s="42"/>
      <c r="K247" s="43"/>
    </row>
    <row r="248" spans="1:11" hidden="1" outlineLevel="2">
      <c r="A248" s="420">
        <f>IF(C248='Tong hop'!$B$6,1,0)</f>
        <v>0</v>
      </c>
      <c r="B248" s="66"/>
      <c r="C248" s="65"/>
      <c r="D248" s="64" t="s">
        <v>210</v>
      </c>
      <c r="E248" s="64"/>
      <c r="F248" s="11">
        <v>16</v>
      </c>
      <c r="G248" s="41"/>
      <c r="H248" s="273"/>
      <c r="I248" s="270"/>
      <c r="J248" s="42"/>
      <c r="K248" s="43"/>
    </row>
    <row r="249" spans="1:11" hidden="1" outlineLevel="2">
      <c r="A249" s="420">
        <f>IF(C249='Tong hop'!$B$6,1,0)</f>
        <v>0</v>
      </c>
      <c r="B249" s="66"/>
      <c r="C249" s="65"/>
      <c r="D249" s="64" t="s">
        <v>209</v>
      </c>
      <c r="E249" s="64"/>
      <c r="F249" s="11">
        <v>12</v>
      </c>
      <c r="G249" s="41"/>
      <c r="H249" s="273"/>
      <c r="I249" s="270"/>
      <c r="J249" s="42"/>
      <c r="K249" s="43"/>
    </row>
    <row r="250" spans="1:11" hidden="1" outlineLevel="2">
      <c r="A250" s="420">
        <f>IF(C250='Tong hop'!$B$6,1,0)</f>
        <v>0</v>
      </c>
      <c r="B250" s="66"/>
      <c r="C250" s="65"/>
      <c r="D250" s="93" t="str">
        <f>D119</f>
        <v>F2 (1850x900x1000)</v>
      </c>
      <c r="E250" s="93"/>
      <c r="F250" s="93"/>
      <c r="G250" s="41"/>
      <c r="H250" s="273"/>
      <c r="I250" s="270"/>
      <c r="J250" s="42"/>
      <c r="K250" s="43"/>
    </row>
    <row r="251" spans="1:11" hidden="1" outlineLevel="2">
      <c r="A251" s="420">
        <f>IF(C251='Tong hop'!$B$6,1,0)</f>
        <v>0</v>
      </c>
      <c r="B251" s="66"/>
      <c r="C251" s="65"/>
      <c r="D251" s="64" t="s">
        <v>205</v>
      </c>
      <c r="E251" s="64" t="s">
        <v>206</v>
      </c>
      <c r="F251" s="11">
        <v>12</v>
      </c>
      <c r="G251" s="41"/>
      <c r="H251" s="273"/>
      <c r="I251" s="270"/>
      <c r="J251" s="42"/>
      <c r="K251" s="43"/>
    </row>
    <row r="252" spans="1:11" hidden="1" outlineLevel="2">
      <c r="A252" s="420">
        <f>IF(C252='Tong hop'!$B$6,1,0)</f>
        <v>0</v>
      </c>
      <c r="B252" s="66"/>
      <c r="C252" s="65"/>
      <c r="D252" s="64" t="s">
        <v>209</v>
      </c>
      <c r="E252" s="64"/>
      <c r="F252" s="11">
        <v>12</v>
      </c>
      <c r="G252" s="41"/>
      <c r="H252" s="273"/>
      <c r="I252" s="270"/>
      <c r="J252" s="42"/>
      <c r="K252" s="43"/>
    </row>
    <row r="253" spans="1:11" hidden="1" outlineLevel="2">
      <c r="A253" s="420">
        <f>IF(C253='Tong hop'!$B$6,1,0)</f>
        <v>0</v>
      </c>
      <c r="B253" s="66"/>
      <c r="C253" s="65"/>
      <c r="D253" s="64" t="s">
        <v>207</v>
      </c>
      <c r="E253" s="64" t="s">
        <v>208</v>
      </c>
      <c r="F253" s="11">
        <v>16</v>
      </c>
      <c r="G253" s="41"/>
      <c r="H253" s="273"/>
      <c r="I253" s="270"/>
      <c r="J253" s="42"/>
      <c r="K253" s="43"/>
    </row>
    <row r="254" spans="1:11" hidden="1" outlineLevel="2">
      <c r="A254" s="420">
        <f>IF(C254='Tong hop'!$B$6,1,0)</f>
        <v>0</v>
      </c>
      <c r="B254" s="66"/>
      <c r="C254" s="65"/>
      <c r="D254" s="64" t="s">
        <v>210</v>
      </c>
      <c r="E254" s="64"/>
      <c r="F254" s="11">
        <v>16</v>
      </c>
      <c r="G254" s="41"/>
      <c r="H254" s="273"/>
      <c r="I254" s="270"/>
      <c r="J254" s="42"/>
      <c r="K254" s="43"/>
    </row>
    <row r="255" spans="1:11" hidden="1" outlineLevel="2">
      <c r="A255" s="420">
        <f>IF(C255='Tong hop'!$B$6,1,0)</f>
        <v>0</v>
      </c>
      <c r="B255" s="66"/>
      <c r="C255" s="65"/>
      <c r="D255" s="64" t="s">
        <v>209</v>
      </c>
      <c r="E255" s="64"/>
      <c r="F255" s="11">
        <v>12</v>
      </c>
      <c r="G255" s="41"/>
      <c r="H255" s="273"/>
      <c r="I255" s="270"/>
      <c r="J255" s="42"/>
      <c r="K255" s="43"/>
    </row>
    <row r="256" spans="1:11" hidden="1" outlineLevel="2">
      <c r="A256" s="420">
        <f>IF(C256='Tong hop'!$B$6,1,0)</f>
        <v>0</v>
      </c>
      <c r="B256" s="66"/>
      <c r="C256" s="65"/>
      <c r="D256" s="93" t="str">
        <f>D124</f>
        <v>F4 (800x800x1000)</v>
      </c>
      <c r="E256" s="93"/>
      <c r="F256" s="93"/>
      <c r="G256" s="41"/>
      <c r="H256" s="273"/>
      <c r="I256" s="270"/>
      <c r="J256" s="42"/>
      <c r="K256" s="43"/>
    </row>
    <row r="257" spans="1:12" hidden="1" outlineLevel="2">
      <c r="A257" s="420">
        <f>IF(C257='Tong hop'!$B$6,1,0)</f>
        <v>0</v>
      </c>
      <c r="B257" s="66"/>
      <c r="C257" s="65"/>
      <c r="D257" s="64" t="s">
        <v>205</v>
      </c>
      <c r="E257" s="64" t="s">
        <v>206</v>
      </c>
      <c r="F257" s="11">
        <v>12</v>
      </c>
      <c r="G257" s="41"/>
      <c r="H257" s="273"/>
      <c r="I257" s="270"/>
      <c r="J257" s="42"/>
      <c r="K257" s="43"/>
    </row>
    <row r="258" spans="1:12" hidden="1" outlineLevel="2">
      <c r="A258" s="420">
        <f>IF(C258='Tong hop'!$B$6,1,0)</f>
        <v>0</v>
      </c>
      <c r="B258" s="66"/>
      <c r="C258" s="65"/>
      <c r="D258" s="64" t="s">
        <v>205</v>
      </c>
      <c r="E258" s="64"/>
      <c r="F258" s="11">
        <v>12</v>
      </c>
      <c r="G258" s="41"/>
      <c r="H258" s="273"/>
      <c r="I258" s="270"/>
      <c r="J258" s="42"/>
      <c r="K258" s="43"/>
    </row>
    <row r="259" spans="1:12" hidden="1" outlineLevel="2">
      <c r="A259" s="420">
        <f>IF(C259='Tong hop'!$B$6,1,0)</f>
        <v>0</v>
      </c>
      <c r="B259" s="66"/>
      <c r="C259" s="65"/>
      <c r="D259" s="64" t="s">
        <v>207</v>
      </c>
      <c r="E259" s="64" t="s">
        <v>208</v>
      </c>
      <c r="F259" s="11">
        <v>16</v>
      </c>
      <c r="G259" s="41"/>
      <c r="H259" s="273"/>
      <c r="I259" s="270"/>
      <c r="J259" s="42"/>
      <c r="K259" s="43"/>
    </row>
    <row r="260" spans="1:12" hidden="1" outlineLevel="2">
      <c r="A260" s="420">
        <f>IF(C260='Tong hop'!$B$6,1,0)</f>
        <v>0</v>
      </c>
      <c r="B260" s="66"/>
      <c r="C260" s="65"/>
      <c r="D260" s="64" t="s">
        <v>207</v>
      </c>
      <c r="E260" s="64"/>
      <c r="F260" s="11">
        <v>16</v>
      </c>
      <c r="G260" s="41"/>
      <c r="H260" s="273"/>
      <c r="I260" s="270"/>
      <c r="J260" s="42"/>
      <c r="K260" s="43"/>
    </row>
    <row r="261" spans="1:12" hidden="1" outlineLevel="2">
      <c r="A261" s="420">
        <f>IF(C261='Tong hop'!$B$6,1,0)</f>
        <v>0</v>
      </c>
      <c r="B261" s="66"/>
      <c r="C261" s="65"/>
      <c r="D261" s="64" t="s">
        <v>209</v>
      </c>
      <c r="E261" s="64"/>
      <c r="F261" s="11">
        <v>12</v>
      </c>
      <c r="G261" s="41"/>
      <c r="H261" s="273"/>
      <c r="I261" s="270"/>
      <c r="J261" s="42"/>
      <c r="K261" s="43"/>
    </row>
    <row r="262" spans="1:12" hidden="1" outlineLevel="2">
      <c r="A262" s="420">
        <f>IF(C262='Tong hop'!$B$6,1,0)</f>
        <v>0</v>
      </c>
      <c r="B262" s="66"/>
      <c r="C262" s="65"/>
      <c r="D262" s="64"/>
      <c r="E262" s="64"/>
      <c r="F262" s="11"/>
      <c r="G262" s="41"/>
      <c r="H262" s="273"/>
      <c r="I262" s="270"/>
      <c r="J262" s="42"/>
      <c r="K262" s="43"/>
    </row>
    <row r="263" spans="1:12" hidden="1" outlineLevel="1" collapsed="1">
      <c r="A263" s="420">
        <f>IF(C263='Tong hop'!$B$6,1,0)</f>
        <v>0</v>
      </c>
      <c r="B263" s="66"/>
      <c r="C263" s="65"/>
      <c r="D263" s="92" t="s">
        <v>211</v>
      </c>
      <c r="E263" s="64"/>
      <c r="F263" s="11"/>
      <c r="G263" s="41"/>
      <c r="H263" s="273"/>
      <c r="I263" s="270"/>
      <c r="J263" s="42"/>
      <c r="K263" s="43"/>
    </row>
    <row r="264" spans="1:12" hidden="1" outlineLevel="2">
      <c r="A264" s="420">
        <f>IF(C264='Tong hop'!$B$6,1,0)</f>
        <v>0</v>
      </c>
      <c r="B264" s="66"/>
      <c r="C264" s="65"/>
      <c r="D264" s="93" t="str">
        <f>D132</f>
        <v>F3-C6</v>
      </c>
      <c r="E264" s="93" t="str">
        <f>E132</f>
        <v>500x500</v>
      </c>
      <c r="F264" s="93"/>
      <c r="G264" s="41"/>
      <c r="H264" s="273"/>
      <c r="I264" s="270"/>
      <c r="J264" s="42"/>
      <c r="K264" s="43"/>
      <c r="L264" s="94" t="e">
        <f>#REF!+#REF!+#REF!+#REF!+#REF!+#REF!+#REF!+#REF!+#REF!+#REF!+#REF!+#REF!+#REF!</f>
        <v>#REF!</v>
      </c>
    </row>
    <row r="265" spans="1:12" hidden="1" outlineLevel="2">
      <c r="A265" s="420">
        <f>IF(C265='Tong hop'!$B$6,1,0)</f>
        <v>0</v>
      </c>
      <c r="B265" s="66"/>
      <c r="C265" s="65"/>
      <c r="D265" s="64" t="s">
        <v>212</v>
      </c>
      <c r="E265" s="64"/>
      <c r="F265" s="65">
        <v>20</v>
      </c>
      <c r="G265" s="41"/>
      <c r="H265" s="273"/>
      <c r="I265" s="270"/>
      <c r="J265" s="42"/>
      <c r="K265" s="43"/>
    </row>
    <row r="266" spans="1:12" hidden="1" outlineLevel="2">
      <c r="A266" s="420">
        <f>IF(C266='Tong hop'!$B$6,1,0)</f>
        <v>0</v>
      </c>
      <c r="B266" s="66"/>
      <c r="C266" s="65"/>
      <c r="D266" s="64" t="s">
        <v>213</v>
      </c>
      <c r="E266" s="64"/>
      <c r="F266" s="65">
        <v>25</v>
      </c>
      <c r="G266" s="41"/>
      <c r="H266" s="273"/>
      <c r="I266" s="270"/>
      <c r="J266" s="42"/>
      <c r="K266" s="43"/>
    </row>
    <row r="267" spans="1:12" hidden="1" outlineLevel="2">
      <c r="A267" s="420">
        <f>IF(C267='Tong hop'!$B$6,1,0)</f>
        <v>0</v>
      </c>
      <c r="B267" s="66"/>
      <c r="C267" s="65"/>
      <c r="D267" s="64" t="s">
        <v>214</v>
      </c>
      <c r="E267" s="64"/>
      <c r="F267" s="65">
        <v>10</v>
      </c>
      <c r="G267" s="41"/>
      <c r="H267" s="273"/>
      <c r="I267" s="270"/>
      <c r="J267" s="42"/>
      <c r="K267" s="43"/>
    </row>
    <row r="268" spans="1:12" hidden="1" outlineLevel="2">
      <c r="A268" s="420">
        <f>IF(C268='Tong hop'!$B$6,1,0)</f>
        <v>0</v>
      </c>
      <c r="B268" s="66"/>
      <c r="C268" s="65"/>
      <c r="D268" s="64" t="s">
        <v>120</v>
      </c>
      <c r="E268" s="64"/>
      <c r="F268" s="65">
        <v>10</v>
      </c>
      <c r="G268" s="41"/>
      <c r="H268" s="273"/>
      <c r="I268" s="270"/>
      <c r="J268" s="42"/>
      <c r="K268" s="43"/>
    </row>
    <row r="269" spans="1:12" hidden="1" outlineLevel="2">
      <c r="A269" s="420">
        <f>IF(C269='Tong hop'!$B$6,1,0)</f>
        <v>0</v>
      </c>
      <c r="B269" s="66"/>
      <c r="C269" s="65"/>
      <c r="D269" s="93" t="str">
        <f>D133</f>
        <v>F3-C5</v>
      </c>
      <c r="E269" s="93" t="str">
        <f>E133</f>
        <v>500x500</v>
      </c>
      <c r="F269" s="93"/>
      <c r="G269" s="41"/>
      <c r="H269" s="273"/>
      <c r="I269" s="270"/>
      <c r="J269" s="42"/>
      <c r="K269" s="43"/>
    </row>
    <row r="270" spans="1:12" hidden="1" outlineLevel="2">
      <c r="A270" s="420">
        <f>IF(C270='Tong hop'!$B$6,1,0)</f>
        <v>0</v>
      </c>
      <c r="B270" s="66"/>
      <c r="C270" s="65"/>
      <c r="D270" s="64" t="s">
        <v>212</v>
      </c>
      <c r="E270" s="64"/>
      <c r="F270" s="65">
        <v>20</v>
      </c>
      <c r="G270" s="41"/>
      <c r="H270" s="273"/>
      <c r="I270" s="270"/>
      <c r="J270" s="42"/>
      <c r="K270" s="43"/>
    </row>
    <row r="271" spans="1:12" hidden="1" outlineLevel="2">
      <c r="A271" s="420">
        <f>IF(C271='Tong hop'!$B$6,1,0)</f>
        <v>0</v>
      </c>
      <c r="B271" s="66"/>
      <c r="C271" s="65"/>
      <c r="D271" s="64" t="s">
        <v>213</v>
      </c>
      <c r="E271" s="64"/>
      <c r="F271" s="65">
        <v>25</v>
      </c>
      <c r="G271" s="41"/>
      <c r="H271" s="273"/>
      <c r="I271" s="270"/>
      <c r="J271" s="42"/>
      <c r="K271" s="43"/>
    </row>
    <row r="272" spans="1:12" hidden="1" outlineLevel="2">
      <c r="A272" s="420">
        <f>IF(C272='Tong hop'!$B$6,1,0)</f>
        <v>0</v>
      </c>
      <c r="B272" s="66"/>
      <c r="C272" s="65"/>
      <c r="D272" s="64" t="s">
        <v>214</v>
      </c>
      <c r="E272" s="64"/>
      <c r="F272" s="65">
        <v>10</v>
      </c>
      <c r="G272" s="41"/>
      <c r="H272" s="273"/>
      <c r="I272" s="270"/>
      <c r="J272" s="42"/>
      <c r="K272" s="43"/>
    </row>
    <row r="273" spans="1:11" hidden="1" outlineLevel="2">
      <c r="A273" s="420">
        <f>IF(C273='Tong hop'!$B$6,1,0)</f>
        <v>0</v>
      </c>
      <c r="B273" s="66"/>
      <c r="C273" s="65"/>
      <c r="D273" s="64" t="s">
        <v>120</v>
      </c>
      <c r="E273" s="64"/>
      <c r="F273" s="65">
        <v>10</v>
      </c>
      <c r="G273" s="41"/>
      <c r="H273" s="273"/>
      <c r="I273" s="270"/>
      <c r="J273" s="42"/>
      <c r="K273" s="43"/>
    </row>
    <row r="274" spans="1:11" hidden="1" outlineLevel="2">
      <c r="A274" s="420">
        <f>IF(C274='Tong hop'!$B$6,1,0)</f>
        <v>0</v>
      </c>
      <c r="B274" s="66"/>
      <c r="C274" s="65"/>
      <c r="D274" s="93" t="str">
        <f>D134</f>
        <v>F3-C7</v>
      </c>
      <c r="E274" s="93" t="str">
        <f>E134</f>
        <v>500x500</v>
      </c>
      <c r="F274" s="93"/>
      <c r="G274" s="41"/>
      <c r="H274" s="273"/>
      <c r="I274" s="270"/>
      <c r="J274" s="42"/>
      <c r="K274" s="43"/>
    </row>
    <row r="275" spans="1:11" hidden="1" outlineLevel="2">
      <c r="A275" s="420">
        <f>IF(C275='Tong hop'!$B$6,1,0)</f>
        <v>0</v>
      </c>
      <c r="B275" s="66"/>
      <c r="C275" s="65"/>
      <c r="D275" s="64" t="s">
        <v>213</v>
      </c>
      <c r="E275" s="64"/>
      <c r="F275" s="65">
        <v>25</v>
      </c>
      <c r="G275" s="41"/>
      <c r="H275" s="273"/>
      <c r="I275" s="270"/>
      <c r="J275" s="42"/>
      <c r="K275" s="43"/>
    </row>
    <row r="276" spans="1:11" hidden="1" outlineLevel="2">
      <c r="A276" s="420">
        <f>IF(C276='Tong hop'!$B$6,1,0)</f>
        <v>0</v>
      </c>
      <c r="B276" s="66"/>
      <c r="C276" s="65"/>
      <c r="D276" s="64" t="s">
        <v>215</v>
      </c>
      <c r="E276" s="64"/>
      <c r="F276" s="65">
        <v>22</v>
      </c>
      <c r="G276" s="41"/>
      <c r="H276" s="273"/>
      <c r="I276" s="270"/>
      <c r="J276" s="42"/>
      <c r="K276" s="43"/>
    </row>
    <row r="277" spans="1:11" hidden="1" outlineLevel="2">
      <c r="A277" s="420">
        <f>IF(C277='Tong hop'!$B$6,1,0)</f>
        <v>0</v>
      </c>
      <c r="B277" s="66"/>
      <c r="C277" s="65"/>
      <c r="D277" s="64" t="s">
        <v>214</v>
      </c>
      <c r="E277" s="64"/>
      <c r="F277" s="65">
        <v>10</v>
      </c>
      <c r="G277" s="41"/>
      <c r="H277" s="273"/>
      <c r="I277" s="270"/>
      <c r="J277" s="42"/>
      <c r="K277" s="43"/>
    </row>
    <row r="278" spans="1:11" hidden="1" outlineLevel="2">
      <c r="A278" s="420">
        <f>IF(C278='Tong hop'!$B$6,1,0)</f>
        <v>0</v>
      </c>
      <c r="B278" s="66"/>
      <c r="C278" s="65"/>
      <c r="D278" s="64" t="s">
        <v>120</v>
      </c>
      <c r="E278" s="64"/>
      <c r="F278" s="65">
        <v>10</v>
      </c>
      <c r="G278" s="41"/>
      <c r="H278" s="273"/>
      <c r="I278" s="270"/>
      <c r="J278" s="42"/>
      <c r="K278" s="43"/>
    </row>
    <row r="279" spans="1:11" hidden="1" outlineLevel="2">
      <c r="A279" s="420">
        <f>IF(C279='Tong hop'!$B$6,1,0)</f>
        <v>0</v>
      </c>
      <c r="B279" s="66"/>
      <c r="C279" s="65"/>
      <c r="D279" s="93" t="str">
        <f>D135</f>
        <v>F3-C5</v>
      </c>
      <c r="E279" s="93" t="str">
        <f>E135</f>
        <v>500x500</v>
      </c>
      <c r="F279" s="93"/>
      <c r="G279" s="41"/>
      <c r="H279" s="273"/>
      <c r="I279" s="270"/>
      <c r="J279" s="42"/>
      <c r="K279" s="43"/>
    </row>
    <row r="280" spans="1:11" hidden="1" outlineLevel="2">
      <c r="A280" s="420">
        <f>IF(C280='Tong hop'!$B$6,1,0)</f>
        <v>0</v>
      </c>
      <c r="B280" s="66"/>
      <c r="C280" s="65"/>
      <c r="D280" s="64" t="s">
        <v>212</v>
      </c>
      <c r="E280" s="64"/>
      <c r="F280" s="65">
        <v>20</v>
      </c>
      <c r="G280" s="41"/>
      <c r="H280" s="273"/>
      <c r="I280" s="270"/>
      <c r="J280" s="42"/>
      <c r="K280" s="43"/>
    </row>
    <row r="281" spans="1:11" hidden="1" outlineLevel="2">
      <c r="A281" s="420">
        <f>IF(C281='Tong hop'!$B$6,1,0)</f>
        <v>0</v>
      </c>
      <c r="B281" s="66"/>
      <c r="C281" s="65"/>
      <c r="D281" s="64" t="s">
        <v>213</v>
      </c>
      <c r="E281" s="64"/>
      <c r="F281" s="65">
        <v>25</v>
      </c>
      <c r="G281" s="41"/>
      <c r="H281" s="273"/>
      <c r="I281" s="270"/>
      <c r="J281" s="42"/>
      <c r="K281" s="43"/>
    </row>
    <row r="282" spans="1:11" hidden="1" outlineLevel="2">
      <c r="A282" s="420">
        <f>IF(C282='Tong hop'!$B$6,1,0)</f>
        <v>0</v>
      </c>
      <c r="B282" s="66"/>
      <c r="C282" s="65"/>
      <c r="D282" s="64" t="s">
        <v>214</v>
      </c>
      <c r="E282" s="64"/>
      <c r="F282" s="65">
        <v>10</v>
      </c>
      <c r="G282" s="41"/>
      <c r="H282" s="273"/>
      <c r="I282" s="270"/>
      <c r="J282" s="42"/>
      <c r="K282" s="43"/>
    </row>
    <row r="283" spans="1:11" hidden="1" outlineLevel="2">
      <c r="A283" s="420">
        <f>IF(C283='Tong hop'!$B$6,1,0)</f>
        <v>0</v>
      </c>
      <c r="B283" s="66"/>
      <c r="C283" s="65"/>
      <c r="D283" s="64" t="s">
        <v>120</v>
      </c>
      <c r="E283" s="64"/>
      <c r="F283" s="65">
        <v>10</v>
      </c>
      <c r="G283" s="41"/>
      <c r="H283" s="273"/>
      <c r="I283" s="270"/>
      <c r="J283" s="42"/>
      <c r="K283" s="43"/>
    </row>
    <row r="284" spans="1:11" hidden="1" outlineLevel="2">
      <c r="A284" s="420">
        <f>IF(C284='Tong hop'!$B$6,1,0)</f>
        <v>0</v>
      </c>
      <c r="B284" s="66"/>
      <c r="C284" s="65"/>
      <c r="D284" s="93" t="str">
        <f>D136</f>
        <v>F1-C1</v>
      </c>
      <c r="E284" s="93" t="str">
        <f>E136</f>
        <v>500x500</v>
      </c>
      <c r="F284" s="93"/>
      <c r="G284" s="41"/>
      <c r="H284" s="273"/>
      <c r="I284" s="270"/>
      <c r="J284" s="42"/>
      <c r="K284" s="43"/>
    </row>
    <row r="285" spans="1:11" hidden="1" outlineLevel="2">
      <c r="A285" s="420">
        <f>IF(C285='Tong hop'!$B$6,1,0)</f>
        <v>0</v>
      </c>
      <c r="B285" s="66"/>
      <c r="C285" s="65"/>
      <c r="D285" s="64" t="s">
        <v>216</v>
      </c>
      <c r="E285" s="64"/>
      <c r="F285" s="65">
        <v>22</v>
      </c>
      <c r="G285" s="41"/>
      <c r="H285" s="273"/>
      <c r="I285" s="270"/>
      <c r="J285" s="42"/>
      <c r="K285" s="43"/>
    </row>
    <row r="286" spans="1:11" hidden="1" outlineLevel="2">
      <c r="A286" s="420">
        <f>IF(C286='Tong hop'!$B$6,1,0)</f>
        <v>0</v>
      </c>
      <c r="B286" s="66"/>
      <c r="C286" s="65"/>
      <c r="D286" s="64" t="s">
        <v>214</v>
      </c>
      <c r="E286" s="64"/>
      <c r="F286" s="65">
        <v>10</v>
      </c>
      <c r="G286" s="41"/>
      <c r="H286" s="273"/>
      <c r="I286" s="270"/>
      <c r="J286" s="42"/>
      <c r="K286" s="43"/>
    </row>
    <row r="287" spans="1:11" hidden="1" outlineLevel="2">
      <c r="A287" s="420">
        <f>IF(C287='Tong hop'!$B$6,1,0)</f>
        <v>0</v>
      </c>
      <c r="B287" s="66"/>
      <c r="C287" s="65"/>
      <c r="D287" s="64" t="s">
        <v>214</v>
      </c>
      <c r="E287" s="64"/>
      <c r="F287" s="65">
        <v>10</v>
      </c>
      <c r="G287" s="41"/>
      <c r="H287" s="273"/>
      <c r="I287" s="270"/>
      <c r="J287" s="42"/>
      <c r="K287" s="43"/>
    </row>
    <row r="288" spans="1:11" hidden="1" outlineLevel="2">
      <c r="A288" s="420">
        <f>IF(C288='Tong hop'!$B$6,1,0)</f>
        <v>0</v>
      </c>
      <c r="B288" s="66"/>
      <c r="C288" s="65"/>
      <c r="D288" s="93" t="str">
        <f>D137</f>
        <v>F2-C3</v>
      </c>
      <c r="E288" s="93" t="str">
        <f>E137</f>
        <v>500x500</v>
      </c>
      <c r="F288" s="93"/>
      <c r="G288" s="41"/>
      <c r="H288" s="273"/>
      <c r="I288" s="270"/>
      <c r="J288" s="42"/>
      <c r="K288" s="43"/>
    </row>
    <row r="289" spans="1:11" hidden="1" outlineLevel="2">
      <c r="A289" s="420">
        <f>IF(C289='Tong hop'!$B$6,1,0)</f>
        <v>0</v>
      </c>
      <c r="B289" s="66"/>
      <c r="C289" s="65"/>
      <c r="D289" s="64" t="s">
        <v>217</v>
      </c>
      <c r="E289" s="64"/>
      <c r="F289" s="65">
        <v>25</v>
      </c>
      <c r="G289" s="41"/>
      <c r="H289" s="273"/>
      <c r="I289" s="270"/>
      <c r="J289" s="42"/>
      <c r="K289" s="43"/>
    </row>
    <row r="290" spans="1:11" hidden="1" outlineLevel="2">
      <c r="A290" s="420">
        <f>IF(C290='Tong hop'!$B$6,1,0)</f>
        <v>0</v>
      </c>
      <c r="B290" s="66"/>
      <c r="C290" s="65"/>
      <c r="D290" s="64" t="s">
        <v>214</v>
      </c>
      <c r="E290" s="64"/>
      <c r="F290" s="65">
        <v>10</v>
      </c>
      <c r="G290" s="41"/>
      <c r="H290" s="273"/>
      <c r="I290" s="270"/>
      <c r="J290" s="42"/>
      <c r="K290" s="43"/>
    </row>
    <row r="291" spans="1:11" hidden="1" outlineLevel="2">
      <c r="A291" s="420">
        <f>IF(C291='Tong hop'!$B$6,1,0)</f>
        <v>0</v>
      </c>
      <c r="B291" s="66"/>
      <c r="C291" s="65"/>
      <c r="D291" s="64" t="s">
        <v>120</v>
      </c>
      <c r="E291" s="64"/>
      <c r="F291" s="65">
        <v>10</v>
      </c>
      <c r="G291" s="41"/>
      <c r="H291" s="273"/>
      <c r="I291" s="270"/>
      <c r="J291" s="42"/>
      <c r="K291" s="43"/>
    </row>
    <row r="292" spans="1:11" hidden="1" outlineLevel="2">
      <c r="A292" s="420">
        <f>IF(C292='Tong hop'!$B$6,1,0)</f>
        <v>0</v>
      </c>
      <c r="B292" s="66"/>
      <c r="C292" s="65"/>
      <c r="D292" s="93" t="str">
        <f>D138</f>
        <v>F2-C2</v>
      </c>
      <c r="E292" s="93" t="str">
        <f>E138</f>
        <v>500x500</v>
      </c>
      <c r="F292" s="93"/>
      <c r="G292" s="41"/>
      <c r="H292" s="273"/>
      <c r="I292" s="270"/>
      <c r="J292" s="42"/>
      <c r="K292" s="43"/>
    </row>
    <row r="293" spans="1:11" hidden="1" outlineLevel="2">
      <c r="A293" s="420">
        <f>IF(C293='Tong hop'!$B$6,1,0)</f>
        <v>0</v>
      </c>
      <c r="B293" s="66"/>
      <c r="C293" s="65"/>
      <c r="D293" s="64" t="s">
        <v>217</v>
      </c>
      <c r="E293" s="64"/>
      <c r="F293" s="65">
        <v>25</v>
      </c>
      <c r="G293" s="41"/>
      <c r="H293" s="273"/>
      <c r="I293" s="270"/>
      <c r="J293" s="42"/>
      <c r="K293" s="43"/>
    </row>
    <row r="294" spans="1:11" hidden="1" outlineLevel="2">
      <c r="A294" s="420">
        <f>IF(C294='Tong hop'!$B$6,1,0)</f>
        <v>0</v>
      </c>
      <c r="B294" s="66"/>
      <c r="C294" s="65"/>
      <c r="D294" s="64" t="s">
        <v>214</v>
      </c>
      <c r="E294" s="64"/>
      <c r="F294" s="65">
        <v>10</v>
      </c>
      <c r="G294" s="41"/>
      <c r="H294" s="273"/>
      <c r="I294" s="270"/>
      <c r="J294" s="42"/>
      <c r="K294" s="43"/>
    </row>
    <row r="295" spans="1:11" hidden="1" outlineLevel="2">
      <c r="A295" s="420">
        <f>IF(C295='Tong hop'!$B$6,1,0)</f>
        <v>0</v>
      </c>
      <c r="B295" s="66"/>
      <c r="C295" s="65"/>
      <c r="D295" s="64" t="s">
        <v>120</v>
      </c>
      <c r="E295" s="64"/>
      <c r="F295" s="65">
        <v>10</v>
      </c>
      <c r="G295" s="41"/>
      <c r="H295" s="273"/>
      <c r="I295" s="270"/>
      <c r="J295" s="42"/>
      <c r="K295" s="43"/>
    </row>
    <row r="296" spans="1:11" hidden="1" outlineLevel="2">
      <c r="A296" s="420">
        <f>IF(C296='Tong hop'!$B$6,1,0)</f>
        <v>0</v>
      </c>
      <c r="B296" s="66"/>
      <c r="C296" s="65"/>
      <c r="D296" s="93" t="str">
        <f>D139</f>
        <v>F2-C10</v>
      </c>
      <c r="E296" s="93" t="str">
        <f>E139</f>
        <v>400x400</v>
      </c>
      <c r="F296" s="93"/>
      <c r="G296" s="41"/>
      <c r="H296" s="273"/>
      <c r="I296" s="270"/>
      <c r="J296" s="42"/>
      <c r="K296" s="43"/>
    </row>
    <row r="297" spans="1:11" hidden="1" outlineLevel="2">
      <c r="A297" s="420">
        <f>IF(C297='Tong hop'!$B$6,1,0)</f>
        <v>0</v>
      </c>
      <c r="B297" s="66"/>
      <c r="C297" s="65"/>
      <c r="D297" s="64" t="s">
        <v>213</v>
      </c>
      <c r="E297" s="64"/>
      <c r="F297" s="65">
        <v>25</v>
      </c>
      <c r="G297" s="41"/>
      <c r="H297" s="273"/>
      <c r="I297" s="270"/>
      <c r="J297" s="42"/>
      <c r="K297" s="43"/>
    </row>
    <row r="298" spans="1:11" hidden="1" outlineLevel="2">
      <c r="A298" s="420">
        <f>IF(C298='Tong hop'!$B$6,1,0)</f>
        <v>0</v>
      </c>
      <c r="B298" s="66"/>
      <c r="C298" s="65"/>
      <c r="D298" s="64" t="s">
        <v>212</v>
      </c>
      <c r="E298" s="64"/>
      <c r="F298" s="65">
        <v>20</v>
      </c>
      <c r="G298" s="41"/>
      <c r="H298" s="273"/>
      <c r="I298" s="270"/>
      <c r="J298" s="42"/>
      <c r="K298" s="43"/>
    </row>
    <row r="299" spans="1:11" hidden="1" outlineLevel="2">
      <c r="A299" s="420">
        <f>IF(C299='Tong hop'!$B$6,1,0)</f>
        <v>0</v>
      </c>
      <c r="B299" s="66"/>
      <c r="C299" s="65"/>
      <c r="D299" s="64" t="s">
        <v>214</v>
      </c>
      <c r="E299" s="64"/>
      <c r="F299" s="65">
        <v>10</v>
      </c>
      <c r="G299" s="41"/>
      <c r="H299" s="273"/>
      <c r="I299" s="270"/>
      <c r="J299" s="42"/>
      <c r="K299" s="43"/>
    </row>
    <row r="300" spans="1:11" hidden="1" outlineLevel="2">
      <c r="A300" s="420">
        <f>IF(C300='Tong hop'!$B$6,1,0)</f>
        <v>0</v>
      </c>
      <c r="B300" s="66"/>
      <c r="C300" s="65"/>
      <c r="D300" s="64" t="s">
        <v>120</v>
      </c>
      <c r="E300" s="64"/>
      <c r="F300" s="65">
        <v>10</v>
      </c>
      <c r="G300" s="41"/>
      <c r="H300" s="273"/>
      <c r="I300" s="270"/>
      <c r="J300" s="42"/>
      <c r="K300" s="43"/>
    </row>
    <row r="301" spans="1:11" hidden="1" outlineLevel="2">
      <c r="A301" s="420">
        <f>IF(C301='Tong hop'!$B$6,1,0)</f>
        <v>0</v>
      </c>
      <c r="B301" s="66"/>
      <c r="C301" s="65"/>
      <c r="D301" s="93" t="str">
        <f>D140</f>
        <v>F2-C12</v>
      </c>
      <c r="E301" s="93" t="str">
        <f>E140</f>
        <v>400x400</v>
      </c>
      <c r="F301" s="93"/>
      <c r="G301" s="41"/>
      <c r="H301" s="273"/>
      <c r="I301" s="270"/>
      <c r="J301" s="42"/>
      <c r="K301" s="43"/>
    </row>
    <row r="302" spans="1:11" hidden="1" outlineLevel="2">
      <c r="A302" s="420">
        <f>IF(C302='Tong hop'!$B$6,1,0)</f>
        <v>0</v>
      </c>
      <c r="B302" s="66"/>
      <c r="C302" s="65"/>
      <c r="D302" s="64" t="s">
        <v>218</v>
      </c>
      <c r="E302" s="64"/>
      <c r="F302" s="65">
        <v>25</v>
      </c>
      <c r="G302" s="41"/>
      <c r="H302" s="273"/>
      <c r="I302" s="270"/>
      <c r="J302" s="42"/>
      <c r="K302" s="43"/>
    </row>
    <row r="303" spans="1:11" hidden="1" outlineLevel="2">
      <c r="A303" s="420">
        <f>IF(C303='Tong hop'!$B$6,1,0)</f>
        <v>0</v>
      </c>
      <c r="B303" s="66"/>
      <c r="C303" s="65"/>
      <c r="D303" s="64" t="s">
        <v>214</v>
      </c>
      <c r="E303" s="64"/>
      <c r="F303" s="65">
        <v>10</v>
      </c>
      <c r="G303" s="41"/>
      <c r="H303" s="273"/>
      <c r="I303" s="270"/>
      <c r="J303" s="42"/>
      <c r="K303" s="43"/>
    </row>
    <row r="304" spans="1:11" hidden="1" outlineLevel="2">
      <c r="A304" s="420">
        <f>IF(C304='Tong hop'!$B$6,1,0)</f>
        <v>0</v>
      </c>
      <c r="B304" s="66"/>
      <c r="C304" s="65"/>
      <c r="D304" s="64" t="s">
        <v>214</v>
      </c>
      <c r="E304" s="64"/>
      <c r="F304" s="65">
        <v>10</v>
      </c>
      <c r="G304" s="41"/>
      <c r="H304" s="273"/>
      <c r="I304" s="270"/>
      <c r="J304" s="42"/>
      <c r="K304" s="43"/>
    </row>
    <row r="305" spans="1:11" hidden="1" outlineLevel="2">
      <c r="A305" s="420">
        <f>IF(C305='Tong hop'!$B$6,1,0)</f>
        <v>0</v>
      </c>
      <c r="B305" s="66"/>
      <c r="C305" s="65"/>
      <c r="D305" s="93" t="str">
        <f>D141</f>
        <v>F2-C4</v>
      </c>
      <c r="E305" s="93" t="str">
        <f>E141</f>
        <v>500x500</v>
      </c>
      <c r="F305" s="93"/>
      <c r="G305" s="41"/>
      <c r="H305" s="273"/>
      <c r="I305" s="270"/>
      <c r="J305" s="42"/>
      <c r="K305" s="43"/>
    </row>
    <row r="306" spans="1:11" hidden="1" outlineLevel="2">
      <c r="A306" s="420">
        <f>IF(C306='Tong hop'!$B$6,1,0)</f>
        <v>0</v>
      </c>
      <c r="B306" s="66"/>
      <c r="C306" s="65"/>
      <c r="D306" s="64" t="s">
        <v>218</v>
      </c>
      <c r="E306" s="64"/>
      <c r="F306" s="65">
        <v>25</v>
      </c>
      <c r="G306" s="41"/>
      <c r="H306" s="273"/>
      <c r="I306" s="270"/>
      <c r="J306" s="42"/>
      <c r="K306" s="43"/>
    </row>
    <row r="307" spans="1:11" hidden="1" outlineLevel="2">
      <c r="A307" s="420">
        <f>IF(C307='Tong hop'!$B$6,1,0)</f>
        <v>0</v>
      </c>
      <c r="B307" s="66"/>
      <c r="C307" s="65"/>
      <c r="D307" s="64" t="s">
        <v>214</v>
      </c>
      <c r="E307" s="64"/>
      <c r="F307" s="65">
        <v>10</v>
      </c>
      <c r="G307" s="41"/>
      <c r="H307" s="273"/>
      <c r="I307" s="270"/>
      <c r="J307" s="42"/>
      <c r="K307" s="43"/>
    </row>
    <row r="308" spans="1:11" hidden="1" outlineLevel="2">
      <c r="A308" s="420">
        <f>IF(C308='Tong hop'!$B$6,1,0)</f>
        <v>0</v>
      </c>
      <c r="B308" s="66"/>
      <c r="C308" s="65"/>
      <c r="D308" s="64" t="s">
        <v>120</v>
      </c>
      <c r="E308" s="64"/>
      <c r="F308" s="65">
        <v>10</v>
      </c>
      <c r="G308" s="41"/>
      <c r="H308" s="273"/>
      <c r="I308" s="270"/>
      <c r="J308" s="42"/>
      <c r="K308" s="43"/>
    </row>
    <row r="309" spans="1:11" hidden="1" outlineLevel="2">
      <c r="A309" s="420">
        <f>IF(C309='Tong hop'!$B$6,1,0)</f>
        <v>0</v>
      </c>
      <c r="B309" s="66"/>
      <c r="C309" s="65"/>
      <c r="D309" s="93" t="str">
        <f>D142</f>
        <v>F4-C9</v>
      </c>
      <c r="E309" s="93" t="str">
        <f>E142</f>
        <v>400x400</v>
      </c>
      <c r="F309" s="93"/>
      <c r="G309" s="41"/>
      <c r="H309" s="273"/>
      <c r="I309" s="270"/>
      <c r="J309" s="42"/>
      <c r="K309" s="43"/>
    </row>
    <row r="310" spans="1:11" hidden="1" outlineLevel="2">
      <c r="A310" s="420">
        <f>IF(C310='Tong hop'!$B$6,1,0)</f>
        <v>0</v>
      </c>
      <c r="B310" s="66"/>
      <c r="C310" s="65"/>
      <c r="D310" s="64" t="s">
        <v>216</v>
      </c>
      <c r="E310" s="64"/>
      <c r="F310" s="65">
        <v>22</v>
      </c>
      <c r="G310" s="41"/>
      <c r="H310" s="273"/>
      <c r="I310" s="270"/>
      <c r="J310" s="42"/>
      <c r="K310" s="43"/>
    </row>
    <row r="311" spans="1:11" hidden="1" outlineLevel="2">
      <c r="A311" s="420">
        <f>IF(C311='Tong hop'!$B$6,1,0)</f>
        <v>0</v>
      </c>
      <c r="B311" s="66"/>
      <c r="C311" s="65"/>
      <c r="D311" s="64" t="s">
        <v>214</v>
      </c>
      <c r="E311" s="64"/>
      <c r="F311" s="65">
        <v>10</v>
      </c>
      <c r="G311" s="41"/>
      <c r="H311" s="273"/>
      <c r="I311" s="270"/>
      <c r="J311" s="42"/>
      <c r="K311" s="43"/>
    </row>
    <row r="312" spans="1:11" hidden="1" outlineLevel="2">
      <c r="A312" s="420">
        <f>IF(C312='Tong hop'!$B$6,1,0)</f>
        <v>0</v>
      </c>
      <c r="B312" s="66"/>
      <c r="C312" s="65"/>
      <c r="D312" s="64" t="s">
        <v>214</v>
      </c>
      <c r="E312" s="64"/>
      <c r="F312" s="65">
        <v>10</v>
      </c>
      <c r="G312" s="41"/>
      <c r="H312" s="273"/>
      <c r="I312" s="270"/>
      <c r="J312" s="42"/>
      <c r="K312" s="43"/>
    </row>
    <row r="313" spans="1:11" hidden="1" outlineLevel="2">
      <c r="A313" s="420">
        <f>IF(C313='Tong hop'!$B$6,1,0)</f>
        <v>0</v>
      </c>
      <c r="B313" s="66"/>
      <c r="C313" s="65"/>
      <c r="D313" s="93" t="str">
        <f>D143</f>
        <v>F4-C11</v>
      </c>
      <c r="E313" s="93" t="str">
        <f>E143</f>
        <v>400x400</v>
      </c>
      <c r="F313" s="93"/>
      <c r="G313" s="41"/>
      <c r="H313" s="273"/>
      <c r="I313" s="270"/>
      <c r="J313" s="42"/>
      <c r="K313" s="43"/>
    </row>
    <row r="314" spans="1:11" hidden="1" outlineLevel="2">
      <c r="A314" s="420">
        <f>IF(C314='Tong hop'!$B$6,1,0)</f>
        <v>0</v>
      </c>
      <c r="B314" s="66"/>
      <c r="C314" s="65"/>
      <c r="D314" s="64" t="s">
        <v>218</v>
      </c>
      <c r="E314" s="64"/>
      <c r="F314" s="65">
        <v>25</v>
      </c>
      <c r="G314" s="41"/>
      <c r="H314" s="273"/>
      <c r="I314" s="270"/>
      <c r="J314" s="42"/>
      <c r="K314" s="43"/>
    </row>
    <row r="315" spans="1:11" hidden="1" outlineLevel="2">
      <c r="A315" s="420">
        <f>IF(C315='Tong hop'!$B$6,1,0)</f>
        <v>0</v>
      </c>
      <c r="B315" s="66"/>
      <c r="C315" s="65"/>
      <c r="D315" s="64" t="s">
        <v>214</v>
      </c>
      <c r="E315" s="64"/>
      <c r="F315" s="65">
        <v>10</v>
      </c>
      <c r="G315" s="41"/>
      <c r="H315" s="273"/>
      <c r="I315" s="270"/>
      <c r="J315" s="42"/>
      <c r="K315" s="43"/>
    </row>
    <row r="316" spans="1:11" hidden="1" outlineLevel="2">
      <c r="A316" s="420">
        <f>IF(C316='Tong hop'!$B$6,1,0)</f>
        <v>0</v>
      </c>
      <c r="B316" s="66"/>
      <c r="C316" s="65"/>
      <c r="D316" s="64" t="s">
        <v>214</v>
      </c>
      <c r="E316" s="64"/>
      <c r="F316" s="65">
        <v>10</v>
      </c>
      <c r="G316" s="41"/>
      <c r="H316" s="273"/>
      <c r="I316" s="270"/>
      <c r="J316" s="42"/>
      <c r="K316" s="43"/>
    </row>
    <row r="317" spans="1:11" hidden="1" outlineLevel="2">
      <c r="A317" s="420">
        <f>IF(C317='Tong hop'!$B$6,1,0)</f>
        <v>0</v>
      </c>
      <c r="B317" s="66"/>
      <c r="C317" s="65"/>
      <c r="D317" s="93" t="str">
        <f>D144</f>
        <v>F4-C8</v>
      </c>
      <c r="E317" s="93" t="str">
        <f>E144</f>
        <v>400x400</v>
      </c>
      <c r="F317" s="93"/>
      <c r="G317" s="41"/>
      <c r="H317" s="273"/>
      <c r="I317" s="270"/>
      <c r="J317" s="42"/>
      <c r="K317" s="43"/>
    </row>
    <row r="318" spans="1:11" hidden="1" outlineLevel="2">
      <c r="A318" s="420">
        <f>IF(C318='Tong hop'!$B$6,1,0)</f>
        <v>0</v>
      </c>
      <c r="B318" s="66"/>
      <c r="C318" s="65"/>
      <c r="D318" s="64" t="s">
        <v>219</v>
      </c>
      <c r="E318" s="64"/>
      <c r="F318" s="65">
        <v>20</v>
      </c>
      <c r="G318" s="41"/>
      <c r="H318" s="273"/>
      <c r="I318" s="270"/>
      <c r="J318" s="42"/>
      <c r="K318" s="43"/>
    </row>
    <row r="319" spans="1:11" hidden="1" outlineLevel="2">
      <c r="A319" s="420">
        <f>IF(C319='Tong hop'!$B$6,1,0)</f>
        <v>0</v>
      </c>
      <c r="B319" s="66"/>
      <c r="C319" s="65"/>
      <c r="D319" s="64" t="s">
        <v>214</v>
      </c>
      <c r="E319" s="64"/>
      <c r="F319" s="65">
        <v>10</v>
      </c>
      <c r="G319" s="41"/>
      <c r="H319" s="273"/>
      <c r="I319" s="270"/>
      <c r="J319" s="42"/>
      <c r="K319" s="43"/>
    </row>
    <row r="320" spans="1:11" hidden="1" outlineLevel="2">
      <c r="A320" s="420">
        <f>IF(C320='Tong hop'!$B$6,1,0)</f>
        <v>0</v>
      </c>
      <c r="B320" s="66"/>
      <c r="C320" s="65"/>
      <c r="D320" s="64" t="s">
        <v>120</v>
      </c>
      <c r="E320" s="64"/>
      <c r="F320" s="65">
        <v>10</v>
      </c>
      <c r="G320" s="41"/>
      <c r="H320" s="273"/>
      <c r="I320" s="270"/>
      <c r="J320" s="42"/>
      <c r="K320" s="43"/>
    </row>
    <row r="321" spans="1:11" hidden="1" outlineLevel="2">
      <c r="A321" s="420">
        <f>IF(C321='Tong hop'!$B$6,1,0)</f>
        <v>0</v>
      </c>
      <c r="B321" s="66"/>
      <c r="C321" s="65"/>
      <c r="D321" s="93" t="str">
        <f>D145</f>
        <v>F4-C13</v>
      </c>
      <c r="E321" s="93" t="str">
        <f>E145</f>
        <v>400x400</v>
      </c>
      <c r="F321" s="93"/>
      <c r="G321" s="41"/>
      <c r="H321" s="273"/>
      <c r="I321" s="270"/>
      <c r="J321" s="42"/>
      <c r="K321" s="43"/>
    </row>
    <row r="322" spans="1:11" hidden="1" outlineLevel="2">
      <c r="A322" s="420">
        <f>IF(C322='Tong hop'!$B$6,1,0)</f>
        <v>0</v>
      </c>
      <c r="B322" s="66"/>
      <c r="C322" s="65"/>
      <c r="D322" s="64" t="s">
        <v>220</v>
      </c>
      <c r="E322" s="64"/>
      <c r="F322" s="65">
        <v>25</v>
      </c>
      <c r="G322" s="41"/>
      <c r="H322" s="273"/>
      <c r="I322" s="270"/>
      <c r="J322" s="42"/>
      <c r="K322" s="43"/>
    </row>
    <row r="323" spans="1:11" hidden="1" outlineLevel="2">
      <c r="A323" s="420">
        <f>IF(C323='Tong hop'!$B$6,1,0)</f>
        <v>0</v>
      </c>
      <c r="B323" s="66"/>
      <c r="C323" s="65"/>
      <c r="D323" s="64" t="s">
        <v>221</v>
      </c>
      <c r="E323" s="64"/>
      <c r="F323" s="65">
        <v>20</v>
      </c>
      <c r="G323" s="41"/>
      <c r="H323" s="273"/>
      <c r="I323" s="270"/>
      <c r="J323" s="42"/>
      <c r="K323" s="43"/>
    </row>
    <row r="324" spans="1:11" hidden="1" outlineLevel="2">
      <c r="A324" s="420">
        <f>IF(C324='Tong hop'!$B$6,1,0)</f>
        <v>0</v>
      </c>
      <c r="B324" s="66"/>
      <c r="C324" s="65"/>
      <c r="D324" s="64" t="s">
        <v>214</v>
      </c>
      <c r="E324" s="64"/>
      <c r="F324" s="65">
        <v>10</v>
      </c>
      <c r="G324" s="41"/>
      <c r="H324" s="273"/>
      <c r="I324" s="270"/>
      <c r="J324" s="42"/>
      <c r="K324" s="43"/>
    </row>
    <row r="325" spans="1:11" hidden="1" outlineLevel="2">
      <c r="A325" s="420">
        <f>IF(C325='Tong hop'!$B$6,1,0)</f>
        <v>0</v>
      </c>
      <c r="B325" s="66"/>
      <c r="C325" s="65"/>
      <c r="D325" s="64" t="s">
        <v>120</v>
      </c>
      <c r="E325" s="64"/>
      <c r="F325" s="65">
        <v>10</v>
      </c>
      <c r="G325" s="41"/>
      <c r="H325" s="273"/>
      <c r="I325" s="270"/>
      <c r="J325" s="42"/>
      <c r="K325" s="43"/>
    </row>
    <row r="326" spans="1:11" hidden="1" outlineLevel="2">
      <c r="A326" s="420">
        <f>IF(C326='Tong hop'!$B$6,1,0)</f>
        <v>0</v>
      </c>
      <c r="B326" s="66"/>
      <c r="C326" s="65"/>
      <c r="D326" s="93" t="str">
        <f>D146</f>
        <v>RD-C14</v>
      </c>
      <c r="E326" s="93">
        <f>E150</f>
        <v>0</v>
      </c>
      <c r="F326" s="93"/>
      <c r="G326" s="41"/>
      <c r="H326" s="273"/>
      <c r="I326" s="270"/>
      <c r="J326" s="42"/>
      <c r="K326" s="43"/>
    </row>
    <row r="327" spans="1:11" hidden="1" outlineLevel="2">
      <c r="A327" s="420">
        <f>IF(C327='Tong hop'!$B$6,1,0)</f>
        <v>0</v>
      </c>
      <c r="B327" s="66"/>
      <c r="C327" s="65"/>
      <c r="D327" s="64" t="s">
        <v>222</v>
      </c>
      <c r="E327" s="64"/>
      <c r="F327" s="65">
        <v>12</v>
      </c>
      <c r="G327" s="41"/>
      <c r="H327" s="273"/>
      <c r="I327" s="270"/>
      <c r="J327" s="42"/>
      <c r="K327" s="43"/>
    </row>
    <row r="328" spans="1:11" hidden="1" outlineLevel="2">
      <c r="A328" s="420">
        <f>IF(C328='Tong hop'!$B$6,1,0)</f>
        <v>0</v>
      </c>
      <c r="B328" s="66"/>
      <c r="C328" s="65"/>
      <c r="D328" s="64" t="s">
        <v>223</v>
      </c>
      <c r="E328" s="64"/>
      <c r="F328" s="65">
        <v>8</v>
      </c>
      <c r="G328" s="41"/>
      <c r="H328" s="273"/>
      <c r="I328" s="270"/>
      <c r="J328" s="42"/>
      <c r="K328" s="43"/>
    </row>
    <row r="329" spans="1:11" hidden="1" outlineLevel="2">
      <c r="A329" s="420">
        <f>IF(C329='Tong hop'!$B$6,1,0)</f>
        <v>0</v>
      </c>
      <c r="B329" s="66"/>
      <c r="C329" s="65"/>
      <c r="D329" s="64" t="s">
        <v>224</v>
      </c>
      <c r="E329" s="64"/>
      <c r="F329" s="65">
        <v>8</v>
      </c>
      <c r="G329" s="41"/>
      <c r="H329" s="273"/>
      <c r="I329" s="270"/>
      <c r="J329" s="42"/>
      <c r="K329" s="43"/>
    </row>
    <row r="330" spans="1:11" hidden="1" outlineLevel="2">
      <c r="A330" s="420">
        <f>IF(C330='Tong hop'!$B$6,1,0)</f>
        <v>0</v>
      </c>
      <c r="B330" s="66"/>
      <c r="C330" s="65"/>
      <c r="D330" s="64"/>
      <c r="E330" s="64"/>
      <c r="F330" s="11"/>
      <c r="G330" s="41"/>
      <c r="H330" s="273"/>
      <c r="I330" s="270"/>
      <c r="J330" s="42"/>
      <c r="K330" s="43"/>
    </row>
    <row r="331" spans="1:11" hidden="1" outlineLevel="1" collapsed="1">
      <c r="A331" s="420">
        <f>IF(C331='Tong hop'!$B$6,1,0)</f>
        <v>0</v>
      </c>
      <c r="B331" s="66"/>
      <c r="C331" s="65"/>
      <c r="D331" s="92" t="s">
        <v>89</v>
      </c>
      <c r="E331" s="64"/>
      <c r="F331" s="11"/>
      <c r="G331" s="41"/>
      <c r="H331" s="273"/>
      <c r="I331" s="270"/>
      <c r="J331" s="42"/>
      <c r="K331" s="43"/>
    </row>
    <row r="332" spans="1:11" hidden="1" outlineLevel="2">
      <c r="A332" s="420">
        <f>IF(C332='Tong hop'!$B$6,1,0)</f>
        <v>0</v>
      </c>
      <c r="B332" s="66"/>
      <c r="C332" s="65"/>
      <c r="D332" s="93" t="str">
        <f t="shared" ref="D332:F332" si="19">D149</f>
        <v>GB1 (300x600)</v>
      </c>
      <c r="E332" s="93">
        <f t="shared" si="19"/>
        <v>0</v>
      </c>
      <c r="F332" s="93">
        <f t="shared" si="19"/>
        <v>0</v>
      </c>
      <c r="G332" s="41"/>
      <c r="H332" s="273"/>
      <c r="I332" s="270"/>
      <c r="J332" s="42"/>
      <c r="K332" s="43"/>
    </row>
    <row r="333" spans="1:11" hidden="1" outlineLevel="2">
      <c r="A333" s="420">
        <f>IF(C333='Tong hop'!$B$6,1,0)</f>
        <v>0</v>
      </c>
      <c r="B333" s="66"/>
      <c r="C333" s="65"/>
      <c r="D333" s="64" t="s">
        <v>225</v>
      </c>
      <c r="E333" s="64" t="s">
        <v>226</v>
      </c>
      <c r="F333" s="65">
        <v>20</v>
      </c>
      <c r="G333" s="41"/>
      <c r="H333" s="273"/>
      <c r="I333" s="270"/>
      <c r="J333" s="42"/>
      <c r="K333" s="43"/>
    </row>
    <row r="334" spans="1:11" hidden="1" outlineLevel="2">
      <c r="A334" s="420">
        <f>IF(C334='Tong hop'!$B$6,1,0)</f>
        <v>0</v>
      </c>
      <c r="B334" s="66"/>
      <c r="C334" s="65"/>
      <c r="D334" s="64" t="s">
        <v>227</v>
      </c>
      <c r="E334" s="64" t="s">
        <v>226</v>
      </c>
      <c r="F334" s="65">
        <v>14</v>
      </c>
      <c r="G334" s="41"/>
      <c r="H334" s="273"/>
      <c r="I334" s="270"/>
      <c r="J334" s="42"/>
      <c r="K334" s="43"/>
    </row>
    <row r="335" spans="1:11" hidden="1" outlineLevel="2">
      <c r="A335" s="420">
        <f>IF(C335='Tong hop'!$B$6,1,0)</f>
        <v>0</v>
      </c>
      <c r="B335" s="66"/>
      <c r="C335" s="65"/>
      <c r="D335" s="64" t="s">
        <v>228</v>
      </c>
      <c r="E335" s="64" t="s">
        <v>229</v>
      </c>
      <c r="F335" s="65">
        <v>16</v>
      </c>
      <c r="G335" s="41"/>
      <c r="H335" s="273"/>
      <c r="I335" s="270"/>
      <c r="J335" s="42"/>
      <c r="K335" s="43"/>
    </row>
    <row r="336" spans="1:11" hidden="1" outlineLevel="2">
      <c r="A336" s="420">
        <f>IF(C336='Tong hop'!$B$6,1,0)</f>
        <v>0</v>
      </c>
      <c r="B336" s="66"/>
      <c r="C336" s="65"/>
      <c r="D336" s="64" t="s">
        <v>230</v>
      </c>
      <c r="E336" s="64" t="s">
        <v>231</v>
      </c>
      <c r="F336" s="65">
        <v>16</v>
      </c>
      <c r="G336" s="41"/>
      <c r="H336" s="273"/>
      <c r="I336" s="270"/>
      <c r="J336" s="42"/>
      <c r="K336" s="43"/>
    </row>
    <row r="337" spans="1:11" hidden="1" outlineLevel="2">
      <c r="A337" s="420">
        <f>IF(C337='Tong hop'!$B$6,1,0)</f>
        <v>0</v>
      </c>
      <c r="B337" s="66"/>
      <c r="C337" s="65"/>
      <c r="D337" s="64" t="s">
        <v>232</v>
      </c>
      <c r="E337" s="64"/>
      <c r="F337" s="65">
        <v>8</v>
      </c>
      <c r="G337" s="41"/>
      <c r="H337" s="273"/>
      <c r="I337" s="270"/>
      <c r="J337" s="42"/>
      <c r="K337" s="43"/>
    </row>
    <row r="338" spans="1:11" hidden="1" outlineLevel="2">
      <c r="A338" s="420">
        <f>IF(C338='Tong hop'!$B$6,1,0)</f>
        <v>0</v>
      </c>
      <c r="B338" s="66"/>
      <c r="C338" s="65"/>
      <c r="D338" s="64" t="s">
        <v>233</v>
      </c>
      <c r="E338" s="64"/>
      <c r="F338" s="65">
        <v>6</v>
      </c>
      <c r="G338" s="41"/>
      <c r="H338" s="273"/>
      <c r="I338" s="270"/>
      <c r="J338" s="42"/>
      <c r="K338" s="43"/>
    </row>
    <row r="339" spans="1:11" hidden="1" outlineLevel="2">
      <c r="A339" s="420">
        <f>IF(C339='Tong hop'!$B$6,1,0)</f>
        <v>0</v>
      </c>
      <c r="B339" s="66"/>
      <c r="C339" s="65"/>
      <c r="D339" s="93" t="str">
        <f>D150</f>
        <v>GB2 (300x600)</v>
      </c>
      <c r="E339" s="93">
        <f>E150</f>
        <v>0</v>
      </c>
      <c r="F339" s="93"/>
      <c r="G339" s="41"/>
      <c r="H339" s="273"/>
      <c r="I339" s="270"/>
      <c r="J339" s="42"/>
      <c r="K339" s="43"/>
    </row>
    <row r="340" spans="1:11" hidden="1" outlineLevel="2">
      <c r="A340" s="420">
        <f>IF(C340='Tong hop'!$B$6,1,0)</f>
        <v>0</v>
      </c>
      <c r="B340" s="66"/>
      <c r="C340" s="65"/>
      <c r="D340" s="64" t="s">
        <v>234</v>
      </c>
      <c r="E340" s="64" t="s">
        <v>226</v>
      </c>
      <c r="F340" s="65">
        <v>16</v>
      </c>
      <c r="G340" s="41"/>
      <c r="H340" s="273"/>
      <c r="I340" s="270"/>
      <c r="J340" s="42"/>
      <c r="K340" s="43"/>
    </row>
    <row r="341" spans="1:11" hidden="1" outlineLevel="2">
      <c r="A341" s="420">
        <f>IF(C341='Tong hop'!$B$6,1,0)</f>
        <v>0</v>
      </c>
      <c r="B341" s="66"/>
      <c r="C341" s="65"/>
      <c r="D341" s="64" t="s">
        <v>227</v>
      </c>
      <c r="E341" s="64" t="s">
        <v>226</v>
      </c>
      <c r="F341" s="65">
        <v>14</v>
      </c>
      <c r="G341" s="41"/>
      <c r="H341" s="273"/>
      <c r="I341" s="270"/>
      <c r="J341" s="42"/>
      <c r="K341" s="43"/>
    </row>
    <row r="342" spans="1:11" hidden="1" outlineLevel="2">
      <c r="A342" s="420">
        <f>IF(C342='Tong hop'!$B$6,1,0)</f>
        <v>0</v>
      </c>
      <c r="B342" s="66"/>
      <c r="C342" s="65"/>
      <c r="D342" s="64" t="s">
        <v>235</v>
      </c>
      <c r="E342" s="64"/>
      <c r="F342" s="65">
        <v>8</v>
      </c>
      <c r="G342" s="41"/>
      <c r="H342" s="273"/>
      <c r="I342" s="270"/>
      <c r="J342" s="42"/>
      <c r="K342" s="43"/>
    </row>
    <row r="343" spans="1:11" hidden="1" outlineLevel="2">
      <c r="A343" s="420">
        <f>IF(C343='Tong hop'!$B$6,1,0)</f>
        <v>0</v>
      </c>
      <c r="B343" s="66"/>
      <c r="C343" s="65"/>
      <c r="D343" s="64" t="s">
        <v>233</v>
      </c>
      <c r="E343" s="64"/>
      <c r="F343" s="65">
        <v>6</v>
      </c>
      <c r="G343" s="41"/>
      <c r="H343" s="273"/>
      <c r="I343" s="270"/>
      <c r="J343" s="42"/>
      <c r="K343" s="43"/>
    </row>
    <row r="344" spans="1:11" hidden="1" outlineLevel="2">
      <c r="A344" s="420">
        <f>IF(C344='Tong hop'!$B$6,1,0)</f>
        <v>0</v>
      </c>
      <c r="B344" s="66"/>
      <c r="C344" s="65"/>
      <c r="D344" s="93" t="str">
        <f>D151</f>
        <v>GB4 (300x600)</v>
      </c>
      <c r="E344" s="93"/>
      <c r="F344" s="93"/>
      <c r="G344" s="41"/>
      <c r="H344" s="273"/>
      <c r="I344" s="270"/>
      <c r="J344" s="42"/>
      <c r="K344" s="43"/>
    </row>
    <row r="345" spans="1:11" hidden="1" outlineLevel="2">
      <c r="A345" s="420">
        <f>IF(C345='Tong hop'!$B$6,1,0)</f>
        <v>0</v>
      </c>
      <c r="B345" s="66"/>
      <c r="C345" s="65"/>
      <c r="D345" s="64" t="s">
        <v>236</v>
      </c>
      <c r="E345" s="64" t="s">
        <v>226</v>
      </c>
      <c r="F345" s="65">
        <v>16</v>
      </c>
      <c r="G345" s="41"/>
      <c r="H345" s="273"/>
      <c r="I345" s="270"/>
      <c r="J345" s="42"/>
      <c r="K345" s="43"/>
    </row>
    <row r="346" spans="1:11" hidden="1" outlineLevel="2">
      <c r="A346" s="420">
        <f>IF(C346='Tong hop'!$B$6,1,0)</f>
        <v>0</v>
      </c>
      <c r="B346" s="66"/>
      <c r="C346" s="65"/>
      <c r="D346" s="64" t="s">
        <v>237</v>
      </c>
      <c r="E346" s="64" t="s">
        <v>226</v>
      </c>
      <c r="F346" s="65">
        <v>12</v>
      </c>
      <c r="G346" s="41"/>
      <c r="H346" s="273"/>
      <c r="I346" s="270"/>
      <c r="J346" s="42"/>
      <c r="K346" s="43"/>
    </row>
    <row r="347" spans="1:11" hidden="1" outlineLevel="2">
      <c r="A347" s="420">
        <f>IF(C347='Tong hop'!$B$6,1,0)</f>
        <v>0</v>
      </c>
      <c r="B347" s="66"/>
      <c r="C347" s="65"/>
      <c r="D347" s="64" t="s">
        <v>228</v>
      </c>
      <c r="E347" s="64" t="s">
        <v>229</v>
      </c>
      <c r="F347" s="65">
        <v>16</v>
      </c>
      <c r="G347" s="41"/>
      <c r="H347" s="273"/>
      <c r="I347" s="270"/>
      <c r="J347" s="42"/>
      <c r="K347" s="43"/>
    </row>
    <row r="348" spans="1:11" hidden="1" outlineLevel="2">
      <c r="A348" s="420">
        <f>IF(C348='Tong hop'!$B$6,1,0)</f>
        <v>0</v>
      </c>
      <c r="B348" s="66"/>
      <c r="C348" s="65"/>
      <c r="D348" s="64" t="s">
        <v>230</v>
      </c>
      <c r="E348" s="64" t="s">
        <v>231</v>
      </c>
      <c r="F348" s="65">
        <v>16</v>
      </c>
      <c r="G348" s="41"/>
      <c r="H348" s="273"/>
      <c r="I348" s="270"/>
      <c r="J348" s="42"/>
      <c r="K348" s="43"/>
    </row>
    <row r="349" spans="1:11" hidden="1" outlineLevel="2">
      <c r="A349" s="420">
        <f>IF(C349='Tong hop'!$B$6,1,0)</f>
        <v>0</v>
      </c>
      <c r="B349" s="66"/>
      <c r="C349" s="65"/>
      <c r="D349" s="64" t="s">
        <v>235</v>
      </c>
      <c r="E349" s="64"/>
      <c r="F349" s="65">
        <v>8</v>
      </c>
      <c r="G349" s="41"/>
      <c r="H349" s="273"/>
      <c r="I349" s="270"/>
      <c r="J349" s="42"/>
      <c r="K349" s="43"/>
    </row>
    <row r="350" spans="1:11" hidden="1" outlineLevel="2">
      <c r="A350" s="420">
        <f>IF(C350='Tong hop'!$B$6,1,0)</f>
        <v>0</v>
      </c>
      <c r="B350" s="66"/>
      <c r="C350" s="65"/>
      <c r="D350" s="64" t="s">
        <v>233</v>
      </c>
      <c r="E350" s="64"/>
      <c r="F350" s="65">
        <v>6</v>
      </c>
      <c r="G350" s="41"/>
      <c r="H350" s="273"/>
      <c r="I350" s="270"/>
      <c r="J350" s="42"/>
      <c r="K350" s="43"/>
    </row>
    <row r="351" spans="1:11" hidden="1" outlineLevel="2">
      <c r="A351" s="420">
        <f>IF(C351='Tong hop'!$B$6,1,0)</f>
        <v>0</v>
      </c>
      <c r="B351" s="66"/>
      <c r="C351" s="65"/>
      <c r="D351" s="93" t="str">
        <f>D152</f>
        <v>GB3 (300x600)</v>
      </c>
      <c r="E351" s="93"/>
      <c r="F351" s="93"/>
      <c r="G351" s="41"/>
      <c r="H351" s="273"/>
      <c r="I351" s="270"/>
      <c r="J351" s="42"/>
      <c r="K351" s="43"/>
    </row>
    <row r="352" spans="1:11" hidden="1" outlineLevel="2">
      <c r="A352" s="420">
        <f>IF(C352='Tong hop'!$B$6,1,0)</f>
        <v>0</v>
      </c>
      <c r="B352" s="66"/>
      <c r="C352" s="65"/>
      <c r="D352" s="64" t="s">
        <v>238</v>
      </c>
      <c r="E352" s="64" t="s">
        <v>226</v>
      </c>
      <c r="F352" s="65">
        <v>20</v>
      </c>
      <c r="G352" s="41"/>
      <c r="H352" s="273"/>
      <c r="I352" s="270"/>
      <c r="J352" s="42"/>
      <c r="K352" s="43"/>
    </row>
    <row r="353" spans="1:11" hidden="1" outlineLevel="2">
      <c r="A353" s="420">
        <f>IF(C353='Tong hop'!$B$6,1,0)</f>
        <v>0</v>
      </c>
      <c r="B353" s="66"/>
      <c r="C353" s="65"/>
      <c r="D353" s="64" t="s">
        <v>239</v>
      </c>
      <c r="E353" s="64" t="s">
        <v>226</v>
      </c>
      <c r="F353" s="65">
        <v>16</v>
      </c>
      <c r="G353" s="41"/>
      <c r="H353" s="273"/>
      <c r="I353" s="270"/>
      <c r="J353" s="42"/>
      <c r="K353" s="43"/>
    </row>
    <row r="354" spans="1:11" hidden="1" outlineLevel="2">
      <c r="A354" s="420">
        <f>IF(C354='Tong hop'!$B$6,1,0)</f>
        <v>0</v>
      </c>
      <c r="B354" s="66"/>
      <c r="C354" s="65"/>
      <c r="D354" s="64" t="s">
        <v>237</v>
      </c>
      <c r="E354" s="64" t="s">
        <v>226</v>
      </c>
      <c r="F354" s="65">
        <v>12</v>
      </c>
      <c r="G354" s="41"/>
      <c r="H354" s="273"/>
      <c r="I354" s="270"/>
      <c r="J354" s="42"/>
      <c r="K354" s="43"/>
    </row>
    <row r="355" spans="1:11" hidden="1" outlineLevel="2">
      <c r="A355" s="420">
        <f>IF(C355='Tong hop'!$B$6,1,0)</f>
        <v>0</v>
      </c>
      <c r="B355" s="66"/>
      <c r="C355" s="65"/>
      <c r="D355" s="64" t="s">
        <v>240</v>
      </c>
      <c r="E355" s="64" t="s">
        <v>229</v>
      </c>
      <c r="F355" s="65">
        <v>16</v>
      </c>
      <c r="G355" s="41"/>
      <c r="H355" s="273"/>
      <c r="I355" s="270"/>
      <c r="J355" s="42"/>
      <c r="K355" s="43"/>
    </row>
    <row r="356" spans="1:11" hidden="1" outlineLevel="2">
      <c r="A356" s="420">
        <f>IF(C356='Tong hop'!$B$6,1,0)</f>
        <v>0</v>
      </c>
      <c r="B356" s="66"/>
      <c r="C356" s="65"/>
      <c r="D356" s="64" t="s">
        <v>230</v>
      </c>
      <c r="E356" s="64" t="s">
        <v>231</v>
      </c>
      <c r="F356" s="65">
        <v>16</v>
      </c>
      <c r="G356" s="41"/>
      <c r="H356" s="273"/>
      <c r="I356" s="270"/>
      <c r="J356" s="42"/>
      <c r="K356" s="43"/>
    </row>
    <row r="357" spans="1:11" hidden="1" outlineLevel="2">
      <c r="A357" s="420">
        <f>IF(C357='Tong hop'!$B$6,1,0)</f>
        <v>0</v>
      </c>
      <c r="B357" s="66"/>
      <c r="C357" s="65"/>
      <c r="D357" s="64" t="s">
        <v>235</v>
      </c>
      <c r="E357" s="64"/>
      <c r="F357" s="65">
        <v>8</v>
      </c>
      <c r="G357" s="41"/>
      <c r="H357" s="273"/>
      <c r="I357" s="270"/>
      <c r="J357" s="42"/>
      <c r="K357" s="43"/>
    </row>
    <row r="358" spans="1:11" hidden="1" outlineLevel="2">
      <c r="A358" s="420">
        <f>IF(C358='Tong hop'!$B$6,1,0)</f>
        <v>0</v>
      </c>
      <c r="B358" s="66"/>
      <c r="C358" s="65"/>
      <c r="D358" s="64" t="s">
        <v>233</v>
      </c>
      <c r="E358" s="64"/>
      <c r="F358" s="65">
        <v>6</v>
      </c>
      <c r="G358" s="41"/>
      <c r="H358" s="273"/>
      <c r="I358" s="270"/>
      <c r="J358" s="42"/>
      <c r="K358" s="43"/>
    </row>
    <row r="359" spans="1:11" hidden="1" outlineLevel="2">
      <c r="A359" s="420">
        <f>IF(C359='Tong hop'!$B$6,1,0)</f>
        <v>0</v>
      </c>
      <c r="B359" s="66"/>
      <c r="C359" s="65"/>
      <c r="D359" s="93" t="str">
        <f>D153</f>
        <v>GB5 (400x600)</v>
      </c>
      <c r="E359" s="93"/>
      <c r="F359" s="93"/>
      <c r="G359" s="41"/>
      <c r="H359" s="273"/>
      <c r="I359" s="270"/>
      <c r="J359" s="42"/>
      <c r="K359" s="43"/>
    </row>
    <row r="360" spans="1:11" hidden="1" outlineLevel="2">
      <c r="A360" s="420">
        <f>IF(C360='Tong hop'!$B$6,1,0)</f>
        <v>0</v>
      </c>
      <c r="B360" s="66"/>
      <c r="C360" s="65"/>
      <c r="D360" s="64" t="s">
        <v>234</v>
      </c>
      <c r="E360" s="64" t="s">
        <v>226</v>
      </c>
      <c r="F360" s="65">
        <v>16</v>
      </c>
      <c r="G360" s="41"/>
      <c r="H360" s="273"/>
      <c r="I360" s="270"/>
      <c r="J360" s="42"/>
      <c r="K360" s="43"/>
    </row>
    <row r="361" spans="1:11" hidden="1" outlineLevel="2">
      <c r="A361" s="420">
        <f>IF(C361='Tong hop'!$B$6,1,0)</f>
        <v>0</v>
      </c>
      <c r="B361" s="66"/>
      <c r="C361" s="65"/>
      <c r="D361" s="64" t="s">
        <v>237</v>
      </c>
      <c r="E361" s="64" t="s">
        <v>226</v>
      </c>
      <c r="F361" s="65">
        <v>12</v>
      </c>
      <c r="G361" s="41"/>
      <c r="H361" s="273"/>
      <c r="I361" s="270"/>
      <c r="J361" s="42"/>
      <c r="K361" s="43"/>
    </row>
    <row r="362" spans="1:11" hidden="1" outlineLevel="2">
      <c r="A362" s="420">
        <f>IF(C362='Tong hop'!$B$6,1,0)</f>
        <v>0</v>
      </c>
      <c r="B362" s="66"/>
      <c r="C362" s="65"/>
      <c r="D362" s="64" t="s">
        <v>232</v>
      </c>
      <c r="E362" s="64"/>
      <c r="F362" s="65">
        <v>8</v>
      </c>
      <c r="G362" s="41"/>
      <c r="H362" s="273"/>
      <c r="I362" s="270"/>
      <c r="J362" s="42"/>
      <c r="K362" s="43"/>
    </row>
    <row r="363" spans="1:11" hidden="1" outlineLevel="2">
      <c r="A363" s="420">
        <f>IF(C363='Tong hop'!$B$6,1,0)</f>
        <v>0</v>
      </c>
      <c r="B363" s="66"/>
      <c r="C363" s="65"/>
      <c r="D363" s="64" t="s">
        <v>233</v>
      </c>
      <c r="E363" s="64"/>
      <c r="F363" s="65">
        <v>6</v>
      </c>
      <c r="G363" s="41"/>
      <c r="H363" s="273"/>
      <c r="I363" s="270"/>
      <c r="J363" s="42"/>
      <c r="K363" s="43"/>
    </row>
    <row r="364" spans="1:11" hidden="1" outlineLevel="2">
      <c r="A364" s="420">
        <f>IF(C364='Tong hop'!$B$6,1,0)</f>
        <v>0</v>
      </c>
      <c r="B364" s="66"/>
      <c r="C364" s="65"/>
      <c r="D364" s="64" t="s">
        <v>233</v>
      </c>
      <c r="E364" s="64"/>
      <c r="F364" s="65">
        <v>6</v>
      </c>
      <c r="G364" s="41"/>
      <c r="H364" s="273"/>
      <c r="I364" s="270"/>
      <c r="J364" s="42"/>
      <c r="K364" s="43"/>
    </row>
    <row r="365" spans="1:11" hidden="1" outlineLevel="2">
      <c r="A365" s="420">
        <f>IF(C365='Tong hop'!$B$6,1,0)</f>
        <v>0</v>
      </c>
      <c r="B365" s="66"/>
      <c r="C365" s="65"/>
      <c r="D365" s="93" t="str">
        <f>D154</f>
        <v>GB6 (400x600)</v>
      </c>
      <c r="E365" s="93"/>
      <c r="F365" s="93"/>
      <c r="G365" s="41"/>
      <c r="H365" s="273"/>
      <c r="I365" s="270"/>
      <c r="J365" s="42"/>
      <c r="K365" s="43"/>
    </row>
    <row r="366" spans="1:11" hidden="1" outlineLevel="2">
      <c r="A366" s="420">
        <f>IF(C366='Tong hop'!$B$6,1,0)</f>
        <v>0</v>
      </c>
      <c r="B366" s="66"/>
      <c r="C366" s="65"/>
      <c r="D366" s="64" t="s">
        <v>234</v>
      </c>
      <c r="E366" s="64" t="s">
        <v>226</v>
      </c>
      <c r="F366" s="65">
        <v>16</v>
      </c>
      <c r="G366" s="41"/>
      <c r="H366" s="273"/>
      <c r="I366" s="270"/>
      <c r="J366" s="42"/>
      <c r="K366" s="43"/>
    </row>
    <row r="367" spans="1:11" hidden="1" outlineLevel="2">
      <c r="A367" s="420">
        <f>IF(C367='Tong hop'!$B$6,1,0)</f>
        <v>0</v>
      </c>
      <c r="B367" s="66"/>
      <c r="C367" s="65"/>
      <c r="D367" s="64" t="s">
        <v>237</v>
      </c>
      <c r="E367" s="64" t="s">
        <v>226</v>
      </c>
      <c r="F367" s="65">
        <v>12</v>
      </c>
      <c r="G367" s="41"/>
      <c r="H367" s="273"/>
      <c r="I367" s="270"/>
      <c r="J367" s="42"/>
      <c r="K367" s="43"/>
    </row>
    <row r="368" spans="1:11" hidden="1" outlineLevel="2">
      <c r="A368" s="420">
        <f>IF(C368='Tong hop'!$B$6,1,0)</f>
        <v>0</v>
      </c>
      <c r="B368" s="66"/>
      <c r="C368" s="65"/>
      <c r="D368" s="64" t="s">
        <v>232</v>
      </c>
      <c r="E368" s="64"/>
      <c r="F368" s="65">
        <v>8</v>
      </c>
      <c r="G368" s="41"/>
      <c r="H368" s="273"/>
      <c r="I368" s="270"/>
      <c r="J368" s="42"/>
      <c r="K368" s="43"/>
    </row>
    <row r="369" spans="1:11" hidden="1" outlineLevel="2">
      <c r="A369" s="420">
        <f>IF(C369='Tong hop'!$B$6,1,0)</f>
        <v>0</v>
      </c>
      <c r="B369" s="66"/>
      <c r="C369" s="65"/>
      <c r="D369" s="64" t="s">
        <v>233</v>
      </c>
      <c r="E369" s="64"/>
      <c r="F369" s="65">
        <v>6</v>
      </c>
      <c r="G369" s="41"/>
      <c r="H369" s="273"/>
      <c r="I369" s="270"/>
      <c r="J369" s="42"/>
      <c r="K369" s="43"/>
    </row>
    <row r="370" spans="1:11" hidden="1" outlineLevel="2">
      <c r="A370" s="420">
        <f>IF(C370='Tong hop'!$B$6,1,0)</f>
        <v>0</v>
      </c>
      <c r="B370" s="66"/>
      <c r="C370" s="65"/>
      <c r="D370" s="64" t="s">
        <v>233</v>
      </c>
      <c r="E370" s="64"/>
      <c r="F370" s="65">
        <v>6</v>
      </c>
      <c r="G370" s="41"/>
      <c r="H370" s="273"/>
      <c r="I370" s="270"/>
      <c r="J370" s="42"/>
      <c r="K370" s="43"/>
    </row>
    <row r="371" spans="1:11" hidden="1" outlineLevel="2">
      <c r="A371" s="420">
        <f>IF(C371='Tong hop'!$B$6,1,0)</f>
        <v>0</v>
      </c>
      <c r="B371" s="66"/>
      <c r="C371" s="65"/>
      <c r="D371" s="93" t="str">
        <f>D155</f>
        <v>GB7 (300x600)</v>
      </c>
      <c r="E371" s="93"/>
      <c r="F371" s="93"/>
      <c r="G371" s="41"/>
      <c r="H371" s="273"/>
      <c r="I371" s="270"/>
      <c r="J371" s="42"/>
      <c r="K371" s="43"/>
    </row>
    <row r="372" spans="1:11" hidden="1" outlineLevel="2">
      <c r="A372" s="420">
        <f>IF(C372='Tong hop'!$B$6,1,0)</f>
        <v>0</v>
      </c>
      <c r="B372" s="66"/>
      <c r="C372" s="65"/>
      <c r="D372" s="64" t="s">
        <v>241</v>
      </c>
      <c r="E372" s="64" t="s">
        <v>226</v>
      </c>
      <c r="F372" s="65">
        <v>16</v>
      </c>
      <c r="G372" s="41"/>
      <c r="H372" s="273"/>
      <c r="I372" s="270"/>
      <c r="J372" s="42"/>
      <c r="K372" s="43"/>
    </row>
    <row r="373" spans="1:11" hidden="1" outlineLevel="2">
      <c r="A373" s="420">
        <f>IF(C373='Tong hop'!$B$6,1,0)</f>
        <v>0</v>
      </c>
      <c r="B373" s="66"/>
      <c r="C373" s="65"/>
      <c r="D373" s="64" t="s">
        <v>237</v>
      </c>
      <c r="E373" s="64" t="s">
        <v>226</v>
      </c>
      <c r="F373" s="65">
        <v>12</v>
      </c>
      <c r="G373" s="41"/>
      <c r="H373" s="273"/>
      <c r="I373" s="270"/>
      <c r="J373" s="42"/>
      <c r="K373" s="43"/>
    </row>
    <row r="374" spans="1:11" hidden="1" outlineLevel="2">
      <c r="A374" s="420">
        <f>IF(C374='Tong hop'!$B$6,1,0)</f>
        <v>0</v>
      </c>
      <c r="B374" s="66"/>
      <c r="C374" s="65"/>
      <c r="D374" s="64" t="s">
        <v>240</v>
      </c>
      <c r="E374" s="64" t="s">
        <v>229</v>
      </c>
      <c r="F374" s="65">
        <v>16</v>
      </c>
      <c r="G374" s="41"/>
      <c r="H374" s="273"/>
      <c r="I374" s="270"/>
      <c r="J374" s="42"/>
      <c r="K374" s="43"/>
    </row>
    <row r="375" spans="1:11" hidden="1" outlineLevel="2">
      <c r="A375" s="420">
        <f>IF(C375='Tong hop'!$B$6,1,0)</f>
        <v>0</v>
      </c>
      <c r="B375" s="66"/>
      <c r="C375" s="65"/>
      <c r="D375" s="64" t="s">
        <v>235</v>
      </c>
      <c r="E375" s="64"/>
      <c r="F375" s="65">
        <v>8</v>
      </c>
      <c r="G375" s="41"/>
      <c r="H375" s="273"/>
      <c r="I375" s="270"/>
      <c r="J375" s="42"/>
      <c r="K375" s="43"/>
    </row>
    <row r="376" spans="1:11" hidden="1" outlineLevel="2">
      <c r="A376" s="420">
        <f>IF(C376='Tong hop'!$B$6,1,0)</f>
        <v>0</v>
      </c>
      <c r="B376" s="66"/>
      <c r="C376" s="65"/>
      <c r="D376" s="64" t="s">
        <v>233</v>
      </c>
      <c r="E376" s="64"/>
      <c r="F376" s="65">
        <v>6</v>
      </c>
      <c r="G376" s="41"/>
      <c r="H376" s="273"/>
      <c r="I376" s="270"/>
      <c r="J376" s="42"/>
      <c r="K376" s="43"/>
    </row>
    <row r="377" spans="1:11" hidden="1" outlineLevel="2">
      <c r="A377" s="420">
        <f>IF(C377='Tong hop'!$B$6,1,0)</f>
        <v>0</v>
      </c>
      <c r="B377" s="66"/>
      <c r="C377" s="65"/>
      <c r="D377" s="64"/>
      <c r="E377" s="64"/>
      <c r="F377" s="11"/>
      <c r="G377" s="41"/>
      <c r="H377" s="273"/>
      <c r="I377" s="270"/>
      <c r="J377" s="42"/>
      <c r="K377" s="43"/>
    </row>
    <row r="378" spans="1:11" hidden="1" outlineLevel="2">
      <c r="A378" s="420">
        <f>IF(C378='Tong hop'!$B$6,1,0)</f>
        <v>0</v>
      </c>
      <c r="B378" s="66"/>
      <c r="C378" s="65"/>
      <c r="D378" s="60"/>
      <c r="E378" s="64"/>
      <c r="F378" s="11"/>
      <c r="G378" s="41"/>
      <c r="H378" s="270"/>
      <c r="I378" s="270"/>
      <c r="J378" s="42"/>
      <c r="K378" s="43"/>
    </row>
    <row r="379" spans="1:11" hidden="1" outlineLevel="1">
      <c r="A379" s="420">
        <f>IF(C379='Tong hop'!$B$6,1,0)</f>
        <v>0</v>
      </c>
      <c r="B379" s="66"/>
      <c r="C379" s="65"/>
      <c r="D379" s="60"/>
      <c r="E379" s="64"/>
      <c r="F379" s="11"/>
      <c r="G379" s="41"/>
      <c r="H379" s="270"/>
      <c r="I379" s="270"/>
      <c r="J379" s="42"/>
      <c r="K379" s="43"/>
    </row>
    <row r="380" spans="1:11" ht="12.75" hidden="1" thickBot="1">
      <c r="A380" s="420">
        <f>IF(C380='Tong hop'!$B$6,1,0)</f>
        <v>0</v>
      </c>
      <c r="B380" s="96"/>
      <c r="C380" s="97"/>
      <c r="D380" s="98"/>
      <c r="E380" s="98"/>
      <c r="F380" s="99"/>
      <c r="G380" s="55"/>
      <c r="H380" s="275"/>
      <c r="I380" s="275"/>
      <c r="J380" s="100"/>
      <c r="K380" s="100"/>
    </row>
    <row r="381" spans="1:11" hidden="1">
      <c r="A381" s="420">
        <f>IF(C381='Tong hop'!$B$6,1,0)</f>
        <v>0</v>
      </c>
    </row>
    <row r="382" spans="1:11" s="22" customFormat="1" hidden="1">
      <c r="A382" s="420">
        <f>IF(C382='Tong hop'!$B$6,1,0)</f>
        <v>0</v>
      </c>
      <c r="B382" s="30" t="s">
        <v>2</v>
      </c>
      <c r="C382" s="31"/>
      <c r="D382" s="32" t="s">
        <v>242</v>
      </c>
      <c r="E382" s="32" t="s">
        <v>243</v>
      </c>
      <c r="F382" s="33"/>
      <c r="G382" s="34"/>
      <c r="H382" s="269"/>
      <c r="I382" s="269"/>
      <c r="J382" s="35">
        <f>SUM(I382:I450)</f>
        <v>0</v>
      </c>
      <c r="K382" s="36"/>
    </row>
    <row r="383" spans="1:11" hidden="1">
      <c r="A383" s="420">
        <f>IF(C383='Tong hop'!$B$6,1,0)</f>
        <v>0</v>
      </c>
      <c r="B383" s="66"/>
      <c r="C383" s="65"/>
      <c r="D383" s="64"/>
      <c r="E383" s="64"/>
      <c r="F383" s="11"/>
      <c r="G383" s="41"/>
      <c r="H383" s="270"/>
      <c r="I383" s="270"/>
      <c r="J383" s="42"/>
      <c r="K383" s="43"/>
    </row>
    <row r="384" spans="1:11" s="22" customFormat="1" hidden="1">
      <c r="A384" s="420">
        <f>IF(C384='Tong hop'!$B$6,1,0)</f>
        <v>0</v>
      </c>
      <c r="B384" s="58" t="s">
        <v>244</v>
      </c>
      <c r="D384" s="60" t="s">
        <v>245</v>
      </c>
      <c r="E384" s="64" t="s">
        <v>246</v>
      </c>
      <c r="F384" s="65"/>
      <c r="G384" s="64"/>
      <c r="H384" s="270"/>
      <c r="I384" s="270"/>
      <c r="J384" s="65"/>
      <c r="K384" s="63"/>
    </row>
    <row r="385" spans="1:11" ht="27.75" hidden="1" customHeight="1" collapsed="1">
      <c r="A385" s="420">
        <f>IF(C385='Tong hop'!$B$6,1,0)</f>
        <v>0</v>
      </c>
      <c r="B385" s="66">
        <v>1</v>
      </c>
      <c r="C385" s="9" t="s">
        <v>19</v>
      </c>
      <c r="D385" s="64" t="s">
        <v>247</v>
      </c>
      <c r="E385" s="101" t="s">
        <v>248</v>
      </c>
      <c r="F385" s="11" t="s">
        <v>3</v>
      </c>
      <c r="G385" s="41">
        <v>557.40960000000041</v>
      </c>
      <c r="H385" s="270"/>
      <c r="I385" s="270">
        <f>H385*G385</f>
        <v>0</v>
      </c>
      <c r="J385" s="42"/>
      <c r="K385" s="102"/>
    </row>
    <row r="386" spans="1:11" hidden="1" outlineLevel="1">
      <c r="A386" s="420">
        <f>IF(C386='Tong hop'!$B$6,1,0)</f>
        <v>0</v>
      </c>
      <c r="B386" s="66"/>
      <c r="C386" s="11"/>
      <c r="D386" s="48" t="s">
        <v>249</v>
      </c>
      <c r="E386" s="74">
        <v>1.62</v>
      </c>
      <c r="F386" s="11"/>
      <c r="G386" s="41"/>
      <c r="H386" s="270"/>
      <c r="I386" s="270">
        <f>H386*G386</f>
        <v>0</v>
      </c>
      <c r="J386" s="42"/>
      <c r="K386" s="43"/>
    </row>
    <row r="387" spans="1:11" hidden="1" outlineLevel="1">
      <c r="A387" s="420">
        <f>IF(C387='Tong hop'!$B$6,1,0)</f>
        <v>0</v>
      </c>
      <c r="B387" s="66"/>
      <c r="C387" s="11"/>
      <c r="D387" s="48" t="s">
        <v>250</v>
      </c>
      <c r="E387" s="74">
        <v>0.9456</v>
      </c>
      <c r="F387" s="11"/>
      <c r="G387" s="41"/>
      <c r="H387" s="270"/>
      <c r="I387" s="270"/>
      <c r="J387" s="42"/>
      <c r="K387" s="43"/>
    </row>
    <row r="388" spans="1:11" hidden="1" outlineLevel="1">
      <c r="A388" s="420">
        <f>IF(C388='Tong hop'!$B$6,1,0)</f>
        <v>0</v>
      </c>
      <c r="B388" s="66"/>
      <c r="C388" s="11"/>
      <c r="D388" s="79"/>
      <c r="E388" s="79"/>
      <c r="F388" s="11"/>
      <c r="G388" s="41"/>
      <c r="H388" s="270"/>
      <c r="I388" s="270">
        <f t="shared" ref="I388:I396" si="20">H388*G388</f>
        <v>0</v>
      </c>
      <c r="J388" s="42"/>
      <c r="K388" s="43"/>
    </row>
    <row r="389" spans="1:11" ht="32.25" hidden="1" customHeight="1" collapsed="1">
      <c r="A389" s="420">
        <f>IF(C389='Tong hop'!$B$6,1,0)</f>
        <v>0</v>
      </c>
      <c r="B389" s="66">
        <f>B385+1</f>
        <v>2</v>
      </c>
      <c r="C389" s="8" t="s">
        <v>1385</v>
      </c>
      <c r="D389" s="78" t="s">
        <v>251</v>
      </c>
      <c r="E389" s="78" t="s">
        <v>252</v>
      </c>
      <c r="F389" s="11" t="s">
        <v>4</v>
      </c>
      <c r="G389" s="41">
        <v>2484</v>
      </c>
      <c r="H389" s="270"/>
      <c r="I389" s="270">
        <f t="shared" si="20"/>
        <v>0</v>
      </c>
      <c r="J389" s="42"/>
      <c r="K389" s="43"/>
    </row>
    <row r="390" spans="1:11" hidden="1" outlineLevel="1">
      <c r="A390" s="420">
        <f>IF(C390='Tong hop'!$B$6,1,0)</f>
        <v>0</v>
      </c>
      <c r="B390" s="66"/>
      <c r="C390" s="103"/>
      <c r="D390" s="48" t="str">
        <f>D407</f>
        <v>Nền trệt</v>
      </c>
      <c r="E390" s="48"/>
      <c r="F390" s="48">
        <f t="shared" ref="F390" si="21">F407</f>
        <v>0</v>
      </c>
      <c r="G390" s="41"/>
      <c r="H390" s="270"/>
      <c r="I390" s="270">
        <f t="shared" si="20"/>
        <v>0</v>
      </c>
      <c r="J390" s="42"/>
      <c r="K390" s="43"/>
    </row>
    <row r="391" spans="1:11" hidden="1" outlineLevel="1">
      <c r="A391" s="420">
        <f>IF(C391='Tong hop'!$B$6,1,0)</f>
        <v>0</v>
      </c>
      <c r="B391" s="66"/>
      <c r="C391" s="103"/>
      <c r="D391" s="79"/>
      <c r="E391" s="79"/>
      <c r="F391" s="11"/>
      <c r="G391" s="41"/>
      <c r="H391" s="270"/>
      <c r="I391" s="270">
        <f t="shared" si="20"/>
        <v>0</v>
      </c>
      <c r="J391" s="42"/>
      <c r="K391" s="43"/>
    </row>
    <row r="392" spans="1:11" ht="25.5" hidden="1" customHeight="1" collapsed="1">
      <c r="A392" s="420">
        <f>IF(C392='Tong hop'!$B$6,1,0)</f>
        <v>0</v>
      </c>
      <c r="B392" s="66">
        <f>B389+1</f>
        <v>3</v>
      </c>
      <c r="C392" s="9" t="s">
        <v>18</v>
      </c>
      <c r="D392" s="78" t="s">
        <v>1394</v>
      </c>
      <c r="E392" s="78" t="s">
        <v>253</v>
      </c>
      <c r="F392" s="11" t="s">
        <v>3</v>
      </c>
      <c r="G392" s="41">
        <v>745.19999999999993</v>
      </c>
      <c r="H392" s="270"/>
      <c r="I392" s="270">
        <f t="shared" si="20"/>
        <v>0</v>
      </c>
      <c r="J392" s="42"/>
      <c r="K392" s="43"/>
    </row>
    <row r="393" spans="1:11" hidden="1" outlineLevel="1">
      <c r="A393" s="420">
        <f>IF(C393='Tong hop'!$B$6,1,0)</f>
        <v>0</v>
      </c>
      <c r="B393" s="66"/>
      <c r="C393" s="11"/>
      <c r="D393" s="48" t="str">
        <f>D407</f>
        <v>Nền trệt</v>
      </c>
      <c r="E393" s="48"/>
      <c r="F393" s="48">
        <f t="shared" ref="F393" si="22">F407</f>
        <v>0</v>
      </c>
      <c r="G393" s="41"/>
      <c r="H393" s="270"/>
      <c r="I393" s="270">
        <f t="shared" si="20"/>
        <v>0</v>
      </c>
      <c r="J393" s="42"/>
      <c r="K393" s="43"/>
    </row>
    <row r="394" spans="1:11" hidden="1" outlineLevel="1">
      <c r="A394" s="420">
        <f>IF(C394='Tong hop'!$B$6,1,0)</f>
        <v>0</v>
      </c>
      <c r="B394" s="66"/>
      <c r="C394" s="11"/>
      <c r="D394" s="79"/>
      <c r="E394" s="79"/>
      <c r="F394" s="11"/>
      <c r="G394" s="41"/>
      <c r="H394" s="270"/>
      <c r="I394" s="270">
        <f t="shared" si="20"/>
        <v>0</v>
      </c>
      <c r="J394" s="42"/>
      <c r="K394" s="43"/>
    </row>
    <row r="395" spans="1:11" ht="33.75" hidden="1" customHeight="1">
      <c r="A395" s="420">
        <f>IF(C395='Tong hop'!$B$6,1,0)</f>
        <v>0</v>
      </c>
      <c r="B395" s="66">
        <f>B392+1</f>
        <v>4</v>
      </c>
      <c r="C395" s="76" t="s">
        <v>20</v>
      </c>
      <c r="D395" s="78" t="s">
        <v>254</v>
      </c>
      <c r="E395" s="78" t="s">
        <v>255</v>
      </c>
      <c r="F395" s="11" t="s">
        <v>256</v>
      </c>
      <c r="G395" s="41">
        <v>7</v>
      </c>
      <c r="H395" s="270"/>
      <c r="I395" s="270">
        <f t="shared" si="20"/>
        <v>0</v>
      </c>
      <c r="J395" s="42"/>
      <c r="K395" s="43" t="s">
        <v>257</v>
      </c>
    </row>
    <row r="396" spans="1:11" ht="37.5" hidden="1" customHeight="1">
      <c r="A396" s="420">
        <f>IF(C396='Tong hop'!$B$6,1,0)</f>
        <v>0</v>
      </c>
      <c r="B396" s="66">
        <f>B395+1</f>
        <v>5</v>
      </c>
      <c r="C396" s="76" t="s">
        <v>20</v>
      </c>
      <c r="D396" s="78" t="s">
        <v>258</v>
      </c>
      <c r="E396" s="78" t="s">
        <v>259</v>
      </c>
      <c r="F396" s="11" t="s">
        <v>256</v>
      </c>
      <c r="G396" s="41">
        <v>7</v>
      </c>
      <c r="H396" s="270"/>
      <c r="I396" s="270">
        <f t="shared" si="20"/>
        <v>0</v>
      </c>
      <c r="J396" s="42"/>
      <c r="K396" s="43" t="s">
        <v>257</v>
      </c>
    </row>
    <row r="397" spans="1:11" hidden="1">
      <c r="A397" s="420">
        <f>IF(C397='Tong hop'!$B$6,1,0)</f>
        <v>0</v>
      </c>
      <c r="B397" s="66"/>
      <c r="C397" s="65"/>
      <c r="D397" s="64"/>
      <c r="E397" s="64"/>
      <c r="F397" s="11"/>
      <c r="G397" s="41"/>
      <c r="H397" s="270"/>
      <c r="I397" s="270"/>
      <c r="J397" s="42"/>
      <c r="K397" s="43"/>
    </row>
    <row r="398" spans="1:11" s="22" customFormat="1" hidden="1">
      <c r="A398" s="420">
        <f>IF(C398='Tong hop'!$B$6,1,0)</f>
        <v>0</v>
      </c>
      <c r="B398" s="58" t="s">
        <v>260</v>
      </c>
      <c r="D398" s="60" t="s">
        <v>261</v>
      </c>
      <c r="E398" s="64" t="s">
        <v>262</v>
      </c>
      <c r="F398" s="65"/>
      <c r="G398" s="64"/>
      <c r="H398" s="270"/>
      <c r="I398" s="270"/>
      <c r="J398" s="65"/>
      <c r="K398" s="63"/>
    </row>
    <row r="399" spans="1:11" ht="27.75" hidden="1" customHeight="1" collapsed="1">
      <c r="A399" s="420">
        <f>IF(C399='Tong hop'!$B$6,1,0)</f>
        <v>0</v>
      </c>
      <c r="B399" s="66">
        <v>1</v>
      </c>
      <c r="C399" s="10" t="s">
        <v>52</v>
      </c>
      <c r="D399" s="64" t="s">
        <v>263</v>
      </c>
      <c r="E399" s="64" t="s">
        <v>264</v>
      </c>
      <c r="F399" s="11" t="s">
        <v>4</v>
      </c>
      <c r="G399" s="41">
        <v>2416.6799999999998</v>
      </c>
      <c r="H399" s="270"/>
      <c r="I399" s="270">
        <f>H399*G399</f>
        <v>0</v>
      </c>
      <c r="J399" s="42"/>
      <c r="K399" s="102"/>
    </row>
    <row r="400" spans="1:11" hidden="1" outlineLevel="1">
      <c r="A400" s="420">
        <f>IF(C400='Tong hop'!$B$6,1,0)</f>
        <v>0</v>
      </c>
      <c r="B400" s="66"/>
      <c r="C400" s="10"/>
      <c r="D400" s="104" t="str">
        <f>D407</f>
        <v>Nền trệt</v>
      </c>
      <c r="E400" s="104"/>
      <c r="F400" s="104"/>
      <c r="G400" s="41"/>
      <c r="H400" s="270"/>
      <c r="I400" s="270"/>
      <c r="J400" s="42"/>
      <c r="K400" s="102"/>
    </row>
    <row r="401" spans="1:11" hidden="1" outlineLevel="1">
      <c r="A401" s="420">
        <f>IF(C401='Tong hop'!$B$6,1,0)</f>
        <v>0</v>
      </c>
      <c r="B401" s="66"/>
      <c r="C401" s="10"/>
      <c r="D401" s="104"/>
      <c r="E401" s="104"/>
      <c r="F401" s="104"/>
      <c r="G401" s="41"/>
      <c r="H401" s="270"/>
      <c r="I401" s="270"/>
      <c r="J401" s="42"/>
      <c r="K401" s="102"/>
    </row>
    <row r="402" spans="1:11" ht="21" hidden="1" customHeight="1" collapsed="1">
      <c r="A402" s="420">
        <f>IF(C402='Tong hop'!$B$6,1,0)</f>
        <v>0</v>
      </c>
      <c r="B402" s="66">
        <v>2</v>
      </c>
      <c r="C402" s="76" t="s">
        <v>25</v>
      </c>
      <c r="D402" s="77" t="s">
        <v>265</v>
      </c>
      <c r="E402" s="78" t="s">
        <v>116</v>
      </c>
      <c r="F402" s="11" t="s">
        <v>3</v>
      </c>
      <c r="G402" s="41">
        <v>0</v>
      </c>
      <c r="H402" s="270"/>
      <c r="I402" s="270">
        <f>H402*G402*0</f>
        <v>0</v>
      </c>
      <c r="J402" s="42"/>
      <c r="K402" s="43" t="s">
        <v>1276</v>
      </c>
    </row>
    <row r="403" spans="1:11" hidden="1" outlineLevel="1">
      <c r="A403" s="420">
        <f>IF(C403='Tong hop'!$B$6,1,0)</f>
        <v>0</v>
      </c>
      <c r="B403" s="66"/>
      <c r="C403" s="11"/>
      <c r="D403" s="104" t="str">
        <f>D400</f>
        <v>Nền trệt</v>
      </c>
      <c r="E403" s="74"/>
      <c r="F403" s="11"/>
      <c r="G403" s="41"/>
      <c r="H403" s="270"/>
      <c r="I403" s="270"/>
      <c r="J403" s="42"/>
      <c r="K403" s="43"/>
    </row>
    <row r="404" spans="1:11" hidden="1" outlineLevel="1">
      <c r="A404" s="420">
        <f>IF(C404='Tong hop'!$B$6,1,0)</f>
        <v>0</v>
      </c>
      <c r="B404" s="66"/>
      <c r="C404" s="65"/>
      <c r="D404" s="48"/>
      <c r="E404" s="74"/>
      <c r="F404" s="11"/>
      <c r="G404" s="41"/>
      <c r="H404" s="270"/>
      <c r="I404" s="270"/>
      <c r="J404" s="42"/>
      <c r="K404" s="43"/>
    </row>
    <row r="405" spans="1:11" hidden="1" outlineLevel="1">
      <c r="A405" s="420">
        <f>IF(C405='Tong hop'!$B$6,1,0)</f>
        <v>0</v>
      </c>
      <c r="B405" s="66"/>
      <c r="C405" s="65"/>
      <c r="D405" s="48"/>
      <c r="E405" s="48"/>
      <c r="F405" s="11"/>
      <c r="G405" s="41"/>
      <c r="H405" s="270"/>
      <c r="I405" s="270"/>
      <c r="J405" s="42"/>
      <c r="K405" s="43"/>
    </row>
    <row r="406" spans="1:11" ht="24" hidden="1" collapsed="1">
      <c r="A406" s="420">
        <f>IF(C406='Tong hop'!$B$6,1,0)</f>
        <v>0</v>
      </c>
      <c r="B406" s="66">
        <v>3</v>
      </c>
      <c r="C406" s="10" t="s">
        <v>28</v>
      </c>
      <c r="D406" s="39" t="s">
        <v>266</v>
      </c>
      <c r="E406" s="64" t="s">
        <v>267</v>
      </c>
      <c r="F406" s="11" t="s">
        <v>3</v>
      </c>
      <c r="G406" s="41">
        <v>369.3977999999999</v>
      </c>
      <c r="H406" s="270"/>
      <c r="I406" s="270">
        <f>H406*G406</f>
        <v>0</v>
      </c>
      <c r="J406" s="42"/>
      <c r="K406" s="43"/>
    </row>
    <row r="407" spans="1:11" hidden="1" outlineLevel="1">
      <c r="A407" s="420">
        <f>IF(C407='Tong hop'!$B$6,1,0)</f>
        <v>0</v>
      </c>
      <c r="B407" s="66"/>
      <c r="C407" s="11"/>
      <c r="D407" s="48" t="s">
        <v>268</v>
      </c>
      <c r="E407" s="74"/>
      <c r="F407" s="11"/>
      <c r="G407" s="41"/>
      <c r="H407" s="270"/>
      <c r="I407" s="270"/>
      <c r="J407" s="42"/>
      <c r="K407" s="43"/>
    </row>
    <row r="408" spans="1:11" hidden="1" outlineLevel="1">
      <c r="A408" s="420">
        <f>IF(C408='Tong hop'!$B$6,1,0)</f>
        <v>0</v>
      </c>
      <c r="B408" s="66"/>
      <c r="C408" s="11"/>
      <c r="D408" s="48" t="s">
        <v>269</v>
      </c>
      <c r="E408" s="74"/>
      <c r="F408" s="11"/>
      <c r="G408" s="41"/>
      <c r="H408" s="270"/>
      <c r="I408" s="270"/>
      <c r="J408" s="42"/>
      <c r="K408" s="43"/>
    </row>
    <row r="409" spans="1:11" hidden="1" outlineLevel="1">
      <c r="A409" s="420">
        <f>IF(C409='Tong hop'!$B$6,1,0)</f>
        <v>0</v>
      </c>
      <c r="B409" s="66"/>
      <c r="C409" s="11"/>
      <c r="D409" s="48" t="s">
        <v>270</v>
      </c>
      <c r="E409" s="74"/>
      <c r="F409" s="11"/>
      <c r="G409" s="41"/>
      <c r="H409" s="270"/>
      <c r="I409" s="270"/>
      <c r="J409" s="42"/>
      <c r="K409" s="43"/>
    </row>
    <row r="410" spans="1:11" hidden="1" outlineLevel="1">
      <c r="A410" s="420">
        <f>IF(C410='Tong hop'!$B$6,1,0)</f>
        <v>0</v>
      </c>
      <c r="B410" s="66"/>
      <c r="C410" s="11"/>
      <c r="D410" s="48"/>
      <c r="E410" s="74"/>
      <c r="F410" s="11"/>
      <c r="G410" s="41"/>
      <c r="H410" s="270"/>
      <c r="I410" s="270"/>
      <c r="J410" s="42"/>
      <c r="K410" s="43"/>
    </row>
    <row r="411" spans="1:11" hidden="1" collapsed="1">
      <c r="A411" s="420">
        <f>IF(C411='Tong hop'!$B$6,1,0)</f>
        <v>0</v>
      </c>
      <c r="B411" s="66">
        <v>4</v>
      </c>
      <c r="C411" s="10" t="s">
        <v>41</v>
      </c>
      <c r="D411" s="39" t="s">
        <v>271</v>
      </c>
      <c r="E411" s="39" t="s">
        <v>272</v>
      </c>
      <c r="F411" s="11" t="s">
        <v>4</v>
      </c>
      <c r="G411" s="41">
        <v>33.479999999999997</v>
      </c>
      <c r="H411" s="270"/>
      <c r="I411" s="270">
        <f>H411*G411</f>
        <v>0</v>
      </c>
      <c r="J411" s="42"/>
      <c r="K411" s="43"/>
    </row>
    <row r="412" spans="1:11" hidden="1" outlineLevel="1">
      <c r="A412" s="420">
        <f>IF(C412='Tong hop'!$B$6,1,0)</f>
        <v>0</v>
      </c>
      <c r="B412" s="66"/>
      <c r="C412" s="11"/>
      <c r="D412" s="48" t="str">
        <f>D407</f>
        <v>Nền trệt</v>
      </c>
      <c r="E412" s="74"/>
      <c r="F412" s="11"/>
      <c r="G412" s="41"/>
      <c r="H412" s="270"/>
      <c r="I412" s="270">
        <f>H412*G412</f>
        <v>0</v>
      </c>
      <c r="J412" s="42"/>
      <c r="K412" s="43"/>
    </row>
    <row r="413" spans="1:11" hidden="1" outlineLevel="1">
      <c r="A413" s="420">
        <f>IF(C413='Tong hop'!$B$6,1,0)</f>
        <v>0</v>
      </c>
      <c r="B413" s="66"/>
      <c r="C413" s="11"/>
      <c r="D413" s="79"/>
      <c r="E413" s="79"/>
      <c r="F413" s="11"/>
      <c r="G413" s="41"/>
      <c r="H413" s="270"/>
      <c r="I413" s="270">
        <f>H413*G413</f>
        <v>0</v>
      </c>
      <c r="J413" s="42"/>
      <c r="K413" s="43"/>
    </row>
    <row r="414" spans="1:11" hidden="1">
      <c r="A414" s="420">
        <f>IF(C414='Tong hop'!$B$6,1,0)</f>
        <v>0</v>
      </c>
      <c r="B414" s="66"/>
      <c r="C414" s="65"/>
      <c r="D414" s="60" t="s">
        <v>107</v>
      </c>
      <c r="E414" s="64" t="s">
        <v>273</v>
      </c>
      <c r="F414" s="11"/>
      <c r="G414" s="41"/>
      <c r="H414" s="270"/>
      <c r="I414" s="270"/>
      <c r="J414" s="42"/>
      <c r="K414" s="43"/>
    </row>
    <row r="415" spans="1:11" ht="24" hidden="1" collapsed="1">
      <c r="A415" s="420">
        <f>IF(C415='Tong hop'!$B$6,1,0)</f>
        <v>0</v>
      </c>
      <c r="B415" s="66">
        <v>5</v>
      </c>
      <c r="C415" s="10" t="s">
        <v>58</v>
      </c>
      <c r="D415" s="64" t="s">
        <v>274</v>
      </c>
      <c r="E415" s="64" t="s">
        <v>275</v>
      </c>
      <c r="F415" s="11" t="s">
        <v>4</v>
      </c>
      <c r="G415" s="41">
        <v>2416.6799999999998</v>
      </c>
      <c r="H415" s="270"/>
      <c r="I415" s="270">
        <f>H415*G415</f>
        <v>0</v>
      </c>
      <c r="J415" s="42"/>
      <c r="K415" s="43"/>
    </row>
    <row r="416" spans="1:11" hidden="1" outlineLevel="1">
      <c r="A416" s="420">
        <f>IF(C416='Tong hop'!$B$6,1,0)</f>
        <v>0</v>
      </c>
      <c r="B416" s="66"/>
      <c r="C416" s="11"/>
      <c r="D416" s="48" t="str">
        <f>D407</f>
        <v>Nền trệt</v>
      </c>
      <c r="E416" s="48">
        <f>E407</f>
        <v>0</v>
      </c>
      <c r="F416" s="11"/>
      <c r="G416" s="41"/>
      <c r="H416" s="270"/>
      <c r="I416" s="270">
        <f>H416*G416</f>
        <v>0</v>
      </c>
      <c r="J416" s="42"/>
      <c r="K416" s="43"/>
    </row>
    <row r="417" spans="1:12" hidden="1" outlineLevel="1">
      <c r="A417" s="420">
        <f>IF(C417='Tong hop'!$B$6,1,0)</f>
        <v>0</v>
      </c>
      <c r="B417" s="66"/>
      <c r="C417" s="65"/>
      <c r="D417" s="64"/>
      <c r="E417" s="64"/>
      <c r="F417" s="11"/>
      <c r="G417" s="41"/>
      <c r="H417" s="270"/>
      <c r="I417" s="270"/>
      <c r="J417" s="42"/>
      <c r="K417" s="43"/>
    </row>
    <row r="418" spans="1:12" ht="24" collapsed="1">
      <c r="A418" s="420">
        <f>IF(C418='Tong hop'!$B$6,1,0)</f>
        <v>1</v>
      </c>
      <c r="B418" s="66">
        <v>6</v>
      </c>
      <c r="C418" s="10" t="s">
        <v>54</v>
      </c>
      <c r="D418" s="64" t="s">
        <v>276</v>
      </c>
      <c r="E418" s="105" t="s">
        <v>277</v>
      </c>
      <c r="F418" s="85" t="s">
        <v>203</v>
      </c>
      <c r="G418" s="41">
        <v>2.7966366505949098</v>
      </c>
      <c r="H418" s="270"/>
      <c r="I418" s="270">
        <f>H418*G418</f>
        <v>0</v>
      </c>
      <c r="J418" s="42"/>
      <c r="K418" s="43"/>
    </row>
    <row r="419" spans="1:12" hidden="1" outlineLevel="1">
      <c r="A419" s="420">
        <f>IF(C419='Tong hop'!$B$6,1,0)</f>
        <v>0</v>
      </c>
      <c r="B419" s="66"/>
      <c r="C419" s="11"/>
      <c r="D419" s="48" t="s">
        <v>278</v>
      </c>
      <c r="E419" s="48"/>
      <c r="F419" s="11"/>
      <c r="G419" s="41"/>
      <c r="H419" s="270"/>
      <c r="I419" s="270">
        <f>H419*G419</f>
        <v>0</v>
      </c>
      <c r="J419" s="42"/>
      <c r="K419" s="43"/>
    </row>
    <row r="420" spans="1:12" hidden="1" outlineLevel="1">
      <c r="A420" s="420">
        <f>IF(C420='Tong hop'!$B$6,1,0)</f>
        <v>0</v>
      </c>
      <c r="B420" s="66"/>
      <c r="C420" s="11"/>
      <c r="D420" s="48"/>
      <c r="E420" s="48"/>
      <c r="F420" s="11">
        <v>8</v>
      </c>
      <c r="G420" s="41"/>
      <c r="H420" s="270"/>
      <c r="I420" s="270"/>
      <c r="J420" s="42"/>
      <c r="K420" s="43"/>
    </row>
    <row r="421" spans="1:12" hidden="1" outlineLevel="1">
      <c r="A421" s="420">
        <f>IF(C421='Tong hop'!$B$6,1,0)</f>
        <v>0</v>
      </c>
      <c r="B421" s="66"/>
      <c r="C421" s="11"/>
      <c r="D421" s="48" t="str">
        <f>D409</f>
        <v>Gờ nền</v>
      </c>
      <c r="E421" s="48"/>
      <c r="F421" s="11"/>
      <c r="G421" s="41"/>
      <c r="H421" s="270"/>
      <c r="I421" s="270"/>
      <c r="J421" s="42"/>
      <c r="K421" s="43"/>
    </row>
    <row r="422" spans="1:12" hidden="1" outlineLevel="1">
      <c r="A422" s="420">
        <f>IF(C422='Tong hop'!$B$6,1,0)</f>
        <v>0</v>
      </c>
      <c r="B422" s="66"/>
      <c r="C422" s="11"/>
      <c r="D422" s="48" t="s">
        <v>120</v>
      </c>
      <c r="E422" s="48"/>
      <c r="F422" s="11">
        <v>10</v>
      </c>
      <c r="G422" s="41"/>
      <c r="H422" s="270"/>
      <c r="I422" s="270"/>
      <c r="J422" s="42"/>
      <c r="K422" s="43"/>
    </row>
    <row r="423" spans="1:12" hidden="1" outlineLevel="1">
      <c r="A423" s="420">
        <f>IF(C423='Tong hop'!$B$6,1,0)</f>
        <v>0</v>
      </c>
      <c r="B423" s="66"/>
      <c r="C423" s="65"/>
      <c r="D423" s="48" t="s">
        <v>125</v>
      </c>
      <c r="E423" s="64"/>
      <c r="F423" s="11">
        <v>12</v>
      </c>
      <c r="G423" s="41"/>
      <c r="H423" s="270"/>
      <c r="I423" s="270"/>
      <c r="J423" s="42"/>
      <c r="K423" s="43"/>
    </row>
    <row r="424" spans="1:12" hidden="1">
      <c r="A424" s="420">
        <f>IF(C424='Tong hop'!$B$6,1,0)</f>
        <v>0</v>
      </c>
      <c r="B424" s="66"/>
      <c r="C424" s="65"/>
      <c r="D424" s="64"/>
      <c r="E424" s="64"/>
      <c r="F424" s="11"/>
      <c r="G424" s="41"/>
      <c r="H424" s="270"/>
      <c r="I424" s="270"/>
      <c r="J424" s="42"/>
      <c r="K424" s="43"/>
    </row>
    <row r="425" spans="1:12" ht="24" hidden="1">
      <c r="A425" s="420">
        <f>IF(C425='Tong hop'!$B$6,1,0)</f>
        <v>0</v>
      </c>
      <c r="B425" s="58" t="s">
        <v>279</v>
      </c>
      <c r="D425" s="60" t="s">
        <v>280</v>
      </c>
      <c r="E425" s="64" t="s">
        <v>281</v>
      </c>
      <c r="F425" s="65"/>
      <c r="G425" s="64"/>
      <c r="H425" s="270"/>
      <c r="I425" s="270"/>
      <c r="J425" s="65"/>
      <c r="K425" s="63"/>
      <c r="L425" s="28"/>
    </row>
    <row r="426" spans="1:12" hidden="1">
      <c r="A426" s="420">
        <f>IF(C426='Tong hop'!$B$6,1,0)</f>
        <v>0</v>
      </c>
      <c r="B426" s="66"/>
      <c r="C426" s="65"/>
      <c r="D426" s="60" t="s">
        <v>282</v>
      </c>
      <c r="E426" s="60" t="s">
        <v>283</v>
      </c>
      <c r="F426" s="11"/>
      <c r="G426" s="41"/>
      <c r="H426" s="270"/>
      <c r="I426" s="270"/>
      <c r="J426" s="42"/>
      <c r="K426" s="102"/>
    </row>
    <row r="427" spans="1:12" ht="36" hidden="1" collapsed="1">
      <c r="A427" s="420">
        <f>IF(C427='Tong hop'!$B$6,1,0)</f>
        <v>0</v>
      </c>
      <c r="B427" s="66">
        <v>1</v>
      </c>
      <c r="C427" s="10" t="s">
        <v>64</v>
      </c>
      <c r="D427" s="64" t="s">
        <v>284</v>
      </c>
      <c r="E427" s="64" t="s">
        <v>285</v>
      </c>
      <c r="F427" s="11" t="s">
        <v>6</v>
      </c>
      <c r="G427" s="41">
        <v>587.4</v>
      </c>
      <c r="H427" s="270"/>
      <c r="I427" s="270">
        <f>H427*G427</f>
        <v>0</v>
      </c>
      <c r="J427" s="42"/>
      <c r="K427" s="63"/>
      <c r="L427" s="290" t="s">
        <v>674</v>
      </c>
    </row>
    <row r="428" spans="1:12" hidden="1" outlineLevel="1">
      <c r="A428" s="420">
        <f>IF(C428='Tong hop'!$B$6,1,0)</f>
        <v>0</v>
      </c>
      <c r="B428" s="66"/>
      <c r="C428" s="11"/>
      <c r="D428" s="48" t="s">
        <v>286</v>
      </c>
      <c r="E428" s="74"/>
      <c r="F428" s="11"/>
      <c r="G428" s="41"/>
      <c r="H428" s="270"/>
      <c r="I428" s="270"/>
      <c r="J428" s="42"/>
      <c r="K428" s="43"/>
    </row>
    <row r="429" spans="1:12" hidden="1" outlineLevel="1">
      <c r="A429" s="420">
        <f>IF(C429='Tong hop'!$B$6,1,0)</f>
        <v>0</v>
      </c>
      <c r="B429" s="66"/>
      <c r="C429" s="11"/>
      <c r="D429" s="48" t="s">
        <v>287</v>
      </c>
      <c r="E429" s="74"/>
      <c r="F429" s="11"/>
      <c r="G429" s="41"/>
      <c r="H429" s="270"/>
      <c r="I429" s="270"/>
      <c r="J429" s="42"/>
      <c r="K429" s="43"/>
    </row>
    <row r="430" spans="1:12" hidden="1" outlineLevel="1">
      <c r="A430" s="420">
        <f>IF(C430='Tong hop'!$B$6,1,0)</f>
        <v>0</v>
      </c>
      <c r="B430" s="66"/>
      <c r="C430" s="11"/>
      <c r="D430" s="48"/>
      <c r="E430" s="74"/>
      <c r="F430" s="11"/>
      <c r="G430" s="41"/>
      <c r="H430" s="270"/>
      <c r="I430" s="270"/>
      <c r="J430" s="42"/>
      <c r="K430" s="43"/>
    </row>
    <row r="431" spans="1:12" hidden="1" outlineLevel="1">
      <c r="A431" s="420">
        <f>IF(C431='Tong hop'!$B$6,1,0)</f>
        <v>0</v>
      </c>
      <c r="B431" s="66"/>
      <c r="C431" s="11"/>
      <c r="D431" s="79"/>
      <c r="E431" s="79"/>
      <c r="F431" s="11"/>
      <c r="G431" s="41"/>
      <c r="H431" s="270"/>
      <c r="I431" s="270"/>
      <c r="J431" s="42"/>
      <c r="K431" s="43"/>
    </row>
    <row r="432" spans="1:12" ht="24" hidden="1">
      <c r="A432" s="420">
        <f>IF(C432='Tong hop'!$B$6,1,0)</f>
        <v>0</v>
      </c>
      <c r="B432" s="66">
        <f>B427+1</f>
        <v>2</v>
      </c>
      <c r="C432" s="10" t="s">
        <v>67</v>
      </c>
      <c r="D432" s="64" t="s">
        <v>288</v>
      </c>
      <c r="E432" s="64" t="s">
        <v>289</v>
      </c>
      <c r="F432" s="11" t="s">
        <v>6</v>
      </c>
      <c r="G432" s="41">
        <v>587.4</v>
      </c>
      <c r="H432" s="270"/>
      <c r="I432" s="270">
        <f>H432*G432</f>
        <v>0</v>
      </c>
      <c r="J432" s="42"/>
      <c r="K432" s="43" t="s">
        <v>660</v>
      </c>
      <c r="L432" s="21" t="s">
        <v>1392</v>
      </c>
    </row>
    <row r="433" spans="1:12" ht="24" hidden="1" collapsed="1">
      <c r="A433" s="420">
        <f>IF(C433='Tong hop'!$B$6,1,0)</f>
        <v>0</v>
      </c>
      <c r="B433" s="66">
        <f>B432+1</f>
        <v>3</v>
      </c>
      <c r="C433" s="10" t="s">
        <v>65</v>
      </c>
      <c r="D433" s="64" t="s">
        <v>290</v>
      </c>
      <c r="E433" s="64" t="s">
        <v>291</v>
      </c>
      <c r="F433" s="11" t="s">
        <v>6</v>
      </c>
      <c r="G433" s="41">
        <v>302.39999999999998</v>
      </c>
      <c r="H433" s="270"/>
      <c r="I433" s="270">
        <f>H433*G433</f>
        <v>0</v>
      </c>
      <c r="J433" s="42"/>
      <c r="K433" s="43"/>
    </row>
    <row r="434" spans="1:12" ht="18" hidden="1" customHeight="1" outlineLevel="1">
      <c r="A434" s="420">
        <f>IF(C434='Tong hop'!$B$6,1,0)</f>
        <v>0</v>
      </c>
      <c r="B434" s="66"/>
      <c r="C434" s="11"/>
      <c r="D434" s="48" t="s">
        <v>292</v>
      </c>
      <c r="E434" s="74"/>
      <c r="F434" s="11"/>
      <c r="G434" s="41"/>
      <c r="H434" s="270"/>
      <c r="I434" s="270"/>
      <c r="J434" s="42"/>
      <c r="K434" s="43"/>
    </row>
    <row r="435" spans="1:12" hidden="1" outlineLevel="1">
      <c r="A435" s="420">
        <f>IF(C435='Tong hop'!$B$6,1,0)</f>
        <v>0</v>
      </c>
      <c r="B435" s="66"/>
      <c r="C435" s="11"/>
      <c r="D435" s="48"/>
      <c r="E435" s="74"/>
      <c r="F435" s="11"/>
      <c r="G435" s="41"/>
      <c r="H435" s="270"/>
      <c r="I435" s="270"/>
      <c r="J435" s="42"/>
      <c r="K435" s="43"/>
    </row>
    <row r="436" spans="1:12" hidden="1" outlineLevel="1">
      <c r="A436" s="420">
        <f>IF(C436='Tong hop'!$B$6,1,0)</f>
        <v>0</v>
      </c>
      <c r="B436" s="66"/>
      <c r="C436" s="11"/>
      <c r="D436" s="48" t="s">
        <v>293</v>
      </c>
      <c r="E436" s="74"/>
      <c r="F436" s="11"/>
      <c r="G436" s="41"/>
      <c r="H436" s="270"/>
      <c r="I436" s="270"/>
      <c r="J436" s="42"/>
      <c r="K436" s="43"/>
    </row>
    <row r="437" spans="1:12" hidden="1" outlineLevel="1">
      <c r="A437" s="420">
        <f>IF(C437='Tong hop'!$B$6,1,0)</f>
        <v>0</v>
      </c>
      <c r="B437" s="66"/>
      <c r="C437" s="11"/>
      <c r="D437" s="48" t="s">
        <v>294</v>
      </c>
      <c r="E437" s="74"/>
      <c r="F437" s="11"/>
      <c r="G437" s="41"/>
      <c r="H437" s="270"/>
      <c r="I437" s="270"/>
      <c r="J437" s="42"/>
      <c r="K437" s="43"/>
    </row>
    <row r="438" spans="1:12" hidden="1" outlineLevel="1">
      <c r="A438" s="420">
        <f>IF(C438='Tong hop'!$B$6,1,0)</f>
        <v>0</v>
      </c>
      <c r="B438" s="66"/>
      <c r="C438" s="11"/>
      <c r="D438" s="48" t="s">
        <v>295</v>
      </c>
      <c r="E438" s="74"/>
      <c r="F438" s="11"/>
      <c r="G438" s="41"/>
      <c r="H438" s="270"/>
      <c r="I438" s="270"/>
      <c r="J438" s="42"/>
      <c r="K438" s="43"/>
    </row>
    <row r="439" spans="1:12" hidden="1" outlineLevel="1">
      <c r="A439" s="420">
        <f>IF(C439='Tong hop'!$B$6,1,0)</f>
        <v>0</v>
      </c>
      <c r="B439" s="66"/>
      <c r="C439" s="11"/>
      <c r="D439" s="48"/>
      <c r="E439" s="74"/>
      <c r="F439" s="11"/>
      <c r="G439" s="41"/>
      <c r="H439" s="270"/>
      <c r="I439" s="270"/>
      <c r="J439" s="42"/>
      <c r="K439" s="43"/>
    </row>
    <row r="440" spans="1:12" ht="25.5" hidden="1">
      <c r="A440" s="420">
        <f>IF(C440='Tong hop'!$B$6,1,0)</f>
        <v>0</v>
      </c>
      <c r="B440" s="66">
        <f>B433+1</f>
        <v>4</v>
      </c>
      <c r="C440" s="65"/>
      <c r="D440" s="64" t="s">
        <v>296</v>
      </c>
      <c r="E440" s="64" t="s">
        <v>297</v>
      </c>
      <c r="F440" s="11" t="s">
        <v>6</v>
      </c>
      <c r="G440" s="41">
        <v>302.39999999999998</v>
      </c>
      <c r="H440" s="270"/>
      <c r="I440" s="270">
        <f>H440*G440</f>
        <v>0</v>
      </c>
      <c r="J440" s="42"/>
      <c r="K440" s="263" t="s">
        <v>660</v>
      </c>
    </row>
    <row r="441" spans="1:12" ht="60" hidden="1">
      <c r="A441" s="420">
        <f>IF(C441='Tong hop'!$B$6,1,0)</f>
        <v>0</v>
      </c>
      <c r="B441" s="66"/>
      <c r="C441" s="65"/>
      <c r="D441" s="92" t="s">
        <v>298</v>
      </c>
      <c r="E441" s="64" t="s">
        <v>299</v>
      </c>
      <c r="F441" s="11"/>
      <c r="G441" s="41"/>
      <c r="H441" s="270"/>
      <c r="I441" s="270"/>
      <c r="J441" s="42"/>
      <c r="K441" s="43"/>
      <c r="L441" s="290" t="s">
        <v>673</v>
      </c>
    </row>
    <row r="442" spans="1:12" ht="54.75" hidden="1" customHeight="1" collapsed="1">
      <c r="A442" s="420">
        <f>IF(C442='Tong hop'!$B$6,1,0)</f>
        <v>0</v>
      </c>
      <c r="B442" s="66">
        <f>B440+1</f>
        <v>5</v>
      </c>
      <c r="C442" s="10" t="s">
        <v>66</v>
      </c>
      <c r="D442" s="64" t="s">
        <v>300</v>
      </c>
      <c r="E442" s="64" t="s">
        <v>301</v>
      </c>
      <c r="F442" s="11" t="s">
        <v>6</v>
      </c>
      <c r="G442" s="41">
        <v>270</v>
      </c>
      <c r="H442" s="270"/>
      <c r="I442" s="270">
        <f>H442*G442</f>
        <v>0</v>
      </c>
      <c r="J442" s="42"/>
      <c r="K442" s="43"/>
    </row>
    <row r="443" spans="1:12" hidden="1" outlineLevel="1">
      <c r="A443" s="420">
        <f>IF(C443='Tong hop'!$B$6,1,0)</f>
        <v>0</v>
      </c>
      <c r="B443" s="66"/>
      <c r="C443" s="11"/>
      <c r="D443" s="48" t="s">
        <v>268</v>
      </c>
      <c r="E443" s="74"/>
      <c r="F443" s="11"/>
      <c r="G443" s="41"/>
      <c r="H443" s="270"/>
      <c r="I443" s="270"/>
      <c r="J443" s="42"/>
      <c r="K443" s="43"/>
    </row>
    <row r="444" spans="1:12" hidden="1" outlineLevel="1">
      <c r="A444" s="420">
        <f>IF(C444='Tong hop'!$B$6,1,0)</f>
        <v>0</v>
      </c>
      <c r="B444" s="66"/>
      <c r="C444" s="11"/>
      <c r="D444" s="48" t="s">
        <v>302</v>
      </c>
      <c r="E444" s="74"/>
      <c r="F444" s="11"/>
      <c r="G444" s="41"/>
      <c r="H444" s="270"/>
      <c r="I444" s="270"/>
      <c r="J444" s="42"/>
      <c r="K444" s="43"/>
    </row>
    <row r="445" spans="1:12" ht="12" hidden="1" customHeight="1" outlineLevel="1">
      <c r="A445" s="420">
        <f>IF(C445='Tong hop'!$B$6,1,0)</f>
        <v>0</v>
      </c>
      <c r="B445" s="66"/>
      <c r="C445" s="11"/>
      <c r="D445" s="48"/>
      <c r="E445" s="74"/>
      <c r="F445" s="11"/>
      <c r="G445" s="41"/>
      <c r="H445" s="270"/>
      <c r="I445" s="270"/>
      <c r="J445" s="42"/>
      <c r="K445" s="43"/>
    </row>
    <row r="446" spans="1:12" hidden="1" collapsed="1">
      <c r="A446" s="420">
        <f>IF(C446='Tong hop'!$B$6,1,0)</f>
        <v>0</v>
      </c>
      <c r="B446" s="66">
        <f>B442+1</f>
        <v>6</v>
      </c>
      <c r="C446" s="65"/>
      <c r="D446" s="64" t="s">
        <v>303</v>
      </c>
      <c r="E446" s="64" t="s">
        <v>304</v>
      </c>
      <c r="F446" s="11" t="s">
        <v>6</v>
      </c>
      <c r="G446" s="41">
        <v>540</v>
      </c>
      <c r="H446" s="270"/>
      <c r="I446" s="270">
        <f>H446*G446</f>
        <v>0</v>
      </c>
      <c r="J446" s="42"/>
      <c r="K446" s="43"/>
    </row>
    <row r="447" spans="1:12" hidden="1" outlineLevel="1">
      <c r="A447" s="420">
        <f>IF(C447='Tong hop'!$B$6,1,0)</f>
        <v>0</v>
      </c>
      <c r="B447" s="66"/>
      <c r="C447" s="11"/>
      <c r="D447" s="48"/>
      <c r="E447" s="48">
        <f t="shared" ref="E447:F447" si="23">E443</f>
        <v>0</v>
      </c>
      <c r="F447" s="48">
        <f t="shared" si="23"/>
        <v>0</v>
      </c>
      <c r="G447" s="41"/>
      <c r="H447" s="270"/>
      <c r="I447" s="270"/>
      <c r="J447" s="42"/>
      <c r="K447" s="43"/>
    </row>
    <row r="448" spans="1:12" hidden="1" outlineLevel="1">
      <c r="A448" s="420">
        <f>IF(C448='Tong hop'!$B$6,1,0)</f>
        <v>0</v>
      </c>
      <c r="B448" s="66"/>
      <c r="C448" s="11"/>
      <c r="D448" s="48">
        <f>D445</f>
        <v>0</v>
      </c>
      <c r="E448" s="74"/>
      <c r="F448" s="11"/>
      <c r="G448" s="41"/>
      <c r="H448" s="270"/>
      <c r="I448" s="270"/>
      <c r="J448" s="42"/>
      <c r="K448" s="43"/>
    </row>
    <row r="449" spans="1:11" hidden="1">
      <c r="A449" s="420">
        <f>IF(C449='Tong hop'!$B$6,1,0)</f>
        <v>0</v>
      </c>
      <c r="B449" s="66"/>
      <c r="C449" s="11"/>
      <c r="D449" s="48"/>
      <c r="E449" s="74"/>
      <c r="F449" s="11"/>
      <c r="G449" s="41"/>
      <c r="H449" s="270"/>
      <c r="I449" s="270"/>
      <c r="J449" s="42"/>
      <c r="K449" s="43"/>
    </row>
    <row r="450" spans="1:11" ht="12.75" hidden="1" thickBot="1">
      <c r="A450" s="420">
        <f>IF(C450='Tong hop'!$B$6,1,0)</f>
        <v>0</v>
      </c>
      <c r="B450" s="96"/>
      <c r="C450" s="97"/>
      <c r="D450" s="98"/>
      <c r="E450" s="98"/>
      <c r="F450" s="99"/>
      <c r="G450" s="55"/>
      <c r="H450" s="275"/>
      <c r="I450" s="275"/>
      <c r="J450" s="23"/>
      <c r="K450" s="106"/>
    </row>
    <row r="451" spans="1:11" hidden="1">
      <c r="A451" s="420">
        <f>IF(C451='Tong hop'!$B$6,1,0)</f>
        <v>0</v>
      </c>
    </row>
    <row r="452" spans="1:11" s="22" customFormat="1" ht="36" hidden="1">
      <c r="A452" s="420">
        <f>IF(C452='Tong hop'!$B$6,1,0)</f>
        <v>0</v>
      </c>
      <c r="B452" s="30" t="s">
        <v>75</v>
      </c>
      <c r="C452" s="31"/>
      <c r="D452" s="32" t="s">
        <v>305</v>
      </c>
      <c r="E452" s="32" t="s">
        <v>306</v>
      </c>
      <c r="F452" s="33"/>
      <c r="G452" s="34"/>
      <c r="H452" s="269"/>
      <c r="I452" s="269"/>
      <c r="J452" s="35">
        <f>SUM(I452:I953)</f>
        <v>0</v>
      </c>
      <c r="K452" s="36"/>
    </row>
    <row r="453" spans="1:11" hidden="1">
      <c r="A453" s="420">
        <f>IF(C453='Tong hop'!$B$6,1,0)</f>
        <v>0</v>
      </c>
      <c r="B453" s="66"/>
      <c r="C453" s="65"/>
      <c r="D453" s="64"/>
      <c r="E453" s="64"/>
      <c r="F453" s="11"/>
      <c r="G453" s="41"/>
      <c r="H453" s="270"/>
      <c r="I453" s="270"/>
      <c r="J453" s="42"/>
      <c r="K453" s="43"/>
    </row>
    <row r="454" spans="1:11" ht="36" hidden="1">
      <c r="A454" s="420">
        <f>IF(C454='Tong hop'!$B$6,1,0)</f>
        <v>0</v>
      </c>
      <c r="B454" s="58" t="s">
        <v>307</v>
      </c>
      <c r="D454" s="92" t="s">
        <v>308</v>
      </c>
      <c r="E454" s="39" t="s">
        <v>309</v>
      </c>
      <c r="F454" s="38"/>
      <c r="G454" s="64"/>
      <c r="H454" s="271"/>
      <c r="I454" s="271"/>
      <c r="J454" s="65"/>
      <c r="K454" s="63"/>
    </row>
    <row r="455" spans="1:11" hidden="1" collapsed="1">
      <c r="A455" s="420">
        <f>IF(C455='Tong hop'!$B$6,1,0)</f>
        <v>0</v>
      </c>
      <c r="B455" s="66">
        <v>1</v>
      </c>
      <c r="C455" s="10" t="s">
        <v>33</v>
      </c>
      <c r="D455" s="39" t="s">
        <v>90</v>
      </c>
      <c r="E455" s="39" t="s">
        <v>310</v>
      </c>
      <c r="F455" s="40" t="s">
        <v>3</v>
      </c>
      <c r="G455" s="41">
        <v>69.432000000000016</v>
      </c>
      <c r="H455" s="271"/>
      <c r="I455" s="271">
        <f>H455*G455</f>
        <v>0</v>
      </c>
      <c r="J455" s="42"/>
      <c r="K455" s="43"/>
    </row>
    <row r="456" spans="1:11" hidden="1" outlineLevel="1">
      <c r="A456" s="420">
        <f>IF(C456='Tong hop'!$B$6,1,0)</f>
        <v>0</v>
      </c>
      <c r="B456" s="66"/>
      <c r="C456" s="10"/>
      <c r="D456" s="39" t="s">
        <v>311</v>
      </c>
      <c r="E456" s="39"/>
      <c r="F456" s="107" t="e">
        <f>SUM(#REF!)</f>
        <v>#REF!</v>
      </c>
      <c r="G456" s="41"/>
      <c r="H456" s="271"/>
      <c r="I456" s="271"/>
      <c r="J456" s="42"/>
      <c r="K456" s="43"/>
    </row>
    <row r="457" spans="1:11" hidden="1" outlineLevel="1">
      <c r="A457" s="420">
        <f>IF(C457='Tong hop'!$B$6,1,0)</f>
        <v>0</v>
      </c>
      <c r="B457" s="66"/>
      <c r="C457" s="65"/>
      <c r="D457" s="108" t="s">
        <v>91</v>
      </c>
      <c r="E457" s="108" t="s">
        <v>191</v>
      </c>
      <c r="F457" s="40"/>
      <c r="G457" s="41"/>
      <c r="H457" s="271"/>
      <c r="I457" s="271"/>
      <c r="J457" s="42"/>
      <c r="K457" s="43"/>
    </row>
    <row r="458" spans="1:11" hidden="1" outlineLevel="1">
      <c r="A458" s="420">
        <f>IF(C458='Tong hop'!$B$6,1,0)</f>
        <v>0</v>
      </c>
      <c r="B458" s="66"/>
      <c r="C458" s="65"/>
      <c r="D458" s="108" t="s">
        <v>92</v>
      </c>
      <c r="E458" s="108" t="s">
        <v>191</v>
      </c>
      <c r="F458" s="40"/>
      <c r="G458" s="41"/>
      <c r="H458" s="271"/>
      <c r="I458" s="271"/>
      <c r="J458" s="42"/>
      <c r="K458" s="43"/>
    </row>
    <row r="459" spans="1:11" hidden="1" outlineLevel="1">
      <c r="A459" s="420">
        <f>IF(C459='Tong hop'!$B$6,1,0)</f>
        <v>0</v>
      </c>
      <c r="B459" s="66"/>
      <c r="C459" s="65"/>
      <c r="D459" s="108" t="s">
        <v>86</v>
      </c>
      <c r="E459" s="108" t="s">
        <v>191</v>
      </c>
      <c r="F459" s="40"/>
      <c r="G459" s="41"/>
      <c r="H459" s="271"/>
      <c r="I459" s="271"/>
      <c r="J459" s="42"/>
      <c r="K459" s="43"/>
    </row>
    <row r="460" spans="1:11" hidden="1" outlineLevel="1">
      <c r="A460" s="420">
        <f>IF(C460='Tong hop'!$B$6,1,0)</f>
        <v>0</v>
      </c>
      <c r="B460" s="66"/>
      <c r="C460" s="65"/>
      <c r="D460" s="108" t="s">
        <v>87</v>
      </c>
      <c r="E460" s="108" t="s">
        <v>191</v>
      </c>
      <c r="F460" s="40"/>
      <c r="G460" s="41"/>
      <c r="H460" s="271"/>
      <c r="I460" s="271"/>
      <c r="J460" s="42"/>
      <c r="K460" s="43"/>
    </row>
    <row r="461" spans="1:11" hidden="1" outlineLevel="1">
      <c r="A461" s="420">
        <f>IF(C461='Tong hop'!$B$6,1,0)</f>
        <v>0</v>
      </c>
      <c r="B461" s="66"/>
      <c r="C461" s="65"/>
      <c r="D461" s="108" t="s">
        <v>88</v>
      </c>
      <c r="E461" s="108" t="s">
        <v>191</v>
      </c>
      <c r="F461" s="40"/>
      <c r="G461" s="41"/>
      <c r="H461" s="271"/>
      <c r="I461" s="271"/>
      <c r="J461" s="42"/>
      <c r="K461" s="43"/>
    </row>
    <row r="462" spans="1:11" hidden="1" outlineLevel="1">
      <c r="A462" s="420">
        <f>IF(C462='Tong hop'!$B$6,1,0)</f>
        <v>0</v>
      </c>
      <c r="B462" s="66"/>
      <c r="C462" s="65"/>
      <c r="D462" s="108" t="s">
        <v>93</v>
      </c>
      <c r="E462" s="108" t="s">
        <v>191</v>
      </c>
      <c r="F462" s="40"/>
      <c r="G462" s="41"/>
      <c r="H462" s="271"/>
      <c r="I462" s="271"/>
      <c r="J462" s="42"/>
      <c r="K462" s="43"/>
    </row>
    <row r="463" spans="1:11" hidden="1" outlineLevel="1">
      <c r="A463" s="420">
        <f>IF(C463='Tong hop'!$B$6,1,0)</f>
        <v>0</v>
      </c>
      <c r="B463" s="66"/>
      <c r="C463" s="65"/>
      <c r="D463" s="108" t="s">
        <v>95</v>
      </c>
      <c r="E463" s="108" t="s">
        <v>191</v>
      </c>
      <c r="F463" s="40"/>
      <c r="G463" s="41"/>
      <c r="H463" s="271"/>
      <c r="I463" s="271"/>
      <c r="J463" s="42"/>
      <c r="K463" s="43"/>
    </row>
    <row r="464" spans="1:11" hidden="1" outlineLevel="1">
      <c r="A464" s="420">
        <f>IF(C464='Tong hop'!$B$6,1,0)</f>
        <v>0</v>
      </c>
      <c r="B464" s="66"/>
      <c r="C464" s="65"/>
      <c r="D464" s="108" t="s">
        <v>96</v>
      </c>
      <c r="E464" s="108" t="s">
        <v>192</v>
      </c>
      <c r="F464" s="40"/>
      <c r="G464" s="41"/>
      <c r="H464" s="271"/>
      <c r="I464" s="271"/>
      <c r="J464" s="42"/>
      <c r="K464" s="43"/>
    </row>
    <row r="465" spans="1:11" hidden="1" outlineLevel="1">
      <c r="A465" s="420">
        <f>IF(C465='Tong hop'!$B$6,1,0)</f>
        <v>0</v>
      </c>
      <c r="B465" s="66"/>
      <c r="C465" s="65"/>
      <c r="D465" s="108" t="s">
        <v>312</v>
      </c>
      <c r="E465" s="108" t="s">
        <v>192</v>
      </c>
      <c r="F465" s="40"/>
      <c r="G465" s="41"/>
      <c r="H465" s="271"/>
      <c r="I465" s="271"/>
      <c r="J465" s="42"/>
      <c r="K465" s="43"/>
    </row>
    <row r="466" spans="1:11" hidden="1" outlineLevel="1">
      <c r="A466" s="420">
        <f>IF(C466='Tong hop'!$B$6,1,0)</f>
        <v>0</v>
      </c>
      <c r="B466" s="66"/>
      <c r="C466" s="65"/>
      <c r="D466" s="108" t="s">
        <v>313</v>
      </c>
      <c r="E466" s="108" t="s">
        <v>192</v>
      </c>
      <c r="F466" s="40"/>
      <c r="G466" s="41"/>
      <c r="H466" s="271"/>
      <c r="I466" s="271"/>
      <c r="J466" s="42"/>
      <c r="K466" s="43"/>
    </row>
    <row r="467" spans="1:11" hidden="1" outlineLevel="1">
      <c r="A467" s="420">
        <f>IF(C467='Tong hop'!$B$6,1,0)</f>
        <v>0</v>
      </c>
      <c r="B467" s="66"/>
      <c r="C467" s="65"/>
      <c r="D467" s="108" t="s">
        <v>314</v>
      </c>
      <c r="E467" s="108" t="s">
        <v>192</v>
      </c>
      <c r="F467" s="40"/>
      <c r="G467" s="41"/>
      <c r="H467" s="271"/>
      <c r="I467" s="271"/>
      <c r="J467" s="42"/>
      <c r="K467" s="43"/>
    </row>
    <row r="468" spans="1:11" hidden="1" outlineLevel="1">
      <c r="A468" s="420">
        <f>IF(C468='Tong hop'!$B$6,1,0)</f>
        <v>0</v>
      </c>
      <c r="B468" s="66"/>
      <c r="C468" s="65"/>
      <c r="D468" s="108" t="s">
        <v>315</v>
      </c>
      <c r="E468" s="108" t="s">
        <v>192</v>
      </c>
      <c r="F468" s="40"/>
      <c r="G468" s="41"/>
      <c r="H468" s="271"/>
      <c r="I468" s="271"/>
      <c r="J468" s="42"/>
      <c r="K468" s="43"/>
    </row>
    <row r="469" spans="1:11" hidden="1" outlineLevel="1">
      <c r="A469" s="420">
        <f>IF(C469='Tong hop'!$B$6,1,0)</f>
        <v>0</v>
      </c>
      <c r="B469" s="66"/>
      <c r="C469" s="65"/>
      <c r="D469" s="108" t="s">
        <v>316</v>
      </c>
      <c r="E469" s="108" t="s">
        <v>192</v>
      </c>
      <c r="F469" s="40"/>
      <c r="G469" s="41"/>
      <c r="H469" s="271"/>
      <c r="I469" s="271"/>
      <c r="J469" s="42"/>
      <c r="K469" s="43"/>
    </row>
    <row r="470" spans="1:11" hidden="1" outlineLevel="1">
      <c r="A470" s="420">
        <f>IF(C470='Tong hop'!$B$6,1,0)</f>
        <v>0</v>
      </c>
      <c r="B470" s="66"/>
      <c r="C470" s="10"/>
      <c r="D470" s="39" t="s">
        <v>317</v>
      </c>
      <c r="E470" s="39"/>
      <c r="F470" s="107" t="e">
        <f>SUM(#REF!)</f>
        <v>#REF!</v>
      </c>
      <c r="G470" s="41"/>
      <c r="H470" s="271"/>
      <c r="I470" s="271"/>
      <c r="J470" s="42"/>
      <c r="K470" s="43"/>
    </row>
    <row r="471" spans="1:11" hidden="1" outlineLevel="1">
      <c r="A471" s="420">
        <f>IF(C471='Tong hop'!$B$6,1,0)</f>
        <v>0</v>
      </c>
      <c r="B471" s="66"/>
      <c r="C471" s="65"/>
      <c r="D471" s="108" t="s">
        <v>91</v>
      </c>
      <c r="E471" s="108" t="s">
        <v>191</v>
      </c>
      <c r="F471" s="40"/>
      <c r="G471" s="41"/>
      <c r="H471" s="271"/>
      <c r="I471" s="271"/>
      <c r="J471" s="42"/>
      <c r="K471" s="43"/>
    </row>
    <row r="472" spans="1:11" hidden="1" outlineLevel="1">
      <c r="A472" s="420">
        <f>IF(C472='Tong hop'!$B$6,1,0)</f>
        <v>0</v>
      </c>
      <c r="B472" s="66"/>
      <c r="C472" s="65"/>
      <c r="D472" s="108" t="s">
        <v>92</v>
      </c>
      <c r="E472" s="108" t="s">
        <v>191</v>
      </c>
      <c r="F472" s="40"/>
      <c r="G472" s="41"/>
      <c r="H472" s="271"/>
      <c r="I472" s="271"/>
      <c r="J472" s="42"/>
      <c r="K472" s="43"/>
    </row>
    <row r="473" spans="1:11" hidden="1" outlineLevel="1">
      <c r="A473" s="420">
        <f>IF(C473='Tong hop'!$B$6,1,0)</f>
        <v>0</v>
      </c>
      <c r="B473" s="66"/>
      <c r="C473" s="65"/>
      <c r="D473" s="108" t="s">
        <v>86</v>
      </c>
      <c r="E473" s="108" t="s">
        <v>191</v>
      </c>
      <c r="F473" s="40"/>
      <c r="G473" s="41"/>
      <c r="H473" s="271"/>
      <c r="I473" s="271"/>
      <c r="J473" s="42"/>
      <c r="K473" s="43"/>
    </row>
    <row r="474" spans="1:11" hidden="1" outlineLevel="1">
      <c r="A474" s="420">
        <f>IF(C474='Tong hop'!$B$6,1,0)</f>
        <v>0</v>
      </c>
      <c r="B474" s="66"/>
      <c r="C474" s="65"/>
      <c r="D474" s="108" t="s">
        <v>87</v>
      </c>
      <c r="E474" s="108" t="s">
        <v>191</v>
      </c>
      <c r="F474" s="40"/>
      <c r="G474" s="41"/>
      <c r="H474" s="271"/>
      <c r="I474" s="271"/>
      <c r="J474" s="42"/>
      <c r="K474" s="43"/>
    </row>
    <row r="475" spans="1:11" hidden="1" outlineLevel="1">
      <c r="A475" s="420">
        <f>IF(C475='Tong hop'!$B$6,1,0)</f>
        <v>0</v>
      </c>
      <c r="B475" s="66"/>
      <c r="C475" s="65"/>
      <c r="D475" s="108" t="s">
        <v>88</v>
      </c>
      <c r="E475" s="108" t="s">
        <v>318</v>
      </c>
      <c r="F475" s="40"/>
      <c r="G475" s="41"/>
      <c r="H475" s="271"/>
      <c r="I475" s="271"/>
      <c r="J475" s="42"/>
      <c r="K475" s="43"/>
    </row>
    <row r="476" spans="1:11" hidden="1" outlineLevel="1">
      <c r="A476" s="420">
        <f>IF(C476='Tong hop'!$B$6,1,0)</f>
        <v>0</v>
      </c>
      <c r="B476" s="66"/>
      <c r="C476" s="65"/>
      <c r="D476" s="108" t="s">
        <v>93</v>
      </c>
      <c r="E476" s="108" t="s">
        <v>191</v>
      </c>
      <c r="F476" s="40"/>
      <c r="G476" s="41"/>
      <c r="H476" s="271"/>
      <c r="I476" s="271"/>
      <c r="J476" s="42"/>
      <c r="K476" s="43"/>
    </row>
    <row r="477" spans="1:11" hidden="1" outlineLevel="1">
      <c r="A477" s="420">
        <f>IF(C477='Tong hop'!$B$6,1,0)</f>
        <v>0</v>
      </c>
      <c r="B477" s="66"/>
      <c r="C477" s="65"/>
      <c r="D477" s="108" t="s">
        <v>95</v>
      </c>
      <c r="E477" s="108" t="s">
        <v>191</v>
      </c>
      <c r="F477" s="40"/>
      <c r="G477" s="41"/>
      <c r="H477" s="271"/>
      <c r="I477" s="271"/>
      <c r="J477" s="42"/>
      <c r="K477" s="43"/>
    </row>
    <row r="478" spans="1:11" hidden="1" outlineLevel="1">
      <c r="A478" s="420">
        <f>IF(C478='Tong hop'!$B$6,1,0)</f>
        <v>0</v>
      </c>
      <c r="B478" s="66"/>
      <c r="C478" s="65"/>
      <c r="D478" s="108" t="s">
        <v>96</v>
      </c>
      <c r="E478" s="108" t="s">
        <v>192</v>
      </c>
      <c r="F478" s="40"/>
      <c r="G478" s="41"/>
      <c r="H478" s="271"/>
      <c r="I478" s="271"/>
      <c r="J478" s="42"/>
      <c r="K478" s="43"/>
    </row>
    <row r="479" spans="1:11" hidden="1" outlineLevel="1">
      <c r="A479" s="420">
        <f>IF(C479='Tong hop'!$B$6,1,0)</f>
        <v>0</v>
      </c>
      <c r="B479" s="66"/>
      <c r="C479" s="65"/>
      <c r="D479" s="108" t="s">
        <v>312</v>
      </c>
      <c r="E479" s="108" t="s">
        <v>192</v>
      </c>
      <c r="F479" s="40"/>
      <c r="G479" s="41"/>
      <c r="H479" s="271"/>
      <c r="I479" s="271"/>
      <c r="J479" s="42"/>
      <c r="K479" s="43"/>
    </row>
    <row r="480" spans="1:11" hidden="1" outlineLevel="1">
      <c r="A480" s="420">
        <f>IF(C480='Tong hop'!$B$6,1,0)</f>
        <v>0</v>
      </c>
      <c r="B480" s="66"/>
      <c r="C480" s="65"/>
      <c r="D480" s="108" t="s">
        <v>314</v>
      </c>
      <c r="E480" s="108" t="str">
        <f>E468</f>
        <v>400x400</v>
      </c>
      <c r="F480" s="40"/>
      <c r="G480" s="41"/>
      <c r="H480" s="271"/>
      <c r="I480" s="271"/>
      <c r="J480" s="42"/>
      <c r="K480" s="43"/>
    </row>
    <row r="481" spans="1:11" hidden="1" outlineLevel="1">
      <c r="A481" s="420">
        <f>IF(C481='Tong hop'!$B$6,1,0)</f>
        <v>0</v>
      </c>
      <c r="B481" s="66"/>
      <c r="C481" s="65"/>
      <c r="D481" s="108" t="s">
        <v>315</v>
      </c>
      <c r="E481" s="108" t="s">
        <v>192</v>
      </c>
      <c r="F481" s="40"/>
      <c r="G481" s="41"/>
      <c r="H481" s="271"/>
      <c r="I481" s="271"/>
      <c r="J481" s="42"/>
      <c r="K481" s="43"/>
    </row>
    <row r="482" spans="1:11" hidden="1" outlineLevel="1">
      <c r="A482" s="420">
        <f>IF(C482='Tong hop'!$B$6,1,0)</f>
        <v>0</v>
      </c>
      <c r="B482" s="66"/>
      <c r="C482" s="65"/>
      <c r="D482" s="108" t="s">
        <v>316</v>
      </c>
      <c r="E482" s="108" t="s">
        <v>192</v>
      </c>
      <c r="F482" s="40"/>
      <c r="G482" s="41"/>
      <c r="H482" s="271"/>
      <c r="I482" s="271"/>
      <c r="J482" s="42"/>
      <c r="K482" s="43"/>
    </row>
    <row r="483" spans="1:11" hidden="1" outlineLevel="1">
      <c r="A483" s="420">
        <f>IF(C483='Tong hop'!$B$6,1,0)</f>
        <v>0</v>
      </c>
      <c r="B483" s="66"/>
      <c r="C483" s="10"/>
      <c r="D483" s="39" t="s">
        <v>319</v>
      </c>
      <c r="E483" s="39"/>
      <c r="F483" s="107" t="e">
        <f>SUM(#REF!)</f>
        <v>#REF!</v>
      </c>
      <c r="G483" s="41"/>
      <c r="H483" s="271"/>
      <c r="I483" s="271"/>
      <c r="J483" s="42"/>
      <c r="K483" s="43"/>
    </row>
    <row r="484" spans="1:11" hidden="1" outlineLevel="1">
      <c r="A484" s="420">
        <f>IF(C484='Tong hop'!$B$6,1,0)</f>
        <v>0</v>
      </c>
      <c r="B484" s="66"/>
      <c r="C484" s="65"/>
      <c r="D484" s="108" t="s">
        <v>91</v>
      </c>
      <c r="E484" s="108" t="s">
        <v>320</v>
      </c>
      <c r="F484" s="40"/>
      <c r="G484" s="41"/>
      <c r="H484" s="271"/>
      <c r="I484" s="271"/>
      <c r="J484" s="42"/>
      <c r="K484" s="43"/>
    </row>
    <row r="485" spans="1:11" hidden="1" outlineLevel="1">
      <c r="A485" s="420">
        <f>IF(C485='Tong hop'!$B$6,1,0)</f>
        <v>0</v>
      </c>
      <c r="B485" s="66"/>
      <c r="C485" s="65"/>
      <c r="D485" s="108" t="s">
        <v>92</v>
      </c>
      <c r="E485" s="108" t="s">
        <v>192</v>
      </c>
      <c r="F485" s="40"/>
      <c r="G485" s="41"/>
      <c r="H485" s="271"/>
      <c r="I485" s="271"/>
      <c r="J485" s="42"/>
      <c r="K485" s="43"/>
    </row>
    <row r="486" spans="1:11" hidden="1" outlineLevel="1">
      <c r="A486" s="420">
        <f>IF(C486='Tong hop'!$B$6,1,0)</f>
        <v>0</v>
      </c>
      <c r="B486" s="66"/>
      <c r="C486" s="65"/>
      <c r="D486" s="108" t="s">
        <v>87</v>
      </c>
      <c r="E486" s="108" t="s">
        <v>320</v>
      </c>
      <c r="F486" s="40"/>
      <c r="G486" s="41"/>
      <c r="H486" s="271"/>
      <c r="I486" s="271"/>
      <c r="J486" s="42"/>
      <c r="K486" s="43"/>
    </row>
    <row r="487" spans="1:11" hidden="1" outlineLevel="1">
      <c r="A487" s="420">
        <f>IF(C487='Tong hop'!$B$6,1,0)</f>
        <v>0</v>
      </c>
      <c r="B487" s="66"/>
      <c r="C487" s="65"/>
      <c r="D487" s="108" t="s">
        <v>88</v>
      </c>
      <c r="E487" s="108" t="s">
        <v>192</v>
      </c>
      <c r="F487" s="40"/>
      <c r="G487" s="41"/>
      <c r="H487" s="271"/>
      <c r="I487" s="271"/>
      <c r="J487" s="42"/>
      <c r="K487" s="43"/>
    </row>
    <row r="488" spans="1:11" hidden="1" outlineLevel="1">
      <c r="A488" s="420">
        <f>IF(C488='Tong hop'!$B$6,1,0)</f>
        <v>0</v>
      </c>
      <c r="B488" s="66"/>
      <c r="C488" s="65"/>
      <c r="D488" s="108" t="s">
        <v>95</v>
      </c>
      <c r="E488" s="108" t="s">
        <v>192</v>
      </c>
      <c r="F488" s="40"/>
      <c r="G488" s="41"/>
      <c r="H488" s="271"/>
      <c r="I488" s="271"/>
      <c r="J488" s="42"/>
      <c r="K488" s="43"/>
    </row>
    <row r="489" spans="1:11" hidden="1" outlineLevel="1">
      <c r="A489" s="420">
        <f>IF(C489='Tong hop'!$B$6,1,0)</f>
        <v>0</v>
      </c>
      <c r="B489" s="66"/>
      <c r="C489" s="65"/>
      <c r="D489" s="108" t="str">
        <f>D480</f>
        <v>C11</v>
      </c>
      <c r="E489" s="108" t="str">
        <f>E480</f>
        <v>400x400</v>
      </c>
      <c r="F489" s="40"/>
      <c r="G489" s="41"/>
      <c r="H489" s="271"/>
      <c r="I489" s="271"/>
      <c r="J489" s="42"/>
      <c r="K489" s="43"/>
    </row>
    <row r="490" spans="1:11" hidden="1" outlineLevel="1">
      <c r="A490" s="420">
        <f>IF(C490='Tong hop'!$B$6,1,0)</f>
        <v>0</v>
      </c>
      <c r="B490" s="66"/>
      <c r="C490" s="65"/>
      <c r="D490" s="108"/>
      <c r="E490" s="108"/>
      <c r="F490" s="40"/>
      <c r="G490" s="41"/>
      <c r="H490" s="271"/>
      <c r="I490" s="271"/>
      <c r="J490" s="42"/>
      <c r="K490" s="43"/>
    </row>
    <row r="491" spans="1:11" ht="9.75" hidden="1" customHeight="1" outlineLevel="1">
      <c r="A491" s="420">
        <f>IF(C491='Tong hop'!$B$6,1,0)</f>
        <v>0</v>
      </c>
      <c r="B491" s="66"/>
      <c r="C491" s="65"/>
      <c r="D491" s="109"/>
      <c r="E491" s="109"/>
      <c r="F491" s="40"/>
      <c r="G491" s="41"/>
      <c r="H491" s="271"/>
      <c r="I491" s="271"/>
      <c r="J491" s="42"/>
      <c r="K491" s="43"/>
    </row>
    <row r="492" spans="1:11" hidden="1" collapsed="1">
      <c r="A492" s="420">
        <f>IF(C492='Tong hop'!$B$6,1,0)</f>
        <v>0</v>
      </c>
      <c r="B492" s="66">
        <v>2</v>
      </c>
      <c r="C492" s="10" t="s">
        <v>74</v>
      </c>
      <c r="D492" s="110" t="s">
        <v>672</v>
      </c>
      <c r="E492" s="110" t="s">
        <v>322</v>
      </c>
      <c r="F492" s="111" t="s">
        <v>3</v>
      </c>
      <c r="G492" s="41">
        <v>1142.9829999999999</v>
      </c>
      <c r="H492" s="271"/>
      <c r="I492" s="271">
        <f>H492*G492</f>
        <v>0</v>
      </c>
      <c r="J492" s="42"/>
      <c r="K492" s="43" t="s">
        <v>671</v>
      </c>
    </row>
    <row r="493" spans="1:11" hidden="1" outlineLevel="1">
      <c r="A493" s="420">
        <f>IF(C493='Tong hop'!$B$6,1,0)</f>
        <v>0</v>
      </c>
      <c r="B493" s="66"/>
      <c r="C493" s="65"/>
      <c r="D493" s="112" t="s">
        <v>323</v>
      </c>
      <c r="E493" s="109"/>
      <c r="F493" s="107" t="e">
        <f>SUM(#REF!)</f>
        <v>#REF!</v>
      </c>
      <c r="G493" s="41"/>
      <c r="H493" s="271"/>
      <c r="I493" s="271"/>
      <c r="J493" s="42"/>
      <c r="K493" s="43"/>
    </row>
    <row r="494" spans="1:11" hidden="1" outlineLevel="1">
      <c r="A494" s="420">
        <f>IF(C494='Tong hop'!$B$6,1,0)</f>
        <v>0</v>
      </c>
      <c r="B494" s="66"/>
      <c r="C494" s="65"/>
      <c r="D494" s="108" t="s">
        <v>324</v>
      </c>
      <c r="E494" s="109"/>
      <c r="F494" s="40"/>
      <c r="G494" s="41"/>
      <c r="H494" s="271"/>
      <c r="I494" s="271"/>
      <c r="J494" s="42"/>
      <c r="K494" s="43"/>
    </row>
    <row r="495" spans="1:11" hidden="1" outlineLevel="1">
      <c r="A495" s="420">
        <f>IF(C495='Tong hop'!$B$6,1,0)</f>
        <v>0</v>
      </c>
      <c r="B495" s="66"/>
      <c r="C495" s="65"/>
      <c r="D495" s="108" t="s">
        <v>325</v>
      </c>
      <c r="E495" s="109"/>
      <c r="F495" s="40"/>
      <c r="G495" s="41"/>
      <c r="H495" s="271"/>
      <c r="I495" s="271"/>
      <c r="J495" s="42"/>
      <c r="K495" s="43"/>
    </row>
    <row r="496" spans="1:11" hidden="1" outlineLevel="1">
      <c r="A496" s="420">
        <f>IF(C496='Tong hop'!$B$6,1,0)</f>
        <v>0</v>
      </c>
      <c r="B496" s="66"/>
      <c r="C496" s="65"/>
      <c r="D496" s="108" t="s">
        <v>326</v>
      </c>
      <c r="E496" s="109"/>
      <c r="F496" s="40"/>
      <c r="G496" s="41"/>
      <c r="H496" s="271"/>
      <c r="I496" s="271"/>
      <c r="J496" s="42"/>
      <c r="K496" s="43"/>
    </row>
    <row r="497" spans="1:11" hidden="1" outlineLevel="1">
      <c r="A497" s="420">
        <f>IF(C497='Tong hop'!$B$6,1,0)</f>
        <v>0</v>
      </c>
      <c r="B497" s="66"/>
      <c r="C497" s="65"/>
      <c r="D497" s="108" t="s">
        <v>327</v>
      </c>
      <c r="E497" s="109"/>
      <c r="F497" s="40"/>
      <c r="G497" s="41"/>
      <c r="H497" s="271"/>
      <c r="I497" s="271"/>
      <c r="J497" s="42"/>
      <c r="K497" s="43"/>
    </row>
    <row r="498" spans="1:11" hidden="1" outlineLevel="1">
      <c r="A498" s="420">
        <f>IF(C498='Tong hop'!$B$6,1,0)</f>
        <v>0</v>
      </c>
      <c r="B498" s="66"/>
      <c r="C498" s="65"/>
      <c r="D498" s="108" t="s">
        <v>328</v>
      </c>
      <c r="E498" s="109"/>
      <c r="F498" s="40"/>
      <c r="G498" s="41"/>
      <c r="H498" s="271"/>
      <c r="I498" s="271"/>
      <c r="J498" s="42"/>
      <c r="K498" s="43"/>
    </row>
    <row r="499" spans="1:11" hidden="1" outlineLevel="1">
      <c r="A499" s="420">
        <f>IF(C499='Tong hop'!$B$6,1,0)</f>
        <v>0</v>
      </c>
      <c r="B499" s="66"/>
      <c r="C499" s="65"/>
      <c r="D499" s="39" t="s">
        <v>329</v>
      </c>
      <c r="E499" s="109"/>
      <c r="F499" s="107" t="e">
        <f>SUM(#REF!)</f>
        <v>#REF!</v>
      </c>
      <c r="G499" s="41"/>
      <c r="H499" s="271"/>
      <c r="I499" s="271"/>
      <c r="J499" s="42"/>
      <c r="K499" s="43"/>
    </row>
    <row r="500" spans="1:11" hidden="1" outlineLevel="1">
      <c r="A500" s="420">
        <f>IF(C500='Tong hop'!$B$6,1,0)</f>
        <v>0</v>
      </c>
      <c r="B500" s="66"/>
      <c r="C500" s="65"/>
      <c r="D500" s="108" t="s">
        <v>330</v>
      </c>
      <c r="E500" s="109"/>
      <c r="F500" s="40"/>
      <c r="G500" s="41"/>
      <c r="H500" s="271"/>
      <c r="I500" s="271"/>
      <c r="J500" s="42"/>
      <c r="K500" s="43"/>
    </row>
    <row r="501" spans="1:11" hidden="1" outlineLevel="1">
      <c r="A501" s="420">
        <f>IF(C501='Tong hop'!$B$6,1,0)</f>
        <v>0</v>
      </c>
      <c r="B501" s="66"/>
      <c r="C501" s="65"/>
      <c r="D501" s="108" t="s">
        <v>331</v>
      </c>
      <c r="E501" s="109"/>
      <c r="F501" s="40"/>
      <c r="G501" s="41"/>
      <c r="H501" s="271"/>
      <c r="I501" s="271"/>
      <c r="J501" s="42"/>
      <c r="K501" s="43"/>
    </row>
    <row r="502" spans="1:11" hidden="1" outlineLevel="1">
      <c r="A502" s="420">
        <f>IF(C502='Tong hop'!$B$6,1,0)</f>
        <v>0</v>
      </c>
      <c r="B502" s="66"/>
      <c r="C502" s="65"/>
      <c r="D502" s="108"/>
      <c r="E502" s="109"/>
      <c r="F502" s="40"/>
      <c r="G502" s="41"/>
      <c r="H502" s="271"/>
      <c r="I502" s="271"/>
      <c r="J502" s="42"/>
      <c r="K502" s="43"/>
    </row>
    <row r="503" spans="1:11" hidden="1" outlineLevel="1">
      <c r="A503" s="420">
        <f>IF(C503='Tong hop'!$B$6,1,0)</f>
        <v>0</v>
      </c>
      <c r="B503" s="66"/>
      <c r="C503" s="65"/>
      <c r="D503" s="108" t="s">
        <v>332</v>
      </c>
      <c r="E503" s="109"/>
      <c r="F503" s="40"/>
      <c r="G503" s="41"/>
      <c r="H503" s="271"/>
      <c r="I503" s="271"/>
      <c r="J503" s="42"/>
      <c r="K503" s="43"/>
    </row>
    <row r="504" spans="1:11" hidden="1" outlineLevel="1">
      <c r="A504" s="420">
        <f>IF(C504='Tong hop'!$B$6,1,0)</f>
        <v>0</v>
      </c>
      <c r="B504" s="66"/>
      <c r="C504" s="65"/>
      <c r="D504" s="113" t="s">
        <v>333</v>
      </c>
      <c r="E504" s="109"/>
      <c r="F504" s="40"/>
      <c r="G504" s="41"/>
      <c r="H504" s="271"/>
      <c r="I504" s="271"/>
      <c r="J504" s="42"/>
      <c r="K504" s="43"/>
    </row>
    <row r="505" spans="1:11" hidden="1" outlineLevel="1">
      <c r="A505" s="420">
        <f>IF(C505='Tong hop'!$B$6,1,0)</f>
        <v>0</v>
      </c>
      <c r="B505" s="66"/>
      <c r="C505" s="65"/>
      <c r="D505" s="113"/>
      <c r="E505" s="109"/>
      <c r="F505" s="40"/>
      <c r="G505" s="41"/>
      <c r="H505" s="271"/>
      <c r="I505" s="271"/>
      <c r="J505" s="42"/>
      <c r="K505" s="43"/>
    </row>
    <row r="506" spans="1:11" hidden="1" outlineLevel="1">
      <c r="A506" s="420">
        <f>IF(C506='Tong hop'!$B$6,1,0)</f>
        <v>0</v>
      </c>
      <c r="B506" s="66"/>
      <c r="C506" s="65"/>
      <c r="D506" s="113"/>
      <c r="E506" s="109"/>
      <c r="F506" s="40"/>
      <c r="G506" s="41"/>
      <c r="H506" s="271"/>
      <c r="I506" s="271"/>
      <c r="J506" s="42"/>
      <c r="K506" s="43"/>
    </row>
    <row r="507" spans="1:11" hidden="1" outlineLevel="1">
      <c r="A507" s="420">
        <f>IF(C507='Tong hop'!$B$6,1,0)</f>
        <v>0</v>
      </c>
      <c r="B507" s="66"/>
      <c r="C507" s="65"/>
      <c r="D507" s="113"/>
      <c r="E507" s="109"/>
      <c r="F507" s="40"/>
      <c r="G507" s="41"/>
      <c r="H507" s="271"/>
      <c r="I507" s="271"/>
      <c r="J507" s="42"/>
      <c r="K507" s="43"/>
    </row>
    <row r="508" spans="1:11" hidden="1" outlineLevel="1">
      <c r="A508" s="420">
        <f>IF(C508='Tong hop'!$B$6,1,0)</f>
        <v>0</v>
      </c>
      <c r="B508" s="66"/>
      <c r="C508" s="65"/>
      <c r="D508" s="113"/>
      <c r="E508" s="109"/>
      <c r="F508" s="40"/>
      <c r="G508" s="41"/>
      <c r="H508" s="271"/>
      <c r="I508" s="271"/>
      <c r="J508" s="42"/>
      <c r="K508" s="43"/>
    </row>
    <row r="509" spans="1:11" hidden="1" outlineLevel="1">
      <c r="A509" s="420">
        <f>IF(C509='Tong hop'!$B$6,1,0)</f>
        <v>0</v>
      </c>
      <c r="B509" s="66"/>
      <c r="C509" s="65"/>
      <c r="D509" s="113" t="s">
        <v>334</v>
      </c>
      <c r="E509" s="109"/>
      <c r="F509" s="40"/>
      <c r="G509" s="41"/>
      <c r="H509" s="271"/>
      <c r="I509" s="271"/>
      <c r="J509" s="42"/>
      <c r="K509" s="43"/>
    </row>
    <row r="510" spans="1:11" hidden="1" outlineLevel="1">
      <c r="A510" s="420">
        <f>IF(C510='Tong hop'!$B$6,1,0)</f>
        <v>0</v>
      </c>
      <c r="B510" s="66"/>
      <c r="C510" s="65"/>
      <c r="D510" s="108"/>
      <c r="E510" s="109"/>
      <c r="F510" s="40"/>
      <c r="G510" s="41"/>
      <c r="H510" s="271"/>
      <c r="I510" s="271"/>
      <c r="J510" s="42"/>
      <c r="K510" s="43"/>
    </row>
    <row r="511" spans="1:11" hidden="1" outlineLevel="1">
      <c r="A511" s="420">
        <f>IF(C511='Tong hop'!$B$6,1,0)</f>
        <v>0</v>
      </c>
      <c r="B511" s="66"/>
      <c r="C511" s="65"/>
      <c r="D511" s="112" t="s">
        <v>335</v>
      </c>
      <c r="E511" s="109"/>
      <c r="F511" s="107" t="e">
        <f>SUM(#REF!)</f>
        <v>#REF!</v>
      </c>
      <c r="G511" s="41"/>
      <c r="H511" s="271"/>
      <c r="I511" s="271"/>
      <c r="J511" s="42"/>
      <c r="K511" s="43"/>
    </row>
    <row r="512" spans="1:11" hidden="1" outlineLevel="1">
      <c r="A512" s="420">
        <f>IF(C512='Tong hop'!$B$6,1,0)</f>
        <v>0</v>
      </c>
      <c r="B512" s="66"/>
      <c r="C512" s="65"/>
      <c r="D512" s="108" t="s">
        <v>336</v>
      </c>
      <c r="E512" s="109"/>
      <c r="F512" s="40"/>
      <c r="G512" s="41"/>
      <c r="H512" s="271"/>
      <c r="I512" s="271"/>
      <c r="J512" s="42"/>
      <c r="K512" s="43"/>
    </row>
    <row r="513" spans="1:11" hidden="1" outlineLevel="1">
      <c r="A513" s="420">
        <f>IF(C513='Tong hop'!$B$6,1,0)</f>
        <v>0</v>
      </c>
      <c r="B513" s="66"/>
      <c r="C513" s="65"/>
      <c r="D513" s="108" t="s">
        <v>337</v>
      </c>
      <c r="E513" s="109"/>
      <c r="F513" s="40"/>
      <c r="G513" s="41"/>
      <c r="H513" s="271"/>
      <c r="I513" s="271"/>
      <c r="J513" s="42"/>
      <c r="K513" s="43"/>
    </row>
    <row r="514" spans="1:11" hidden="1" outlineLevel="1">
      <c r="A514" s="420">
        <f>IF(C514='Tong hop'!$B$6,1,0)</f>
        <v>0</v>
      </c>
      <c r="B514" s="66"/>
      <c r="C514" s="65"/>
      <c r="D514" s="108" t="s">
        <v>338</v>
      </c>
      <c r="E514" s="109"/>
      <c r="F514" s="40"/>
      <c r="G514" s="41"/>
      <c r="H514" s="271"/>
      <c r="I514" s="271"/>
      <c r="J514" s="42"/>
      <c r="K514" s="43"/>
    </row>
    <row r="515" spans="1:11" hidden="1" outlineLevel="1">
      <c r="A515" s="420">
        <f>IF(C515='Tong hop'!$B$6,1,0)</f>
        <v>0</v>
      </c>
      <c r="B515" s="66"/>
      <c r="C515" s="65"/>
      <c r="D515" s="108" t="s">
        <v>339</v>
      </c>
      <c r="E515" s="109"/>
      <c r="F515" s="40"/>
      <c r="G515" s="41"/>
      <c r="H515" s="271"/>
      <c r="I515" s="271"/>
      <c r="J515" s="42"/>
      <c r="K515" s="43"/>
    </row>
    <row r="516" spans="1:11" hidden="1" outlineLevel="1">
      <c r="A516" s="420">
        <f>IF(C516='Tong hop'!$B$6,1,0)</f>
        <v>0</v>
      </c>
      <c r="B516" s="66"/>
      <c r="C516" s="65"/>
      <c r="D516" s="108" t="s">
        <v>339</v>
      </c>
      <c r="E516" s="109"/>
      <c r="F516" s="40"/>
      <c r="G516" s="41"/>
      <c r="H516" s="271"/>
      <c r="I516" s="271"/>
      <c r="J516" s="42"/>
      <c r="K516" s="43"/>
    </row>
    <row r="517" spans="1:11" hidden="1" outlineLevel="1">
      <c r="A517" s="420">
        <f>IF(C517='Tong hop'!$B$6,1,0)</f>
        <v>0</v>
      </c>
      <c r="B517" s="66"/>
      <c r="C517" s="65"/>
      <c r="D517" s="108" t="s">
        <v>340</v>
      </c>
      <c r="E517" s="109"/>
      <c r="F517" s="40"/>
      <c r="G517" s="41"/>
      <c r="H517" s="271"/>
      <c r="I517" s="271"/>
      <c r="J517" s="42"/>
      <c r="K517" s="43"/>
    </row>
    <row r="518" spans="1:11" hidden="1" outlineLevel="1">
      <c r="A518" s="420">
        <f>IF(C518='Tong hop'!$B$6,1,0)</f>
        <v>0</v>
      </c>
      <c r="B518" s="66"/>
      <c r="C518" s="65"/>
      <c r="D518" s="39" t="s">
        <v>341</v>
      </c>
      <c r="E518" s="109"/>
      <c r="F518" s="107" t="e">
        <f>SUM(#REF!)</f>
        <v>#REF!</v>
      </c>
      <c r="G518" s="41"/>
      <c r="H518" s="271"/>
      <c r="I518" s="271"/>
      <c r="J518" s="42"/>
      <c r="K518" s="43"/>
    </row>
    <row r="519" spans="1:11" hidden="1" outlineLevel="1">
      <c r="A519" s="420">
        <f>IF(C519='Tong hop'!$B$6,1,0)</f>
        <v>0</v>
      </c>
      <c r="B519" s="66"/>
      <c r="C519" s="65"/>
      <c r="D519" s="108" t="s">
        <v>330</v>
      </c>
      <c r="E519" s="109"/>
      <c r="F519" s="40"/>
      <c r="G519" s="41"/>
      <c r="H519" s="271"/>
      <c r="I519" s="271"/>
      <c r="J519" s="42"/>
      <c r="K519" s="43"/>
    </row>
    <row r="520" spans="1:11" hidden="1" outlineLevel="1">
      <c r="A520" s="420">
        <f>IF(C520='Tong hop'!$B$6,1,0)</f>
        <v>0</v>
      </c>
      <c r="B520" s="66"/>
      <c r="C520" s="65"/>
      <c r="D520" s="108" t="s">
        <v>331</v>
      </c>
      <c r="E520" s="109"/>
      <c r="F520" s="40"/>
      <c r="G520" s="41"/>
      <c r="H520" s="271"/>
      <c r="I520" s="271"/>
      <c r="J520" s="42"/>
      <c r="K520" s="43"/>
    </row>
    <row r="521" spans="1:11" hidden="1" outlineLevel="1">
      <c r="A521" s="420">
        <f>IF(C521='Tong hop'!$B$6,1,0)</f>
        <v>0</v>
      </c>
      <c r="B521" s="66"/>
      <c r="C521" s="65"/>
      <c r="D521" s="108" t="s">
        <v>332</v>
      </c>
      <c r="E521" s="109"/>
      <c r="F521" s="40"/>
      <c r="G521" s="41"/>
      <c r="H521" s="271"/>
      <c r="I521" s="271"/>
      <c r="J521" s="42"/>
      <c r="K521" s="43"/>
    </row>
    <row r="522" spans="1:11" hidden="1" outlineLevel="1">
      <c r="A522" s="420">
        <f>IF(C522='Tong hop'!$B$6,1,0)</f>
        <v>0</v>
      </c>
      <c r="B522" s="66"/>
      <c r="C522" s="65"/>
      <c r="D522" s="113" t="s">
        <v>333</v>
      </c>
      <c r="E522" s="109"/>
      <c r="F522" s="40"/>
      <c r="G522" s="41"/>
      <c r="H522" s="271"/>
      <c r="I522" s="271"/>
      <c r="J522" s="42"/>
      <c r="K522" s="43"/>
    </row>
    <row r="523" spans="1:11" hidden="1" outlineLevel="1">
      <c r="A523" s="420">
        <f>IF(C523='Tong hop'!$B$6,1,0)</f>
        <v>0</v>
      </c>
      <c r="B523" s="66"/>
      <c r="C523" s="65"/>
      <c r="D523" s="113"/>
      <c r="E523" s="109"/>
      <c r="F523" s="40"/>
      <c r="G523" s="41"/>
      <c r="H523" s="271"/>
      <c r="I523" s="271"/>
      <c r="J523" s="42"/>
      <c r="K523" s="43"/>
    </row>
    <row r="524" spans="1:11" hidden="1" outlineLevel="1">
      <c r="A524" s="420">
        <f>IF(C524='Tong hop'!$B$6,1,0)</f>
        <v>0</v>
      </c>
      <c r="B524" s="66"/>
      <c r="C524" s="65"/>
      <c r="D524" s="113"/>
      <c r="E524" s="109"/>
      <c r="F524" s="40"/>
      <c r="G524" s="41"/>
      <c r="H524" s="271"/>
      <c r="I524" s="271"/>
      <c r="J524" s="42"/>
      <c r="K524" s="43"/>
    </row>
    <row r="525" spans="1:11" hidden="1" outlineLevel="1">
      <c r="A525" s="420">
        <f>IF(C525='Tong hop'!$B$6,1,0)</f>
        <v>0</v>
      </c>
      <c r="B525" s="66"/>
      <c r="C525" s="65"/>
      <c r="D525" s="113" t="s">
        <v>334</v>
      </c>
      <c r="E525" s="109"/>
      <c r="F525" s="40"/>
      <c r="G525" s="41"/>
      <c r="H525" s="271"/>
      <c r="I525" s="271"/>
      <c r="J525" s="42"/>
      <c r="K525" s="43"/>
    </row>
    <row r="526" spans="1:11" hidden="1" outlineLevel="1">
      <c r="A526" s="420">
        <f>IF(C526='Tong hop'!$B$6,1,0)</f>
        <v>0</v>
      </c>
      <c r="B526" s="66"/>
      <c r="C526" s="65"/>
      <c r="D526" s="108"/>
      <c r="E526" s="109"/>
      <c r="F526" s="40"/>
      <c r="G526" s="41"/>
      <c r="H526" s="271"/>
      <c r="I526" s="271"/>
      <c r="J526" s="42"/>
      <c r="K526" s="43"/>
    </row>
    <row r="527" spans="1:11" hidden="1" outlineLevel="1">
      <c r="A527" s="420">
        <f>IF(C527='Tong hop'!$B$6,1,0)</f>
        <v>0</v>
      </c>
      <c r="B527" s="66"/>
      <c r="C527" s="65"/>
      <c r="D527" s="108"/>
      <c r="E527" s="109"/>
      <c r="F527" s="40"/>
      <c r="G527" s="41"/>
      <c r="H527" s="271"/>
      <c r="I527" s="271"/>
      <c r="J527" s="42"/>
      <c r="K527" s="43"/>
    </row>
    <row r="528" spans="1:11" hidden="1" collapsed="1">
      <c r="A528" s="420">
        <f>IF(C528='Tong hop'!$B$6,1,0)</f>
        <v>0</v>
      </c>
      <c r="B528" s="66">
        <v>3</v>
      </c>
      <c r="C528" s="10" t="s">
        <v>38</v>
      </c>
      <c r="D528" s="39" t="s">
        <v>12</v>
      </c>
      <c r="E528" s="39" t="s">
        <v>342</v>
      </c>
      <c r="F528" s="40" t="s">
        <v>3</v>
      </c>
      <c r="G528" s="41">
        <v>58.634400000000014</v>
      </c>
      <c r="H528" s="271"/>
      <c r="I528" s="271">
        <f>H528*G528</f>
        <v>0</v>
      </c>
      <c r="J528" s="42"/>
      <c r="K528" s="43"/>
    </row>
    <row r="529" spans="1:12" hidden="1" outlineLevel="1">
      <c r="A529" s="420">
        <f>IF(C529='Tong hop'!$B$6,1,0)</f>
        <v>0</v>
      </c>
      <c r="B529" s="66"/>
      <c r="C529" s="65"/>
      <c r="D529" s="114" t="s">
        <v>343</v>
      </c>
      <c r="E529" s="115"/>
      <c r="F529" s="115"/>
      <c r="G529" s="41"/>
      <c r="H529" s="271"/>
      <c r="I529" s="271"/>
      <c r="J529" s="42"/>
      <c r="K529" s="43"/>
    </row>
    <row r="530" spans="1:12" hidden="1" outlineLevel="1">
      <c r="A530" s="420">
        <f>IF(C530='Tong hop'!$B$6,1,0)</f>
        <v>0</v>
      </c>
      <c r="B530" s="66"/>
      <c r="C530" s="65"/>
      <c r="D530" s="108" t="s">
        <v>344</v>
      </c>
      <c r="E530" s="115"/>
      <c r="F530" s="115"/>
      <c r="G530" s="41"/>
      <c r="H530" s="271"/>
      <c r="I530" s="271"/>
      <c r="J530" s="42"/>
      <c r="K530" s="43"/>
    </row>
    <row r="531" spans="1:12" hidden="1" outlineLevel="1">
      <c r="A531" s="420">
        <f>IF(C531='Tong hop'!$B$6,1,0)</f>
        <v>0</v>
      </c>
      <c r="B531" s="66"/>
      <c r="C531" s="65"/>
      <c r="D531" s="108" t="s">
        <v>345</v>
      </c>
      <c r="E531" s="115"/>
      <c r="F531" s="115"/>
      <c r="G531" s="41"/>
      <c r="H531" s="271"/>
      <c r="I531" s="271"/>
      <c r="J531" s="42"/>
      <c r="K531" s="43"/>
    </row>
    <row r="532" spans="1:12" hidden="1" outlineLevel="1">
      <c r="A532" s="420">
        <f>IF(C532='Tong hop'!$B$6,1,0)</f>
        <v>0</v>
      </c>
      <c r="B532" s="66"/>
      <c r="C532" s="65"/>
      <c r="D532" s="108" t="s">
        <v>346</v>
      </c>
      <c r="E532" s="115"/>
      <c r="F532" s="115"/>
      <c r="G532" s="41"/>
      <c r="H532" s="271"/>
      <c r="I532" s="271"/>
      <c r="J532" s="42"/>
      <c r="K532" s="43"/>
    </row>
    <row r="533" spans="1:12" hidden="1" outlineLevel="1">
      <c r="A533" s="420">
        <f>IF(C533='Tong hop'!$B$6,1,0)</f>
        <v>0</v>
      </c>
      <c r="B533" s="66"/>
      <c r="C533" s="65"/>
      <c r="D533" s="114" t="s">
        <v>347</v>
      </c>
      <c r="E533" s="115"/>
      <c r="F533" s="115"/>
      <c r="G533" s="41"/>
      <c r="H533" s="271"/>
      <c r="I533" s="271"/>
      <c r="J533" s="42"/>
      <c r="K533" s="43"/>
    </row>
    <row r="534" spans="1:12" hidden="1" outlineLevel="1">
      <c r="A534" s="420">
        <f>IF(C534='Tong hop'!$B$6,1,0)</f>
        <v>0</v>
      </c>
      <c r="B534" s="66"/>
      <c r="C534" s="65"/>
      <c r="D534" s="108" t="s">
        <v>344</v>
      </c>
      <c r="E534" s="115"/>
      <c r="F534" s="115"/>
      <c r="G534" s="41"/>
      <c r="H534" s="271"/>
      <c r="I534" s="271"/>
      <c r="J534" s="42"/>
      <c r="K534" s="43"/>
    </row>
    <row r="535" spans="1:12" hidden="1" outlineLevel="1">
      <c r="A535" s="420">
        <f>IF(C535='Tong hop'!$B$6,1,0)</f>
        <v>0</v>
      </c>
      <c r="B535" s="66"/>
      <c r="C535" s="65"/>
      <c r="D535" s="108" t="s">
        <v>348</v>
      </c>
      <c r="E535" s="115"/>
      <c r="F535" s="115"/>
      <c r="G535" s="41"/>
      <c r="H535" s="271"/>
      <c r="I535" s="271"/>
      <c r="J535" s="42"/>
      <c r="K535" s="43"/>
    </row>
    <row r="536" spans="1:12" hidden="1" outlineLevel="1">
      <c r="A536" s="420">
        <f>IF(C536='Tong hop'!$B$6,1,0)</f>
        <v>0</v>
      </c>
      <c r="B536" s="66"/>
      <c r="C536" s="65"/>
      <c r="D536" s="108" t="s">
        <v>346</v>
      </c>
      <c r="E536" s="115"/>
      <c r="F536" s="115"/>
      <c r="G536" s="41"/>
      <c r="H536" s="271"/>
      <c r="I536" s="271"/>
      <c r="J536" s="42"/>
      <c r="K536" s="43"/>
    </row>
    <row r="537" spans="1:12" hidden="1" outlineLevel="1">
      <c r="A537" s="420">
        <f>IF(C537='Tong hop'!$B$6,1,0)</f>
        <v>0</v>
      </c>
      <c r="B537" s="66"/>
      <c r="C537" s="65"/>
      <c r="D537" s="39"/>
      <c r="E537" s="39"/>
      <c r="F537" s="40"/>
      <c r="G537" s="41"/>
      <c r="H537" s="271"/>
      <c r="I537" s="271"/>
      <c r="J537" s="42"/>
      <c r="K537" s="43"/>
    </row>
    <row r="538" spans="1:12" s="22" customFormat="1" ht="13.5" hidden="1" customHeight="1">
      <c r="A538" s="420">
        <f>IF(C538='Tong hop'!$B$6,1,0)</f>
        <v>0</v>
      </c>
      <c r="B538" s="58" t="s">
        <v>349</v>
      </c>
      <c r="D538" s="92" t="s">
        <v>94</v>
      </c>
      <c r="E538" s="39" t="s">
        <v>202</v>
      </c>
      <c r="F538" s="38"/>
      <c r="G538" s="64"/>
      <c r="H538" s="271"/>
      <c r="I538" s="271"/>
      <c r="J538" s="65"/>
      <c r="K538" s="63"/>
    </row>
    <row r="539" spans="1:12" hidden="1" collapsed="1">
      <c r="A539" s="420">
        <f>IF(C539='Tong hop'!$B$6,1,0)</f>
        <v>0</v>
      </c>
      <c r="B539" s="66">
        <v>1</v>
      </c>
      <c r="C539" s="10" t="s">
        <v>46</v>
      </c>
      <c r="D539" s="39" t="s">
        <v>90</v>
      </c>
      <c r="E539" s="39" t="str">
        <f>+E455</f>
        <v>柱子</v>
      </c>
      <c r="F539" s="40" t="s">
        <v>4</v>
      </c>
      <c r="G539" s="41">
        <v>567.21599999999989</v>
      </c>
      <c r="H539" s="271"/>
      <c r="I539" s="271">
        <f>H539*G539</f>
        <v>0</v>
      </c>
      <c r="J539" s="42"/>
      <c r="K539" s="43"/>
      <c r="L539" s="116"/>
    </row>
    <row r="540" spans="1:12" hidden="1" outlineLevel="1">
      <c r="A540" s="420">
        <f>IF(C540='Tong hop'!$B$6,1,0)</f>
        <v>0</v>
      </c>
      <c r="B540" s="66"/>
      <c r="C540" s="65"/>
      <c r="D540" s="108" t="str">
        <f t="shared" ref="D540:E546" si="24">D456</f>
        <v>Tầng 1--&gt; Tầng 2</v>
      </c>
      <c r="E540" s="108"/>
      <c r="F540" s="115"/>
      <c r="G540" s="41"/>
      <c r="H540" s="271"/>
      <c r="I540" s="271"/>
      <c r="J540" s="42"/>
      <c r="K540" s="43"/>
    </row>
    <row r="541" spans="1:12" hidden="1" outlineLevel="1">
      <c r="A541" s="420">
        <f>IF(C541='Tong hop'!$B$6,1,0)</f>
        <v>0</v>
      </c>
      <c r="B541" s="66"/>
      <c r="C541" s="65"/>
      <c r="D541" s="108" t="str">
        <f t="shared" si="24"/>
        <v>C1</v>
      </c>
      <c r="E541" s="108" t="str">
        <f t="shared" si="24"/>
        <v>500x500</v>
      </c>
      <c r="F541" s="108"/>
      <c r="G541" s="41"/>
      <c r="H541" s="271"/>
      <c r="I541" s="271"/>
      <c r="J541" s="42"/>
      <c r="K541" s="43"/>
    </row>
    <row r="542" spans="1:12" hidden="1" outlineLevel="1">
      <c r="A542" s="420">
        <f>IF(C542='Tong hop'!$B$6,1,0)</f>
        <v>0</v>
      </c>
      <c r="B542" s="66"/>
      <c r="C542" s="65"/>
      <c r="D542" s="108" t="str">
        <f t="shared" si="24"/>
        <v>C2</v>
      </c>
      <c r="E542" s="108" t="str">
        <f t="shared" si="24"/>
        <v>500x500</v>
      </c>
      <c r="F542" s="108"/>
      <c r="G542" s="41"/>
      <c r="H542" s="271"/>
      <c r="I542" s="271"/>
      <c r="J542" s="42"/>
      <c r="K542" s="43"/>
    </row>
    <row r="543" spans="1:12" hidden="1" outlineLevel="1">
      <c r="A543" s="420">
        <f>IF(C543='Tong hop'!$B$6,1,0)</f>
        <v>0</v>
      </c>
      <c r="B543" s="66"/>
      <c r="C543" s="65"/>
      <c r="D543" s="108" t="str">
        <f t="shared" si="24"/>
        <v>C3</v>
      </c>
      <c r="E543" s="108" t="str">
        <f t="shared" si="24"/>
        <v>500x500</v>
      </c>
      <c r="F543" s="108"/>
      <c r="G543" s="41"/>
      <c r="H543" s="271"/>
      <c r="I543" s="271"/>
      <c r="J543" s="42"/>
      <c r="K543" s="43"/>
    </row>
    <row r="544" spans="1:12" hidden="1" outlineLevel="1">
      <c r="A544" s="420">
        <f>IF(C544='Tong hop'!$B$6,1,0)</f>
        <v>0</v>
      </c>
      <c r="B544" s="66"/>
      <c r="C544" s="65"/>
      <c r="D544" s="108" t="str">
        <f t="shared" si="24"/>
        <v>C4</v>
      </c>
      <c r="E544" s="108" t="str">
        <f t="shared" si="24"/>
        <v>500x500</v>
      </c>
      <c r="F544" s="108"/>
      <c r="G544" s="41"/>
      <c r="H544" s="271"/>
      <c r="I544" s="271"/>
      <c r="J544" s="42"/>
      <c r="K544" s="43"/>
    </row>
    <row r="545" spans="1:11" hidden="1" outlineLevel="1">
      <c r="A545" s="420">
        <f>IF(C545='Tong hop'!$B$6,1,0)</f>
        <v>0</v>
      </c>
      <c r="B545" s="66"/>
      <c r="C545" s="65"/>
      <c r="D545" s="108" t="str">
        <f t="shared" si="24"/>
        <v>C5</v>
      </c>
      <c r="E545" s="108" t="str">
        <f t="shared" si="24"/>
        <v>500x500</v>
      </c>
      <c r="F545" s="108"/>
      <c r="G545" s="41"/>
      <c r="H545" s="271"/>
      <c r="I545" s="271"/>
      <c r="J545" s="42"/>
      <c r="K545" s="43"/>
    </row>
    <row r="546" spans="1:11" hidden="1" outlineLevel="1">
      <c r="A546" s="420">
        <f>IF(C546='Tong hop'!$B$6,1,0)</f>
        <v>0</v>
      </c>
      <c r="B546" s="66"/>
      <c r="C546" s="65"/>
      <c r="D546" s="108" t="str">
        <f t="shared" si="24"/>
        <v>C6</v>
      </c>
      <c r="E546" s="108" t="str">
        <f t="shared" si="24"/>
        <v>500x500</v>
      </c>
      <c r="F546" s="108"/>
      <c r="G546" s="41"/>
      <c r="H546" s="271"/>
      <c r="I546" s="271"/>
      <c r="J546" s="42"/>
      <c r="K546" s="43"/>
    </row>
    <row r="547" spans="1:11" hidden="1" outlineLevel="1">
      <c r="A547" s="420">
        <f>IF(C547='Tong hop'!$B$6,1,0)</f>
        <v>0</v>
      </c>
      <c r="B547" s="66"/>
      <c r="C547" s="65"/>
      <c r="D547" s="108" t="str">
        <f t="shared" ref="D547:E559" si="25">D464</f>
        <v>C8</v>
      </c>
      <c r="E547" s="108" t="str">
        <f t="shared" si="25"/>
        <v>400x400</v>
      </c>
      <c r="F547" s="108"/>
      <c r="G547" s="41"/>
      <c r="H547" s="271"/>
      <c r="I547" s="271"/>
      <c r="J547" s="42"/>
      <c r="K547" s="43"/>
    </row>
    <row r="548" spans="1:11" hidden="1" outlineLevel="1">
      <c r="A548" s="420">
        <f>IF(C548='Tong hop'!$B$6,1,0)</f>
        <v>0</v>
      </c>
      <c r="B548" s="66"/>
      <c r="C548" s="65"/>
      <c r="D548" s="108" t="str">
        <f t="shared" si="25"/>
        <v>C9</v>
      </c>
      <c r="E548" s="108" t="str">
        <f t="shared" si="25"/>
        <v>400x400</v>
      </c>
      <c r="F548" s="108"/>
      <c r="G548" s="41"/>
      <c r="H548" s="271"/>
      <c r="I548" s="271"/>
      <c r="J548" s="42"/>
      <c r="K548" s="43"/>
    </row>
    <row r="549" spans="1:11" hidden="1" outlineLevel="1">
      <c r="A549" s="420">
        <f>IF(C549='Tong hop'!$B$6,1,0)</f>
        <v>0</v>
      </c>
      <c r="B549" s="66"/>
      <c r="C549" s="65"/>
      <c r="D549" s="108" t="str">
        <f t="shared" si="25"/>
        <v>C10</v>
      </c>
      <c r="E549" s="108" t="str">
        <f t="shared" si="25"/>
        <v>400x400</v>
      </c>
      <c r="F549" s="108"/>
      <c r="G549" s="41"/>
      <c r="H549" s="271"/>
      <c r="I549" s="271"/>
      <c r="J549" s="42"/>
      <c r="K549" s="43"/>
    </row>
    <row r="550" spans="1:11" hidden="1" outlineLevel="1">
      <c r="A550" s="420">
        <f>IF(C550='Tong hop'!$B$6,1,0)</f>
        <v>0</v>
      </c>
      <c r="B550" s="66"/>
      <c r="C550" s="65"/>
      <c r="D550" s="108" t="str">
        <f t="shared" si="25"/>
        <v>C11</v>
      </c>
      <c r="E550" s="108" t="str">
        <f t="shared" si="25"/>
        <v>400x400</v>
      </c>
      <c r="F550" s="108"/>
      <c r="G550" s="41"/>
      <c r="H550" s="271"/>
      <c r="I550" s="271"/>
      <c r="J550" s="42"/>
      <c r="K550" s="43"/>
    </row>
    <row r="551" spans="1:11" hidden="1" outlineLevel="1">
      <c r="A551" s="420">
        <f>IF(C551='Tong hop'!$B$6,1,0)</f>
        <v>0</v>
      </c>
      <c r="B551" s="66"/>
      <c r="C551" s="65"/>
      <c r="D551" s="108" t="str">
        <f t="shared" si="25"/>
        <v>C12</v>
      </c>
      <c r="E551" s="108" t="str">
        <f t="shared" si="25"/>
        <v>400x400</v>
      </c>
      <c r="F551" s="108"/>
      <c r="G551" s="41"/>
      <c r="H551" s="271"/>
      <c r="I551" s="271"/>
      <c r="J551" s="42"/>
      <c r="K551" s="43"/>
    </row>
    <row r="552" spans="1:11" hidden="1" outlineLevel="1">
      <c r="A552" s="420">
        <f>IF(C552='Tong hop'!$B$6,1,0)</f>
        <v>0</v>
      </c>
      <c r="B552" s="66"/>
      <c r="C552" s="65"/>
      <c r="D552" s="108" t="str">
        <f t="shared" si="25"/>
        <v>C13</v>
      </c>
      <c r="E552" s="108" t="str">
        <f t="shared" si="25"/>
        <v>400x400</v>
      </c>
      <c r="F552" s="108"/>
      <c r="G552" s="41"/>
      <c r="H552" s="271"/>
      <c r="I552" s="271"/>
      <c r="J552" s="42"/>
      <c r="K552" s="43"/>
    </row>
    <row r="553" spans="1:11" hidden="1" outlineLevel="1">
      <c r="A553" s="420">
        <f>IF(C553='Tong hop'!$B$6,1,0)</f>
        <v>0</v>
      </c>
      <c r="B553" s="66"/>
      <c r="C553" s="65"/>
      <c r="D553" s="108" t="str">
        <f t="shared" si="25"/>
        <v>Tầng 2--&gt; Tầng 3</v>
      </c>
      <c r="E553" s="108">
        <f t="shared" si="25"/>
        <v>0</v>
      </c>
      <c r="F553" s="108"/>
      <c r="G553" s="41"/>
      <c r="H553" s="271"/>
      <c r="I553" s="271"/>
      <c r="J553" s="42"/>
      <c r="K553" s="43"/>
    </row>
    <row r="554" spans="1:11" hidden="1" outlineLevel="1">
      <c r="A554" s="420">
        <f>IF(C554='Tong hop'!$B$6,1,0)</f>
        <v>0</v>
      </c>
      <c r="B554" s="66"/>
      <c r="C554" s="65"/>
      <c r="D554" s="108" t="str">
        <f t="shared" si="25"/>
        <v>C1</v>
      </c>
      <c r="E554" s="108" t="str">
        <f t="shared" si="25"/>
        <v>500x500</v>
      </c>
      <c r="F554" s="108"/>
      <c r="G554" s="41"/>
      <c r="H554" s="271"/>
      <c r="I554" s="271"/>
      <c r="J554" s="42"/>
      <c r="K554" s="43"/>
    </row>
    <row r="555" spans="1:11" hidden="1" outlineLevel="1">
      <c r="A555" s="420">
        <f>IF(C555='Tong hop'!$B$6,1,0)</f>
        <v>0</v>
      </c>
      <c r="B555" s="66"/>
      <c r="C555" s="65"/>
      <c r="D555" s="108" t="str">
        <f t="shared" si="25"/>
        <v>C2</v>
      </c>
      <c r="E555" s="108" t="str">
        <f t="shared" si="25"/>
        <v>500x500</v>
      </c>
      <c r="F555" s="108"/>
      <c r="G555" s="41"/>
      <c r="H555" s="271"/>
      <c r="I555" s="271"/>
      <c r="J555" s="42"/>
      <c r="K555" s="43"/>
    </row>
    <row r="556" spans="1:11" hidden="1" outlineLevel="1">
      <c r="A556" s="420">
        <f>IF(C556='Tong hop'!$B$6,1,0)</f>
        <v>0</v>
      </c>
      <c r="B556" s="66"/>
      <c r="C556" s="65"/>
      <c r="D556" s="108" t="str">
        <f t="shared" si="25"/>
        <v>C3</v>
      </c>
      <c r="E556" s="108" t="str">
        <f t="shared" si="25"/>
        <v>500x500</v>
      </c>
      <c r="F556" s="108"/>
      <c r="G556" s="41"/>
      <c r="H556" s="271"/>
      <c r="I556" s="271"/>
      <c r="J556" s="42"/>
      <c r="K556" s="43"/>
    </row>
    <row r="557" spans="1:11" hidden="1" outlineLevel="1">
      <c r="A557" s="420">
        <f>IF(C557='Tong hop'!$B$6,1,0)</f>
        <v>0</v>
      </c>
      <c r="B557" s="66"/>
      <c r="C557" s="65"/>
      <c r="D557" s="108" t="str">
        <f t="shared" si="25"/>
        <v>C4</v>
      </c>
      <c r="E557" s="108" t="str">
        <f t="shared" si="25"/>
        <v>500x500</v>
      </c>
      <c r="F557" s="108"/>
      <c r="G557" s="41"/>
      <c r="H557" s="271"/>
      <c r="I557" s="271"/>
      <c r="J557" s="42"/>
      <c r="K557" s="43"/>
    </row>
    <row r="558" spans="1:11" hidden="1" outlineLevel="1">
      <c r="A558" s="420">
        <f>IF(C558='Tong hop'!$B$6,1,0)</f>
        <v>0</v>
      </c>
      <c r="B558" s="66"/>
      <c r="C558" s="65"/>
      <c r="D558" s="108" t="str">
        <f t="shared" si="25"/>
        <v>C5</v>
      </c>
      <c r="E558" s="108" t="str">
        <f t="shared" si="25"/>
        <v>500x501</v>
      </c>
      <c r="F558" s="108"/>
      <c r="G558" s="41"/>
      <c r="H558" s="271"/>
      <c r="I558" s="271"/>
      <c r="J558" s="42"/>
      <c r="K558" s="43"/>
    </row>
    <row r="559" spans="1:11" hidden="1" outlineLevel="1">
      <c r="A559" s="420">
        <f>IF(C559='Tong hop'!$B$6,1,0)</f>
        <v>0</v>
      </c>
      <c r="B559" s="66"/>
      <c r="C559" s="65"/>
      <c r="D559" s="108" t="str">
        <f t="shared" si="25"/>
        <v>C6</v>
      </c>
      <c r="E559" s="108" t="str">
        <f t="shared" si="25"/>
        <v>500x500</v>
      </c>
      <c r="F559" s="108"/>
      <c r="G559" s="41"/>
      <c r="H559" s="271"/>
      <c r="I559" s="271"/>
      <c r="J559" s="42"/>
      <c r="K559" s="43"/>
    </row>
    <row r="560" spans="1:11" hidden="1" outlineLevel="1">
      <c r="A560" s="420">
        <f>IF(C560='Tong hop'!$B$6,1,0)</f>
        <v>0</v>
      </c>
      <c r="B560" s="66"/>
      <c r="C560" s="65"/>
      <c r="D560" s="108" t="str">
        <f t="shared" ref="D560:E569" si="26">D478</f>
        <v>C8</v>
      </c>
      <c r="E560" s="108" t="str">
        <f t="shared" si="26"/>
        <v>400x400</v>
      </c>
      <c r="F560" s="108"/>
      <c r="G560" s="41"/>
      <c r="H560" s="271"/>
      <c r="I560" s="271"/>
      <c r="J560" s="42"/>
      <c r="K560" s="43"/>
    </row>
    <row r="561" spans="1:11" hidden="1" outlineLevel="1">
      <c r="A561" s="420">
        <f>IF(C561='Tong hop'!$B$6,1,0)</f>
        <v>0</v>
      </c>
      <c r="B561" s="66"/>
      <c r="C561" s="65"/>
      <c r="D561" s="108" t="str">
        <f t="shared" si="26"/>
        <v>C9</v>
      </c>
      <c r="E561" s="108" t="str">
        <f t="shared" si="26"/>
        <v>400x400</v>
      </c>
      <c r="F561" s="108"/>
      <c r="G561" s="41"/>
      <c r="H561" s="271"/>
      <c r="I561" s="271"/>
      <c r="J561" s="42"/>
      <c r="K561" s="43"/>
    </row>
    <row r="562" spans="1:11" hidden="1" outlineLevel="1">
      <c r="A562" s="420">
        <f>IF(C562='Tong hop'!$B$6,1,0)</f>
        <v>0</v>
      </c>
      <c r="B562" s="66"/>
      <c r="C562" s="65"/>
      <c r="D562" s="108" t="str">
        <f t="shared" si="26"/>
        <v>C11</v>
      </c>
      <c r="E562" s="108" t="str">
        <f t="shared" si="26"/>
        <v>400x400</v>
      </c>
      <c r="F562" s="108"/>
      <c r="G562" s="41"/>
      <c r="H562" s="271"/>
      <c r="I562" s="271"/>
      <c r="J562" s="42"/>
      <c r="K562" s="43"/>
    </row>
    <row r="563" spans="1:11" hidden="1" outlineLevel="1">
      <c r="A563" s="420">
        <f>IF(C563='Tong hop'!$B$6,1,0)</f>
        <v>0</v>
      </c>
      <c r="B563" s="66"/>
      <c r="C563" s="65"/>
      <c r="D563" s="108" t="str">
        <f t="shared" si="26"/>
        <v>C12</v>
      </c>
      <c r="E563" s="108" t="str">
        <f t="shared" si="26"/>
        <v>400x400</v>
      </c>
      <c r="F563" s="108"/>
      <c r="G563" s="41"/>
      <c r="H563" s="271"/>
      <c r="I563" s="271"/>
      <c r="J563" s="42"/>
      <c r="K563" s="43"/>
    </row>
    <row r="564" spans="1:11" hidden="1" outlineLevel="1">
      <c r="A564" s="420">
        <f>IF(C564='Tong hop'!$B$6,1,0)</f>
        <v>0</v>
      </c>
      <c r="B564" s="66"/>
      <c r="C564" s="65"/>
      <c r="D564" s="108" t="str">
        <f t="shared" si="26"/>
        <v>C13</v>
      </c>
      <c r="E564" s="108" t="str">
        <f t="shared" si="26"/>
        <v>400x400</v>
      </c>
      <c r="F564" s="108"/>
      <c r="G564" s="41"/>
      <c r="H564" s="271"/>
      <c r="I564" s="271"/>
      <c r="J564" s="42"/>
      <c r="K564" s="43"/>
    </row>
    <row r="565" spans="1:11" hidden="1" outlineLevel="1">
      <c r="A565" s="420">
        <f>IF(C565='Tong hop'!$B$6,1,0)</f>
        <v>0</v>
      </c>
      <c r="B565" s="66"/>
      <c r="C565" s="65"/>
      <c r="D565" s="108" t="str">
        <f t="shared" si="26"/>
        <v>Tầng 3--&gt; Mái</v>
      </c>
      <c r="E565" s="108">
        <f t="shared" si="26"/>
        <v>0</v>
      </c>
      <c r="F565" s="108"/>
      <c r="G565" s="41"/>
      <c r="H565" s="271"/>
      <c r="I565" s="271"/>
      <c r="J565" s="42"/>
      <c r="K565" s="43"/>
    </row>
    <row r="566" spans="1:11" hidden="1" outlineLevel="1">
      <c r="A566" s="420">
        <f>IF(C566='Tong hop'!$B$6,1,0)</f>
        <v>0</v>
      </c>
      <c r="B566" s="66"/>
      <c r="C566" s="65"/>
      <c r="D566" s="108" t="str">
        <f t="shared" si="26"/>
        <v>C1</v>
      </c>
      <c r="E566" s="108" t="str">
        <f t="shared" si="26"/>
        <v>400x500</v>
      </c>
      <c r="F566" s="108"/>
      <c r="G566" s="41"/>
      <c r="H566" s="271"/>
      <c r="I566" s="271"/>
      <c r="J566" s="42"/>
      <c r="K566" s="43"/>
    </row>
    <row r="567" spans="1:11" hidden="1" outlineLevel="1">
      <c r="A567" s="420">
        <f>IF(C567='Tong hop'!$B$6,1,0)</f>
        <v>0</v>
      </c>
      <c r="B567" s="66"/>
      <c r="C567" s="65"/>
      <c r="D567" s="108" t="str">
        <f t="shared" si="26"/>
        <v>C2</v>
      </c>
      <c r="E567" s="108" t="str">
        <f t="shared" si="26"/>
        <v>400x400</v>
      </c>
      <c r="F567" s="108"/>
      <c r="G567" s="41"/>
      <c r="H567" s="271"/>
      <c r="I567" s="271"/>
      <c r="J567" s="42"/>
      <c r="K567" s="43"/>
    </row>
    <row r="568" spans="1:11" hidden="1" outlineLevel="1">
      <c r="A568" s="420">
        <f>IF(C568='Tong hop'!$B$6,1,0)</f>
        <v>0</v>
      </c>
      <c r="B568" s="66"/>
      <c r="C568" s="65"/>
      <c r="D568" s="108" t="str">
        <f t="shared" si="26"/>
        <v>C4</v>
      </c>
      <c r="E568" s="108" t="str">
        <f t="shared" si="26"/>
        <v>400x500</v>
      </c>
      <c r="F568" s="108"/>
      <c r="G568" s="41"/>
      <c r="H568" s="271"/>
      <c r="I568" s="271">
        <f>H568*G568</f>
        <v>0</v>
      </c>
      <c r="J568" s="42"/>
      <c r="K568" s="43"/>
    </row>
    <row r="569" spans="1:11" hidden="1" outlineLevel="1">
      <c r="A569" s="420">
        <f>IF(C569='Tong hop'!$B$6,1,0)</f>
        <v>0</v>
      </c>
      <c r="B569" s="66"/>
      <c r="C569" s="65"/>
      <c r="D569" s="108" t="str">
        <f t="shared" si="26"/>
        <v>C5</v>
      </c>
      <c r="E569" s="108" t="str">
        <f t="shared" si="26"/>
        <v>400x400</v>
      </c>
      <c r="F569" s="108"/>
      <c r="G569" s="41"/>
      <c r="H569" s="271"/>
      <c r="I569" s="271"/>
      <c r="J569" s="42"/>
      <c r="K569" s="43"/>
    </row>
    <row r="570" spans="1:11" hidden="1" outlineLevel="1">
      <c r="A570" s="420">
        <f>IF(C570='Tong hop'!$B$6,1,0)</f>
        <v>0</v>
      </c>
      <c r="B570" s="66"/>
      <c r="C570" s="65"/>
      <c r="D570" s="108" t="str">
        <f>D489</f>
        <v>C11</v>
      </c>
      <c r="E570" s="108" t="str">
        <f>E489</f>
        <v>400x400</v>
      </c>
      <c r="F570" s="108"/>
      <c r="G570" s="41"/>
      <c r="H570" s="271"/>
      <c r="I570" s="271"/>
      <c r="J570" s="42"/>
      <c r="K570" s="43"/>
    </row>
    <row r="571" spans="1:11" hidden="1" outlineLevel="1">
      <c r="A571" s="420">
        <f>IF(C571='Tong hop'!$B$6,1,0)</f>
        <v>0</v>
      </c>
      <c r="B571" s="66"/>
      <c r="C571" s="65"/>
      <c r="D571" s="115"/>
      <c r="E571" s="115"/>
      <c r="F571" s="115"/>
      <c r="G571" s="41"/>
      <c r="H571" s="271"/>
      <c r="I571" s="271"/>
      <c r="J571" s="42"/>
      <c r="K571" s="43"/>
    </row>
    <row r="572" spans="1:11" hidden="1" collapsed="1">
      <c r="A572" s="420">
        <f>IF(C572='Tong hop'!$B$6,1,0)</f>
        <v>0</v>
      </c>
      <c r="B572" s="66">
        <v>2</v>
      </c>
      <c r="C572" s="10" t="s">
        <v>49</v>
      </c>
      <c r="D572" s="110" t="s">
        <v>321</v>
      </c>
      <c r="E572" s="110" t="s">
        <v>322</v>
      </c>
      <c r="F572" s="40" t="s">
        <v>4</v>
      </c>
      <c r="G572" s="41">
        <v>5360.0199999999995</v>
      </c>
      <c r="H572" s="271"/>
      <c r="I572" s="271">
        <f>H572*G572</f>
        <v>0</v>
      </c>
      <c r="J572" s="42"/>
      <c r="K572" s="43"/>
    </row>
    <row r="573" spans="1:11" hidden="1" outlineLevel="1">
      <c r="A573" s="420">
        <f>IF(C573='Tong hop'!$B$6,1,0)</f>
        <v>0</v>
      </c>
      <c r="B573" s="66"/>
      <c r="C573" s="10"/>
      <c r="D573" s="117" t="str">
        <f t="shared" ref="D573:D580" si="27">D493</f>
        <v>Dầm tầng 2</v>
      </c>
      <c r="E573" s="117"/>
      <c r="F573" s="118" t="e">
        <f>SUM(#REF!)</f>
        <v>#REF!</v>
      </c>
      <c r="G573" s="41"/>
      <c r="H573" s="271"/>
      <c r="I573" s="271"/>
      <c r="J573" s="42"/>
      <c r="K573" s="43"/>
    </row>
    <row r="574" spans="1:11" hidden="1" outlineLevel="1">
      <c r="A574" s="420">
        <f>IF(C574='Tong hop'!$B$6,1,0)</f>
        <v>0</v>
      </c>
      <c r="B574" s="66"/>
      <c r="C574" s="10"/>
      <c r="D574" s="108" t="str">
        <f t="shared" si="27"/>
        <v>2B1-400x400</v>
      </c>
      <c r="E574" s="109"/>
      <c r="F574" s="40"/>
      <c r="G574" s="41"/>
      <c r="H574" s="271"/>
      <c r="I574" s="271"/>
      <c r="J574" s="42"/>
      <c r="K574" s="43"/>
    </row>
    <row r="575" spans="1:11" hidden="1" outlineLevel="1">
      <c r="A575" s="420">
        <f>IF(C575='Tong hop'!$B$6,1,0)</f>
        <v>0</v>
      </c>
      <c r="B575" s="66"/>
      <c r="C575" s="10"/>
      <c r="D575" s="108" t="str">
        <f t="shared" si="27"/>
        <v>2B3-400x400</v>
      </c>
      <c r="E575" s="109"/>
      <c r="F575" s="40"/>
      <c r="G575" s="41"/>
      <c r="H575" s="271"/>
      <c r="I575" s="271"/>
      <c r="J575" s="42"/>
      <c r="K575" s="43"/>
    </row>
    <row r="576" spans="1:11" hidden="1" outlineLevel="1">
      <c r="A576" s="420">
        <f>IF(C576='Tong hop'!$B$6,1,0)</f>
        <v>0</v>
      </c>
      <c r="B576" s="66"/>
      <c r="C576" s="10"/>
      <c r="D576" s="108" t="str">
        <f t="shared" si="27"/>
        <v>2B2-400x400</v>
      </c>
      <c r="E576" s="109"/>
      <c r="F576" s="40"/>
      <c r="G576" s="41"/>
      <c r="H576" s="271"/>
      <c r="I576" s="271"/>
      <c r="J576" s="42"/>
      <c r="K576" s="43"/>
    </row>
    <row r="577" spans="1:11" hidden="1" outlineLevel="1">
      <c r="A577" s="420">
        <f>IF(C577='Tong hop'!$B$6,1,0)</f>
        <v>0</v>
      </c>
      <c r="B577" s="66"/>
      <c r="C577" s="10"/>
      <c r="D577" s="108" t="str">
        <f t="shared" si="27"/>
        <v>2B4-750x400</v>
      </c>
      <c r="E577" s="109"/>
      <c r="F577" s="40"/>
      <c r="G577" s="41"/>
      <c r="H577" s="271"/>
      <c r="I577" s="271"/>
      <c r="J577" s="42"/>
      <c r="K577" s="43"/>
    </row>
    <row r="578" spans="1:11" hidden="1" outlineLevel="1">
      <c r="A578" s="420">
        <f>IF(C578='Tong hop'!$B$6,1,0)</f>
        <v>0</v>
      </c>
      <c r="B578" s="66"/>
      <c r="C578" s="10"/>
      <c r="D578" s="108" t="str">
        <f t="shared" si="27"/>
        <v>2B5-400x400</v>
      </c>
      <c r="E578" s="109"/>
      <c r="F578" s="40"/>
      <c r="G578" s="41"/>
      <c r="H578" s="271"/>
      <c r="I578" s="271"/>
      <c r="J578" s="42"/>
      <c r="K578" s="43"/>
    </row>
    <row r="579" spans="1:11" hidden="1" outlineLevel="1">
      <c r="A579" s="420">
        <f>IF(C579='Tong hop'!$B$6,1,0)</f>
        <v>0</v>
      </c>
      <c r="B579" s="66"/>
      <c r="C579" s="10"/>
      <c r="D579" s="117" t="str">
        <f t="shared" si="27"/>
        <v>Sàn tầng 2</v>
      </c>
      <c r="E579" s="117"/>
      <c r="F579" s="118" t="e">
        <f>SUM(#REF!)</f>
        <v>#REF!</v>
      </c>
      <c r="G579" s="41"/>
      <c r="H579" s="271"/>
      <c r="I579" s="271"/>
      <c r="J579" s="42"/>
      <c r="K579" s="43"/>
    </row>
    <row r="580" spans="1:11" hidden="1" outlineLevel="1">
      <c r="A580" s="420">
        <f>IF(C580='Tong hop'!$B$6,1,0)</f>
        <v>0</v>
      </c>
      <c r="B580" s="66"/>
      <c r="C580" s="10"/>
      <c r="D580" s="108" t="str">
        <f t="shared" si="27"/>
        <v>Hs=200</v>
      </c>
      <c r="E580" s="109"/>
      <c r="F580" s="40"/>
      <c r="G580" s="41"/>
      <c r="H580" s="271"/>
      <c r="I580" s="271"/>
      <c r="J580" s="42"/>
      <c r="K580" s="43"/>
    </row>
    <row r="581" spans="1:11" hidden="1" outlineLevel="1">
      <c r="A581" s="420">
        <f>IF(C581='Tong hop'!$B$6,1,0)</f>
        <v>0</v>
      </c>
      <c r="B581" s="66"/>
      <c r="C581" s="10"/>
      <c r="D581" s="108" t="s">
        <v>350</v>
      </c>
      <c r="E581" s="109"/>
      <c r="F581" s="40"/>
      <c r="G581" s="41"/>
      <c r="H581" s="271"/>
      <c r="I581" s="271"/>
      <c r="J581" s="42"/>
      <c r="K581" s="43"/>
    </row>
    <row r="582" spans="1:11" hidden="1" outlineLevel="1">
      <c r="A582" s="420">
        <f>IF(C582='Tong hop'!$B$6,1,0)</f>
        <v>0</v>
      </c>
      <c r="B582" s="66"/>
      <c r="C582" s="10"/>
      <c r="D582" s="108" t="str">
        <f t="shared" ref="D582:D589" si="28">D503</f>
        <v>Mũ cột</v>
      </c>
      <c r="E582" s="109"/>
      <c r="F582" s="40"/>
      <c r="G582" s="41"/>
      <c r="H582" s="271"/>
      <c r="I582" s="271"/>
      <c r="J582" s="42"/>
      <c r="K582" s="43"/>
    </row>
    <row r="583" spans="1:11" hidden="1" outlineLevel="1">
      <c r="A583" s="420">
        <f>IF(C583='Tong hop'!$B$6,1,0)</f>
        <v>0</v>
      </c>
      <c r="B583" s="66"/>
      <c r="C583" s="10"/>
      <c r="D583" s="108" t="str">
        <f t="shared" si="28"/>
        <v>Trục 1&amp;4</v>
      </c>
      <c r="E583" s="109"/>
      <c r="F583" s="40"/>
      <c r="G583" s="41"/>
      <c r="H583" s="271"/>
      <c r="I583" s="271"/>
      <c r="J583" s="42"/>
      <c r="K583" s="43"/>
    </row>
    <row r="584" spans="1:11" hidden="1" outlineLevel="1">
      <c r="A584" s="420">
        <f>IF(C584='Tong hop'!$B$6,1,0)</f>
        <v>0</v>
      </c>
      <c r="B584" s="66"/>
      <c r="C584" s="10"/>
      <c r="D584" s="108">
        <f t="shared" si="28"/>
        <v>0</v>
      </c>
      <c r="E584" s="109"/>
      <c r="F584" s="40"/>
      <c r="G584" s="41"/>
      <c r="H584" s="271"/>
      <c r="I584" s="271"/>
      <c r="J584" s="42"/>
      <c r="K584" s="43"/>
    </row>
    <row r="585" spans="1:11" hidden="1" outlineLevel="1">
      <c r="A585" s="420">
        <f>IF(C585='Tong hop'!$B$6,1,0)</f>
        <v>0</v>
      </c>
      <c r="B585" s="66"/>
      <c r="C585" s="10"/>
      <c r="D585" s="108">
        <f t="shared" si="28"/>
        <v>0</v>
      </c>
      <c r="E585" s="109"/>
      <c r="F585" s="40"/>
      <c r="G585" s="41"/>
      <c r="H585" s="271"/>
      <c r="I585" s="271"/>
      <c r="J585" s="42"/>
      <c r="K585" s="43"/>
    </row>
    <row r="586" spans="1:11" hidden="1" outlineLevel="1">
      <c r="A586" s="420">
        <f>IF(C586='Tong hop'!$B$6,1,0)</f>
        <v>0</v>
      </c>
      <c r="B586" s="66"/>
      <c r="C586" s="10"/>
      <c r="D586" s="108">
        <f t="shared" si="28"/>
        <v>0</v>
      </c>
      <c r="E586" s="109"/>
      <c r="F586" s="40"/>
      <c r="G586" s="41"/>
      <c r="H586" s="271"/>
      <c r="I586" s="271"/>
      <c r="J586" s="42"/>
      <c r="K586" s="43"/>
    </row>
    <row r="587" spans="1:11" hidden="1" outlineLevel="1">
      <c r="A587" s="420">
        <f>IF(C587='Tong hop'!$B$6,1,0)</f>
        <v>0</v>
      </c>
      <c r="B587" s="66"/>
      <c r="C587" s="10"/>
      <c r="D587" s="108">
        <f t="shared" si="28"/>
        <v>0</v>
      </c>
      <c r="E587" s="109"/>
      <c r="F587" s="40"/>
      <c r="G587" s="41"/>
      <c r="H587" s="271"/>
      <c r="I587" s="271"/>
      <c r="J587" s="42"/>
      <c r="K587" s="43"/>
    </row>
    <row r="588" spans="1:11" hidden="1" outlineLevel="1">
      <c r="A588" s="420">
        <f>IF(C588='Tong hop'!$B$6,1,0)</f>
        <v>0</v>
      </c>
      <c r="B588" s="66"/>
      <c r="C588" s="10"/>
      <c r="D588" s="108" t="str">
        <f t="shared" si="28"/>
        <v>Trục 2&amp;3</v>
      </c>
      <c r="E588" s="109"/>
      <c r="F588" s="40"/>
      <c r="G588" s="41"/>
      <c r="H588" s="271"/>
      <c r="I588" s="271"/>
      <c r="J588" s="42"/>
      <c r="K588" s="43"/>
    </row>
    <row r="589" spans="1:11" hidden="1" outlineLevel="1">
      <c r="A589" s="420">
        <f>IF(C589='Tong hop'!$B$6,1,0)</f>
        <v>0</v>
      </c>
      <c r="B589" s="66"/>
      <c r="C589" s="10"/>
      <c r="D589" s="108">
        <f t="shared" si="28"/>
        <v>0</v>
      </c>
      <c r="E589" s="109"/>
      <c r="F589" s="40"/>
      <c r="G589" s="41"/>
      <c r="H589" s="271"/>
      <c r="I589" s="271"/>
      <c r="J589" s="42"/>
      <c r="K589" s="43"/>
    </row>
    <row r="590" spans="1:11" hidden="1" outlineLevel="1">
      <c r="A590" s="420">
        <f>IF(C590='Tong hop'!$B$6,1,0)</f>
        <v>0</v>
      </c>
      <c r="B590" s="66"/>
      <c r="C590" s="10"/>
      <c r="D590" s="108" t="str">
        <f>D501</f>
        <v>Trừ lỗ trống ram dốc</v>
      </c>
      <c r="E590" s="109"/>
      <c r="F590" s="40"/>
      <c r="G590" s="41"/>
      <c r="H590" s="271"/>
      <c r="I590" s="271"/>
      <c r="J590" s="42"/>
      <c r="K590" s="43"/>
    </row>
    <row r="591" spans="1:11" hidden="1" outlineLevel="1">
      <c r="A591" s="420">
        <f>IF(C591='Tong hop'!$B$6,1,0)</f>
        <v>0</v>
      </c>
      <c r="B591" s="66"/>
      <c r="C591" s="10"/>
      <c r="D591" s="108" t="s">
        <v>121</v>
      </c>
      <c r="E591" s="109"/>
      <c r="F591" s="40"/>
      <c r="G591" s="41"/>
      <c r="H591" s="271"/>
      <c r="I591" s="271"/>
      <c r="J591" s="42"/>
      <c r="K591" s="43"/>
    </row>
    <row r="592" spans="1:11" hidden="1" outlineLevel="1">
      <c r="A592" s="420">
        <f>IF(C592='Tong hop'!$B$6,1,0)</f>
        <v>0</v>
      </c>
      <c r="B592" s="66"/>
      <c r="C592" s="10"/>
      <c r="D592" s="108"/>
      <c r="E592" s="109"/>
      <c r="F592" s="40"/>
      <c r="G592" s="41"/>
      <c r="H592" s="271"/>
      <c r="I592" s="271"/>
      <c r="J592" s="42"/>
      <c r="K592" s="43"/>
    </row>
    <row r="593" spans="1:11" hidden="1" outlineLevel="1">
      <c r="A593" s="420">
        <f>IF(C593='Tong hop'!$B$6,1,0)</f>
        <v>0</v>
      </c>
      <c r="B593" s="66"/>
      <c r="C593" s="10"/>
      <c r="D593" s="108" t="s">
        <v>121</v>
      </c>
      <c r="E593" s="109"/>
      <c r="F593" s="40"/>
      <c r="G593" s="41"/>
      <c r="H593" s="271"/>
      <c r="I593" s="271"/>
      <c r="J593" s="42"/>
      <c r="K593" s="43"/>
    </row>
    <row r="594" spans="1:11" hidden="1" outlineLevel="1">
      <c r="A594" s="420">
        <f>IF(C594='Tong hop'!$B$6,1,0)</f>
        <v>0</v>
      </c>
      <c r="B594" s="66"/>
      <c r="C594" s="10"/>
      <c r="D594" s="39" t="str">
        <f t="shared" ref="D594:D602" si="29">D511</f>
        <v>Dầm tầng 3</v>
      </c>
      <c r="E594" s="109"/>
      <c r="F594" s="107" t="e">
        <f>SUM(#REF!)</f>
        <v>#REF!</v>
      </c>
      <c r="G594" s="41"/>
      <c r="H594" s="271"/>
      <c r="I594" s="271"/>
      <c r="J594" s="42"/>
      <c r="K594" s="43"/>
    </row>
    <row r="595" spans="1:11" hidden="1" outlineLevel="1">
      <c r="A595" s="420">
        <f>IF(C595='Tong hop'!$B$6,1,0)</f>
        <v>0</v>
      </c>
      <c r="B595" s="66"/>
      <c r="C595" s="10"/>
      <c r="D595" s="108" t="str">
        <f t="shared" si="29"/>
        <v>3B1-400x400</v>
      </c>
      <c r="E595" s="109"/>
      <c r="F595" s="40"/>
      <c r="G595" s="41"/>
      <c r="H595" s="271"/>
      <c r="I595" s="271"/>
      <c r="J595" s="42"/>
      <c r="K595" s="43"/>
    </row>
    <row r="596" spans="1:11" hidden="1" outlineLevel="1">
      <c r="A596" s="420">
        <f>IF(C596='Tong hop'!$B$6,1,0)</f>
        <v>0</v>
      </c>
      <c r="B596" s="66"/>
      <c r="C596" s="10"/>
      <c r="D596" s="108" t="str">
        <f t="shared" si="29"/>
        <v>3B3-400x400</v>
      </c>
      <c r="E596" s="109"/>
      <c r="F596" s="40"/>
      <c r="G596" s="41"/>
      <c r="H596" s="271"/>
      <c r="I596" s="271"/>
      <c r="J596" s="42"/>
      <c r="K596" s="43"/>
    </row>
    <row r="597" spans="1:11" hidden="1" outlineLevel="1">
      <c r="A597" s="420">
        <f>IF(C597='Tong hop'!$B$6,1,0)</f>
        <v>0</v>
      </c>
      <c r="B597" s="66"/>
      <c r="C597" s="10"/>
      <c r="D597" s="108" t="str">
        <f t="shared" si="29"/>
        <v>3B2-400x400</v>
      </c>
      <c r="E597" s="109"/>
      <c r="F597" s="40"/>
      <c r="G597" s="41"/>
      <c r="H597" s="271"/>
      <c r="I597" s="271"/>
      <c r="J597" s="42"/>
      <c r="K597" s="43"/>
    </row>
    <row r="598" spans="1:11" hidden="1" outlineLevel="1">
      <c r="A598" s="420">
        <f>IF(C598='Tong hop'!$B$6,1,0)</f>
        <v>0</v>
      </c>
      <c r="B598" s="66"/>
      <c r="C598" s="10"/>
      <c r="D598" s="108" t="str">
        <f t="shared" si="29"/>
        <v>3B4-750x400</v>
      </c>
      <c r="E598" s="109"/>
      <c r="F598" s="40"/>
      <c r="G598" s="41"/>
      <c r="H598" s="271"/>
      <c r="I598" s="271"/>
      <c r="J598" s="42"/>
      <c r="K598" s="43"/>
    </row>
    <row r="599" spans="1:11" hidden="1" outlineLevel="1">
      <c r="A599" s="420">
        <f>IF(C599='Tong hop'!$B$6,1,0)</f>
        <v>0</v>
      </c>
      <c r="B599" s="66"/>
      <c r="C599" s="10"/>
      <c r="D599" s="108" t="str">
        <f t="shared" si="29"/>
        <v>3B4-750x400</v>
      </c>
      <c r="E599" s="109"/>
      <c r="F599" s="40"/>
      <c r="G599" s="41"/>
      <c r="H599" s="271"/>
      <c r="I599" s="271"/>
      <c r="J599" s="42"/>
      <c r="K599" s="43"/>
    </row>
    <row r="600" spans="1:11" hidden="1" outlineLevel="1">
      <c r="A600" s="420">
        <f>IF(C600='Tong hop'!$B$6,1,0)</f>
        <v>0</v>
      </c>
      <c r="B600" s="66"/>
      <c r="C600" s="10"/>
      <c r="D600" s="108" t="str">
        <f t="shared" si="29"/>
        <v>3B5-400x400</v>
      </c>
      <c r="E600" s="109"/>
      <c r="F600" s="40"/>
      <c r="G600" s="41"/>
      <c r="H600" s="271"/>
      <c r="I600" s="271"/>
      <c r="J600" s="42"/>
      <c r="K600" s="43"/>
    </row>
    <row r="601" spans="1:11" hidden="1" outlineLevel="1">
      <c r="A601" s="420">
        <f>IF(C601='Tong hop'!$B$6,1,0)</f>
        <v>0</v>
      </c>
      <c r="B601" s="66"/>
      <c r="C601" s="10"/>
      <c r="D601" s="39" t="str">
        <f t="shared" si="29"/>
        <v>Sàn tầng 3</v>
      </c>
      <c r="E601" s="109"/>
      <c r="F601" s="107" t="e">
        <f>SUM(#REF!)</f>
        <v>#REF!</v>
      </c>
      <c r="G601" s="41"/>
      <c r="H601" s="271"/>
      <c r="I601" s="271"/>
      <c r="J601" s="42"/>
      <c r="K601" s="43"/>
    </row>
    <row r="602" spans="1:11" hidden="1" outlineLevel="1">
      <c r="A602" s="420">
        <f>IF(C602='Tong hop'!$B$6,1,0)</f>
        <v>0</v>
      </c>
      <c r="B602" s="66"/>
      <c r="C602" s="10"/>
      <c r="D602" s="108" t="str">
        <f t="shared" si="29"/>
        <v>Hs=200</v>
      </c>
      <c r="E602" s="109"/>
      <c r="F602" s="40"/>
      <c r="G602" s="41"/>
      <c r="H602" s="271"/>
      <c r="I602" s="271"/>
      <c r="J602" s="42"/>
      <c r="K602" s="43"/>
    </row>
    <row r="603" spans="1:11" hidden="1" outlineLevel="1">
      <c r="A603" s="420">
        <f>IF(C603='Tong hop'!$B$6,1,0)</f>
        <v>0</v>
      </c>
      <c r="B603" s="66"/>
      <c r="C603" s="10"/>
      <c r="D603" s="108" t="s">
        <v>121</v>
      </c>
      <c r="E603" s="109"/>
      <c r="F603" s="40"/>
      <c r="G603" s="41"/>
      <c r="H603" s="271"/>
      <c r="I603" s="271"/>
      <c r="J603" s="42"/>
      <c r="K603" s="43"/>
    </row>
    <row r="604" spans="1:11" hidden="1" outlineLevel="1">
      <c r="A604" s="420">
        <f>IF(C604='Tong hop'!$B$6,1,0)</f>
        <v>0</v>
      </c>
      <c r="B604" s="66"/>
      <c r="C604" s="10"/>
      <c r="D604" s="108" t="str">
        <f>D520</f>
        <v>Trừ lỗ trống ram dốc</v>
      </c>
      <c r="E604" s="109"/>
      <c r="F604" s="40"/>
      <c r="G604" s="41"/>
      <c r="H604" s="271"/>
      <c r="I604" s="271"/>
      <c r="J604" s="42"/>
      <c r="K604" s="43"/>
    </row>
    <row r="605" spans="1:11" hidden="1" outlineLevel="1">
      <c r="A605" s="420">
        <f>IF(C605='Tong hop'!$B$6,1,0)</f>
        <v>0</v>
      </c>
      <c r="B605" s="66"/>
      <c r="C605" s="10"/>
      <c r="D605" s="108" t="s">
        <v>121</v>
      </c>
      <c r="E605" s="109"/>
      <c r="F605" s="40"/>
      <c r="G605" s="41"/>
      <c r="H605" s="271"/>
      <c r="I605" s="271"/>
      <c r="J605" s="42"/>
      <c r="K605" s="43"/>
    </row>
    <row r="606" spans="1:11" hidden="1" outlineLevel="1">
      <c r="A606" s="420">
        <f>IF(C606='Tong hop'!$B$6,1,0)</f>
        <v>0</v>
      </c>
      <c r="B606" s="66"/>
      <c r="C606" s="10"/>
      <c r="D606" s="108" t="str">
        <f t="shared" ref="D606:D611" si="30">D521</f>
        <v>Mũ cột</v>
      </c>
      <c r="E606" s="109"/>
      <c r="F606" s="40"/>
      <c r="G606" s="41"/>
      <c r="H606" s="271"/>
      <c r="I606" s="271"/>
      <c r="J606" s="42"/>
      <c r="K606" s="43"/>
    </row>
    <row r="607" spans="1:11" hidden="1" outlineLevel="1">
      <c r="A607" s="420">
        <f>IF(C607='Tong hop'!$B$6,1,0)</f>
        <v>0</v>
      </c>
      <c r="B607" s="66"/>
      <c r="C607" s="10"/>
      <c r="D607" s="113" t="str">
        <f t="shared" si="30"/>
        <v>Trục 1&amp;4</v>
      </c>
      <c r="E607" s="109"/>
      <c r="F607" s="40"/>
      <c r="G607" s="41"/>
      <c r="H607" s="271"/>
      <c r="I607" s="271"/>
      <c r="J607" s="42"/>
      <c r="K607" s="43"/>
    </row>
    <row r="608" spans="1:11" hidden="1" outlineLevel="1">
      <c r="A608" s="420">
        <f>IF(C608='Tong hop'!$B$6,1,0)</f>
        <v>0</v>
      </c>
      <c r="B608" s="66"/>
      <c r="C608" s="10"/>
      <c r="D608" s="113">
        <f t="shared" si="30"/>
        <v>0</v>
      </c>
      <c r="E608" s="109"/>
      <c r="F608" s="40"/>
      <c r="G608" s="41"/>
      <c r="H608" s="271"/>
      <c r="I608" s="271"/>
      <c r="J608" s="42"/>
      <c r="K608" s="43"/>
    </row>
    <row r="609" spans="1:11" hidden="1" outlineLevel="1">
      <c r="A609" s="420">
        <f>IF(C609='Tong hop'!$B$6,1,0)</f>
        <v>0</v>
      </c>
      <c r="B609" s="66"/>
      <c r="C609" s="10"/>
      <c r="D609" s="113">
        <f t="shared" si="30"/>
        <v>0</v>
      </c>
      <c r="E609" s="109"/>
      <c r="F609" s="40"/>
      <c r="G609" s="41"/>
      <c r="H609" s="271"/>
      <c r="I609" s="271"/>
      <c r="J609" s="42"/>
      <c r="K609" s="43"/>
    </row>
    <row r="610" spans="1:11" hidden="1" outlineLevel="1">
      <c r="A610" s="420">
        <f>IF(C610='Tong hop'!$B$6,1,0)</f>
        <v>0</v>
      </c>
      <c r="B610" s="66"/>
      <c r="C610" s="10"/>
      <c r="D610" s="113" t="str">
        <f t="shared" si="30"/>
        <v>Trục 2&amp;3</v>
      </c>
      <c r="E610" s="109"/>
      <c r="F610" s="40"/>
      <c r="G610" s="41"/>
      <c r="H610" s="271"/>
      <c r="I610" s="271"/>
      <c r="J610" s="42"/>
      <c r="K610" s="43"/>
    </row>
    <row r="611" spans="1:11" hidden="1" outlineLevel="1">
      <c r="A611" s="420">
        <f>IF(C611='Tong hop'!$B$6,1,0)</f>
        <v>0</v>
      </c>
      <c r="B611" s="66"/>
      <c r="C611" s="10"/>
      <c r="D611" s="108">
        <f t="shared" si="30"/>
        <v>0</v>
      </c>
      <c r="E611" s="109"/>
      <c r="F611" s="40"/>
      <c r="G611" s="41"/>
      <c r="H611" s="271"/>
      <c r="I611" s="271"/>
      <c r="J611" s="42"/>
      <c r="K611" s="43"/>
    </row>
    <row r="612" spans="1:11" hidden="1" outlineLevel="1">
      <c r="A612" s="420">
        <f>IF(C612='Tong hop'!$B$6,1,0)</f>
        <v>0</v>
      </c>
      <c r="B612" s="66"/>
      <c r="C612" s="10"/>
      <c r="D612" s="117"/>
      <c r="E612" s="117"/>
      <c r="F612" s="119"/>
      <c r="G612" s="41"/>
      <c r="H612" s="271"/>
      <c r="I612" s="271"/>
      <c r="J612" s="42"/>
      <c r="K612" s="43"/>
    </row>
    <row r="613" spans="1:11" hidden="1" collapsed="1">
      <c r="A613" s="420">
        <f>IF(C613='Tong hop'!$B$6,1,0)</f>
        <v>0</v>
      </c>
      <c r="B613" s="66">
        <v>3</v>
      </c>
      <c r="C613" s="10" t="s">
        <v>50</v>
      </c>
      <c r="D613" s="39" t="s">
        <v>12</v>
      </c>
      <c r="E613" s="39" t="str">
        <f>E528</f>
        <v>斜坡</v>
      </c>
      <c r="F613" s="40" t="s">
        <v>4</v>
      </c>
      <c r="G613" s="41">
        <v>392.17600000000004</v>
      </c>
      <c r="H613" s="271"/>
      <c r="I613" s="271">
        <f>H613*G613</f>
        <v>0</v>
      </c>
      <c r="J613" s="42"/>
      <c r="K613" s="43"/>
    </row>
    <row r="614" spans="1:11" hidden="1" outlineLevel="1">
      <c r="A614" s="420">
        <f>IF(C614='Tong hop'!$B$6,1,0)</f>
        <v>0</v>
      </c>
      <c r="B614" s="66"/>
      <c r="C614" s="65"/>
      <c r="D614" s="120" t="str">
        <f>D529</f>
        <v>Tầng 1-2</v>
      </c>
      <c r="E614" s="115"/>
      <c r="F614" s="121" t="e">
        <f>SUM(#REF!)</f>
        <v>#REF!</v>
      </c>
      <c r="G614" s="41"/>
      <c r="H614" s="271"/>
      <c r="I614" s="271"/>
      <c r="J614" s="42"/>
      <c r="K614" s="43"/>
    </row>
    <row r="615" spans="1:11" hidden="1" outlineLevel="1">
      <c r="A615" s="420">
        <f>IF(C615='Tong hop'!$B$6,1,0)</f>
        <v>0</v>
      </c>
      <c r="B615" s="66"/>
      <c r="C615" s="65"/>
      <c r="D615" s="115" t="str">
        <f>D530</f>
        <v>Bản</v>
      </c>
      <c r="E615" s="115"/>
      <c r="F615" s="115"/>
      <c r="G615" s="41"/>
      <c r="H615" s="271"/>
      <c r="I615" s="271"/>
      <c r="J615" s="42"/>
      <c r="K615" s="43"/>
    </row>
    <row r="616" spans="1:11" hidden="1" outlineLevel="1">
      <c r="A616" s="420">
        <f>IF(C616='Tong hop'!$B$6,1,0)</f>
        <v>0</v>
      </c>
      <c r="B616" s="66"/>
      <c r="C616" s="65"/>
      <c r="D616" s="115" t="s">
        <v>121</v>
      </c>
      <c r="E616" s="115"/>
      <c r="F616" s="115"/>
      <c r="G616" s="41"/>
      <c r="H616" s="271"/>
      <c r="I616" s="271"/>
      <c r="J616" s="42"/>
      <c r="K616" s="43"/>
    </row>
    <row r="617" spans="1:11" hidden="1" outlineLevel="1">
      <c r="A617" s="420">
        <f>IF(C617='Tong hop'!$B$6,1,0)</f>
        <v>0</v>
      </c>
      <c r="B617" s="66"/>
      <c r="C617" s="65"/>
      <c r="D617" s="115" t="str">
        <f>D531</f>
        <v>RD1-250x400</v>
      </c>
      <c r="E617" s="115"/>
      <c r="F617" s="115"/>
      <c r="G617" s="41"/>
      <c r="H617" s="271"/>
      <c r="I617" s="271"/>
      <c r="J617" s="42"/>
      <c r="K617" s="43"/>
    </row>
    <row r="618" spans="1:11" hidden="1" outlineLevel="1">
      <c r="A618" s="420">
        <f>IF(C618='Tong hop'!$B$6,1,0)</f>
        <v>0</v>
      </c>
      <c r="B618" s="66"/>
      <c r="C618" s="65"/>
      <c r="D618" s="115" t="str">
        <f>D532</f>
        <v>RD3-400x500</v>
      </c>
      <c r="E618" s="115"/>
      <c r="F618" s="115"/>
      <c r="G618" s="41"/>
      <c r="H618" s="271"/>
      <c r="I618" s="271"/>
      <c r="J618" s="42"/>
      <c r="K618" s="43"/>
    </row>
    <row r="619" spans="1:11" hidden="1" outlineLevel="1">
      <c r="A619" s="420">
        <f>IF(C619='Tong hop'!$B$6,1,0)</f>
        <v>0</v>
      </c>
      <c r="B619" s="66"/>
      <c r="C619" s="65"/>
      <c r="D619" s="120" t="str">
        <f>D533</f>
        <v>Tầng 2-3</v>
      </c>
      <c r="E619" s="115"/>
      <c r="F619" s="121" t="e">
        <f>SUM(#REF!)</f>
        <v>#REF!</v>
      </c>
      <c r="G619" s="41"/>
      <c r="H619" s="271"/>
      <c r="I619" s="271"/>
      <c r="J619" s="42"/>
      <c r="K619" s="43"/>
    </row>
    <row r="620" spans="1:11" hidden="1" outlineLevel="1">
      <c r="A620" s="420">
        <f>IF(C620='Tong hop'!$B$6,1,0)</f>
        <v>0</v>
      </c>
      <c r="B620" s="66"/>
      <c r="C620" s="65"/>
      <c r="D620" s="115" t="str">
        <f>D534</f>
        <v>Bản</v>
      </c>
      <c r="E620" s="115"/>
      <c r="F620" s="115"/>
      <c r="G620" s="41"/>
      <c r="H620" s="271"/>
      <c r="I620" s="271"/>
      <c r="J620" s="42"/>
      <c r="K620" s="43"/>
    </row>
    <row r="621" spans="1:11" hidden="1" outlineLevel="1">
      <c r="A621" s="420">
        <f>IF(C621='Tong hop'!$B$6,1,0)</f>
        <v>0</v>
      </c>
      <c r="B621" s="66"/>
      <c r="C621" s="65"/>
      <c r="D621" s="115" t="s">
        <v>121</v>
      </c>
      <c r="E621" s="115"/>
      <c r="F621" s="115"/>
      <c r="G621" s="41"/>
      <c r="H621" s="271"/>
      <c r="I621" s="271"/>
      <c r="J621" s="42"/>
      <c r="K621" s="43"/>
    </row>
    <row r="622" spans="1:11" hidden="1" outlineLevel="1">
      <c r="A622" s="420">
        <f>IF(C622='Tong hop'!$B$6,1,0)</f>
        <v>0</v>
      </c>
      <c r="B622" s="66"/>
      <c r="C622" s="65"/>
      <c r="D622" s="115" t="str">
        <f>D535</f>
        <v>RD2-250x400</v>
      </c>
      <c r="E622" s="115"/>
      <c r="F622" s="115"/>
      <c r="G622" s="41"/>
      <c r="H622" s="271"/>
      <c r="I622" s="271"/>
      <c r="J622" s="42"/>
      <c r="K622" s="43"/>
    </row>
    <row r="623" spans="1:11" hidden="1" outlineLevel="1">
      <c r="A623" s="420">
        <f>IF(C623='Tong hop'!$B$6,1,0)</f>
        <v>0</v>
      </c>
      <c r="B623" s="66"/>
      <c r="C623" s="65"/>
      <c r="D623" s="115" t="str">
        <f>D536</f>
        <v>RD3-400x500</v>
      </c>
      <c r="E623" s="115"/>
      <c r="F623" s="115"/>
      <c r="G623" s="41"/>
      <c r="H623" s="271"/>
      <c r="I623" s="271"/>
      <c r="J623" s="42"/>
      <c r="K623" s="43"/>
    </row>
    <row r="624" spans="1:11" hidden="1" outlineLevel="1">
      <c r="A624" s="420">
        <f>IF(C624='Tong hop'!$B$6,1,0)</f>
        <v>0</v>
      </c>
      <c r="B624" s="66"/>
      <c r="C624" s="65"/>
      <c r="D624" s="115"/>
      <c r="E624" s="115"/>
      <c r="F624" s="115"/>
      <c r="G624" s="41"/>
      <c r="H624" s="271"/>
      <c r="I624" s="271"/>
      <c r="J624" s="42"/>
      <c r="K624" s="43"/>
    </row>
    <row r="625" spans="1:11" hidden="1">
      <c r="A625" s="420">
        <f>IF(C625='Tong hop'!$B$6,1,0)</f>
        <v>0</v>
      </c>
      <c r="B625" s="66"/>
      <c r="C625" s="65"/>
      <c r="D625" s="115"/>
      <c r="E625" s="115"/>
      <c r="F625" s="115"/>
      <c r="G625" s="41"/>
      <c r="H625" s="271"/>
      <c r="I625" s="271"/>
      <c r="J625" s="42"/>
      <c r="K625" s="43"/>
    </row>
    <row r="626" spans="1:11" hidden="1">
      <c r="A626" s="420">
        <f>IF(C626='Tong hop'!$B$6,1,0)</f>
        <v>0</v>
      </c>
      <c r="B626" s="66"/>
      <c r="C626" s="65"/>
      <c r="D626" s="39"/>
      <c r="E626" s="39"/>
      <c r="F626" s="40"/>
      <c r="G626" s="41"/>
      <c r="H626" s="271"/>
      <c r="I626" s="271"/>
      <c r="J626" s="42"/>
      <c r="K626" s="43"/>
    </row>
    <row r="627" spans="1:11" s="22" customFormat="1" hidden="1">
      <c r="A627" s="420">
        <f>IF(C627='Tong hop'!$B$6,1,0)</f>
        <v>0</v>
      </c>
      <c r="B627" s="58" t="s">
        <v>351</v>
      </c>
      <c r="D627" s="92" t="s">
        <v>99</v>
      </c>
      <c r="E627" s="39" t="s">
        <v>273</v>
      </c>
      <c r="F627" s="38"/>
      <c r="G627" s="64"/>
      <c r="H627" s="271"/>
      <c r="I627" s="271"/>
      <c r="J627" s="65"/>
      <c r="K627" s="63"/>
    </row>
    <row r="628" spans="1:11" ht="24" collapsed="1">
      <c r="A628" s="420">
        <f>IF(C628='Tong hop'!$B$6,1,0)</f>
        <v>1</v>
      </c>
      <c r="B628" s="66">
        <v>1</v>
      </c>
      <c r="C628" s="10" t="s">
        <v>54</v>
      </c>
      <c r="D628" s="39" t="s">
        <v>90</v>
      </c>
      <c r="E628" s="39" t="str">
        <f>+E539</f>
        <v>柱子</v>
      </c>
      <c r="F628" s="122" t="s">
        <v>203</v>
      </c>
      <c r="G628" s="41">
        <v>23.606880000000004</v>
      </c>
      <c r="H628" s="271"/>
      <c r="I628" s="271">
        <f>H628*G628</f>
        <v>0</v>
      </c>
      <c r="J628" s="42"/>
      <c r="K628" s="43"/>
    </row>
    <row r="629" spans="1:11" hidden="1" outlineLevel="1">
      <c r="A629" s="420">
        <f>IF(C629='Tong hop'!$B$6,1,0)</f>
        <v>0</v>
      </c>
      <c r="B629" s="66"/>
      <c r="C629" s="65"/>
      <c r="D629" s="39"/>
      <c r="E629" s="39"/>
      <c r="F629" s="40"/>
      <c r="G629" s="41"/>
      <c r="H629" s="271"/>
      <c r="I629" s="271"/>
      <c r="J629" s="42"/>
      <c r="K629" s="43"/>
    </row>
    <row r="630" spans="1:11" hidden="1" outlineLevel="1">
      <c r="A630" s="420">
        <f>IF(C630='Tong hop'!$B$6,1,0)</f>
        <v>0</v>
      </c>
      <c r="B630" s="66"/>
      <c r="C630" s="65"/>
      <c r="D630" s="39"/>
      <c r="E630" s="39"/>
      <c r="F630" s="40"/>
      <c r="G630" s="41"/>
      <c r="H630" s="271"/>
      <c r="I630" s="271"/>
      <c r="J630" s="42"/>
      <c r="K630" s="43"/>
    </row>
    <row r="631" spans="1:11" hidden="1" outlineLevel="1">
      <c r="A631" s="420">
        <f>IF(C631='Tong hop'!$B$6,1,0)</f>
        <v>0</v>
      </c>
      <c r="B631" s="66"/>
      <c r="C631" s="65"/>
      <c r="D631" s="92" t="s">
        <v>352</v>
      </c>
      <c r="E631" s="39"/>
      <c r="F631" s="40"/>
      <c r="G631" s="41"/>
      <c r="H631" s="276"/>
      <c r="I631" s="271"/>
      <c r="J631" s="72"/>
    </row>
    <row r="632" spans="1:11" hidden="1" outlineLevel="1">
      <c r="A632" s="420">
        <f>IF(C632='Tong hop'!$B$6,1,0)</f>
        <v>0</v>
      </c>
      <c r="B632" s="66"/>
      <c r="C632" s="65"/>
      <c r="D632" s="92" t="str">
        <f>D456</f>
        <v>Tầng 1--&gt; Tầng 2</v>
      </c>
      <c r="E632" s="39"/>
      <c r="F632" s="40"/>
      <c r="G632" s="41"/>
      <c r="H632" s="276"/>
      <c r="I632" s="271"/>
      <c r="J632" s="72"/>
    </row>
    <row r="633" spans="1:11" hidden="1" outlineLevel="1">
      <c r="A633" s="420">
        <f>IF(C633='Tong hop'!$B$6,1,0)</f>
        <v>0</v>
      </c>
      <c r="B633" s="66"/>
      <c r="C633" s="65"/>
      <c r="D633" s="123" t="str">
        <f>D457</f>
        <v>C1</v>
      </c>
      <c r="E633" s="123" t="str">
        <f>E457</f>
        <v>500x500</v>
      </c>
      <c r="F633" s="123"/>
      <c r="G633" s="41"/>
      <c r="H633" s="276"/>
      <c r="I633" s="271"/>
      <c r="J633" s="72"/>
    </row>
    <row r="634" spans="1:11" hidden="1" outlineLevel="1">
      <c r="A634" s="420">
        <f>IF(C634='Tong hop'!$B$6,1,0)</f>
        <v>0</v>
      </c>
      <c r="B634" s="66"/>
      <c r="C634" s="65"/>
      <c r="D634" s="39" t="s">
        <v>216</v>
      </c>
      <c r="E634" s="39"/>
      <c r="F634" s="38">
        <v>22</v>
      </c>
      <c r="G634" s="41"/>
      <c r="H634" s="276"/>
      <c r="I634" s="271"/>
      <c r="J634" s="72"/>
    </row>
    <row r="635" spans="1:11" hidden="1" outlineLevel="1">
      <c r="A635" s="420">
        <f>IF(C635='Tong hop'!$B$6,1,0)</f>
        <v>0</v>
      </c>
      <c r="B635" s="66"/>
      <c r="C635" s="65"/>
      <c r="D635" s="39" t="s">
        <v>214</v>
      </c>
      <c r="E635" s="39"/>
      <c r="F635" s="38">
        <v>10</v>
      </c>
      <c r="G635" s="41"/>
      <c r="H635" s="276"/>
      <c r="I635" s="271"/>
      <c r="J635" s="72"/>
    </row>
    <row r="636" spans="1:11" hidden="1" outlineLevel="1">
      <c r="A636" s="420">
        <f>IF(C636='Tong hop'!$B$6,1,0)</f>
        <v>0</v>
      </c>
      <c r="B636" s="66"/>
      <c r="C636" s="65"/>
      <c r="D636" s="39" t="s">
        <v>120</v>
      </c>
      <c r="E636" s="39"/>
      <c r="F636" s="38">
        <v>10</v>
      </c>
      <c r="G636" s="41"/>
      <c r="H636" s="276"/>
      <c r="I636" s="271"/>
      <c r="J636" s="72"/>
    </row>
    <row r="637" spans="1:11" hidden="1" outlineLevel="1">
      <c r="A637" s="420">
        <f>IF(C637='Tong hop'!$B$6,1,0)</f>
        <v>0</v>
      </c>
      <c r="B637" s="66"/>
      <c r="C637" s="65"/>
      <c r="D637" s="123" t="str">
        <f>D458</f>
        <v>C2</v>
      </c>
      <c r="E637" s="123" t="str">
        <f>E458</f>
        <v>500x500</v>
      </c>
      <c r="F637" s="123"/>
      <c r="G637" s="41"/>
      <c r="H637" s="276"/>
      <c r="I637" s="271"/>
      <c r="J637" s="72"/>
    </row>
    <row r="638" spans="1:11" hidden="1" outlineLevel="1">
      <c r="A638" s="420">
        <f>IF(C638='Tong hop'!$B$6,1,0)</f>
        <v>0</v>
      </c>
      <c r="B638" s="66"/>
      <c r="C638" s="65"/>
      <c r="D638" s="39" t="s">
        <v>217</v>
      </c>
      <c r="E638" s="39"/>
      <c r="F638" s="38">
        <v>25</v>
      </c>
      <c r="G638" s="41"/>
      <c r="H638" s="276"/>
      <c r="I638" s="271"/>
      <c r="J638" s="72"/>
    </row>
    <row r="639" spans="1:11" hidden="1" outlineLevel="1">
      <c r="A639" s="420">
        <f>IF(C639='Tong hop'!$B$6,1,0)</f>
        <v>0</v>
      </c>
      <c r="B639" s="66"/>
      <c r="C639" s="65"/>
      <c r="D639" s="39" t="s">
        <v>214</v>
      </c>
      <c r="E639" s="39"/>
      <c r="F639" s="38">
        <v>10</v>
      </c>
      <c r="G639" s="41"/>
      <c r="H639" s="276"/>
      <c r="I639" s="271"/>
      <c r="J639" s="72"/>
    </row>
    <row r="640" spans="1:11" hidden="1" outlineLevel="1">
      <c r="A640" s="420">
        <f>IF(C640='Tong hop'!$B$6,1,0)</f>
        <v>0</v>
      </c>
      <c r="B640" s="66"/>
      <c r="C640" s="65"/>
      <c r="D640" s="39" t="s">
        <v>120</v>
      </c>
      <c r="E640" s="39"/>
      <c r="F640" s="38">
        <v>10</v>
      </c>
      <c r="G640" s="41"/>
      <c r="H640" s="276"/>
      <c r="I640" s="271"/>
      <c r="J640" s="72"/>
    </row>
    <row r="641" spans="1:10" hidden="1" outlineLevel="1">
      <c r="A641" s="420">
        <f>IF(C641='Tong hop'!$B$6,1,0)</f>
        <v>0</v>
      </c>
      <c r="B641" s="66"/>
      <c r="C641" s="65"/>
      <c r="D641" s="123" t="str">
        <f>D459</f>
        <v>C3</v>
      </c>
      <c r="E641" s="123" t="str">
        <f>E459</f>
        <v>500x500</v>
      </c>
      <c r="F641" s="123"/>
      <c r="G641" s="41"/>
      <c r="H641" s="276"/>
      <c r="I641" s="271"/>
      <c r="J641" s="72"/>
    </row>
    <row r="642" spans="1:10" hidden="1" outlineLevel="1">
      <c r="A642" s="420">
        <f>IF(C642='Tong hop'!$B$6,1,0)</f>
        <v>0</v>
      </c>
      <c r="B642" s="66"/>
      <c r="C642" s="65"/>
      <c r="D642" s="39" t="s">
        <v>217</v>
      </c>
      <c r="E642" s="39"/>
      <c r="F642" s="38">
        <v>25</v>
      </c>
      <c r="G642" s="41"/>
      <c r="H642" s="276"/>
      <c r="I642" s="271"/>
      <c r="J642" s="72"/>
    </row>
    <row r="643" spans="1:10" hidden="1" outlineLevel="1">
      <c r="A643" s="420">
        <f>IF(C643='Tong hop'!$B$6,1,0)</f>
        <v>0</v>
      </c>
      <c r="B643" s="66"/>
      <c r="C643" s="65"/>
      <c r="D643" s="39" t="s">
        <v>214</v>
      </c>
      <c r="E643" s="39"/>
      <c r="F643" s="38">
        <v>10</v>
      </c>
      <c r="G643" s="41"/>
      <c r="H643" s="276"/>
      <c r="I643" s="271"/>
      <c r="J643" s="72"/>
    </row>
    <row r="644" spans="1:10" hidden="1" outlineLevel="1">
      <c r="A644" s="420">
        <f>IF(C644='Tong hop'!$B$6,1,0)</f>
        <v>0</v>
      </c>
      <c r="B644" s="66"/>
      <c r="C644" s="65"/>
      <c r="D644" s="39" t="s">
        <v>120</v>
      </c>
      <c r="E644" s="39"/>
      <c r="F644" s="38">
        <v>10</v>
      </c>
      <c r="G644" s="41"/>
      <c r="H644" s="276"/>
      <c r="I644" s="271"/>
      <c r="J644" s="72"/>
    </row>
    <row r="645" spans="1:10" hidden="1" outlineLevel="1">
      <c r="A645" s="420">
        <f>IF(C645='Tong hop'!$B$6,1,0)</f>
        <v>0</v>
      </c>
      <c r="B645" s="66"/>
      <c r="C645" s="65"/>
      <c r="D645" s="123" t="str">
        <f>D460</f>
        <v>C4</v>
      </c>
      <c r="E645" s="123" t="str">
        <f>E460</f>
        <v>500x500</v>
      </c>
      <c r="F645" s="123"/>
      <c r="G645" s="41"/>
      <c r="H645" s="276"/>
      <c r="I645" s="271"/>
      <c r="J645" s="72"/>
    </row>
    <row r="646" spans="1:10" hidden="1" outlineLevel="1">
      <c r="A646" s="420">
        <f>IF(C646='Tong hop'!$B$6,1,0)</f>
        <v>0</v>
      </c>
      <c r="B646" s="66"/>
      <c r="C646" s="65"/>
      <c r="D646" s="39" t="s">
        <v>218</v>
      </c>
      <c r="E646" s="39"/>
      <c r="F646" s="38">
        <v>25</v>
      </c>
      <c r="G646" s="41"/>
      <c r="H646" s="276"/>
      <c r="I646" s="271"/>
      <c r="J646" s="72"/>
    </row>
    <row r="647" spans="1:10" hidden="1" outlineLevel="1">
      <c r="A647" s="420">
        <f>IF(C647='Tong hop'!$B$6,1,0)</f>
        <v>0</v>
      </c>
      <c r="B647" s="66"/>
      <c r="C647" s="65"/>
      <c r="D647" s="39" t="s">
        <v>214</v>
      </c>
      <c r="E647" s="39"/>
      <c r="F647" s="38">
        <v>10</v>
      </c>
      <c r="G647" s="41"/>
      <c r="H647" s="276"/>
      <c r="I647" s="271"/>
      <c r="J647" s="72"/>
    </row>
    <row r="648" spans="1:10" hidden="1" outlineLevel="1">
      <c r="A648" s="420">
        <f>IF(C648='Tong hop'!$B$6,1,0)</f>
        <v>0</v>
      </c>
      <c r="B648" s="66"/>
      <c r="C648" s="65"/>
      <c r="D648" s="39" t="s">
        <v>120</v>
      </c>
      <c r="E648" s="39"/>
      <c r="F648" s="38">
        <v>10</v>
      </c>
      <c r="G648" s="41"/>
      <c r="H648" s="276"/>
      <c r="I648" s="271"/>
      <c r="J648" s="72"/>
    </row>
    <row r="649" spans="1:10" hidden="1" outlineLevel="1">
      <c r="A649" s="420">
        <f>IF(C649='Tong hop'!$B$6,1,0)</f>
        <v>0</v>
      </c>
      <c r="B649" s="66"/>
      <c r="C649" s="65"/>
      <c r="D649" s="123" t="str">
        <f>D461</f>
        <v>C5</v>
      </c>
      <c r="E649" s="123" t="str">
        <f>E461</f>
        <v>500x500</v>
      </c>
      <c r="F649" s="123"/>
      <c r="G649" s="41"/>
      <c r="H649" s="276"/>
      <c r="I649" s="271"/>
      <c r="J649" s="72"/>
    </row>
    <row r="650" spans="1:10" hidden="1" outlineLevel="1">
      <c r="A650" s="420">
        <f>IF(C650='Tong hop'!$B$6,1,0)</f>
        <v>0</v>
      </c>
      <c r="B650" s="66"/>
      <c r="C650" s="65"/>
      <c r="D650" s="39" t="s">
        <v>213</v>
      </c>
      <c r="E650" s="39"/>
      <c r="F650" s="38">
        <v>25</v>
      </c>
      <c r="G650" s="41"/>
      <c r="H650" s="276"/>
      <c r="I650" s="271"/>
      <c r="J650" s="72"/>
    </row>
    <row r="651" spans="1:10" hidden="1" outlineLevel="1">
      <c r="A651" s="420">
        <f>IF(C651='Tong hop'!$B$6,1,0)</f>
        <v>0</v>
      </c>
      <c r="B651" s="66"/>
      <c r="C651" s="65"/>
      <c r="D651" s="39" t="s">
        <v>212</v>
      </c>
      <c r="E651" s="39"/>
      <c r="F651" s="38">
        <v>20</v>
      </c>
      <c r="G651" s="41"/>
      <c r="H651" s="276"/>
      <c r="I651" s="271"/>
      <c r="J651" s="72"/>
    </row>
    <row r="652" spans="1:10" hidden="1" outlineLevel="1">
      <c r="A652" s="420">
        <f>IF(C652='Tong hop'!$B$6,1,0)</f>
        <v>0</v>
      </c>
      <c r="B652" s="66"/>
      <c r="C652" s="65"/>
      <c r="D652" s="39" t="s">
        <v>214</v>
      </c>
      <c r="E652" s="39"/>
      <c r="F652" s="38">
        <v>10</v>
      </c>
      <c r="G652" s="41"/>
      <c r="H652" s="276"/>
      <c r="I652" s="271"/>
      <c r="J652" s="72"/>
    </row>
    <row r="653" spans="1:10" hidden="1" outlineLevel="1">
      <c r="A653" s="420">
        <f>IF(C653='Tong hop'!$B$6,1,0)</f>
        <v>0</v>
      </c>
      <c r="B653" s="66"/>
      <c r="C653" s="65"/>
      <c r="D653" s="39" t="s">
        <v>120</v>
      </c>
      <c r="E653" s="39"/>
      <c r="F653" s="38">
        <v>10</v>
      </c>
      <c r="G653" s="41"/>
      <c r="H653" s="276"/>
      <c r="I653" s="271"/>
      <c r="J653" s="72"/>
    </row>
    <row r="654" spans="1:10" hidden="1" outlineLevel="1">
      <c r="A654" s="420">
        <f>IF(C654='Tong hop'!$B$6,1,0)</f>
        <v>0</v>
      </c>
      <c r="B654" s="66"/>
      <c r="C654" s="65"/>
      <c r="D654" s="123" t="str">
        <f>D462</f>
        <v>C6</v>
      </c>
      <c r="E654" s="123" t="str">
        <f>E462</f>
        <v>500x500</v>
      </c>
      <c r="F654" s="123"/>
      <c r="G654" s="41"/>
      <c r="H654" s="276"/>
      <c r="I654" s="271"/>
      <c r="J654" s="72"/>
    </row>
    <row r="655" spans="1:10" hidden="1" outlineLevel="1">
      <c r="A655" s="420">
        <f>IF(C655='Tong hop'!$B$6,1,0)</f>
        <v>0</v>
      </c>
      <c r="B655" s="66"/>
      <c r="C655" s="65"/>
      <c r="D655" s="39" t="s">
        <v>212</v>
      </c>
      <c r="E655" s="39"/>
      <c r="F655" s="38">
        <v>20</v>
      </c>
      <c r="G655" s="41"/>
      <c r="H655" s="276"/>
      <c r="I655" s="271"/>
      <c r="J655" s="72"/>
    </row>
    <row r="656" spans="1:10" hidden="1" outlineLevel="1">
      <c r="A656" s="420">
        <f>IF(C656='Tong hop'!$B$6,1,0)</f>
        <v>0</v>
      </c>
      <c r="B656" s="66"/>
      <c r="C656" s="65"/>
      <c r="D656" s="39" t="s">
        <v>213</v>
      </c>
      <c r="E656" s="39"/>
      <c r="F656" s="38">
        <v>25</v>
      </c>
      <c r="G656" s="41"/>
      <c r="H656" s="276"/>
      <c r="I656" s="271"/>
      <c r="J656" s="72"/>
    </row>
    <row r="657" spans="1:10" hidden="1" outlineLevel="1">
      <c r="A657" s="420">
        <f>IF(C657='Tong hop'!$B$6,1,0)</f>
        <v>0</v>
      </c>
      <c r="B657" s="66"/>
      <c r="C657" s="65"/>
      <c r="D657" s="39" t="s">
        <v>214</v>
      </c>
      <c r="E657" s="39"/>
      <c r="F657" s="38">
        <v>10</v>
      </c>
      <c r="G657" s="41"/>
      <c r="H657" s="276"/>
      <c r="I657" s="271"/>
      <c r="J657" s="72"/>
    </row>
    <row r="658" spans="1:10" hidden="1" outlineLevel="1">
      <c r="A658" s="420">
        <f>IF(C658='Tong hop'!$B$6,1,0)</f>
        <v>0</v>
      </c>
      <c r="B658" s="66"/>
      <c r="C658" s="65"/>
      <c r="D658" s="39" t="s">
        <v>214</v>
      </c>
      <c r="E658" s="39"/>
      <c r="F658" s="38">
        <v>10</v>
      </c>
      <c r="G658" s="41"/>
      <c r="H658" s="276"/>
      <c r="I658" s="271"/>
      <c r="J658" s="72"/>
    </row>
    <row r="659" spans="1:10" hidden="1" outlineLevel="1">
      <c r="A659" s="420">
        <f>IF(C659='Tong hop'!$B$6,1,0)</f>
        <v>0</v>
      </c>
      <c r="B659" s="66"/>
      <c r="C659" s="65"/>
      <c r="D659" s="123" t="str">
        <f>D463</f>
        <v>C7</v>
      </c>
      <c r="E659" s="123" t="str">
        <f>E463</f>
        <v>500x500</v>
      </c>
      <c r="F659" s="123"/>
      <c r="G659" s="41"/>
      <c r="H659" s="276"/>
      <c r="I659" s="271"/>
      <c r="J659" s="72"/>
    </row>
    <row r="660" spans="1:10" hidden="1" outlineLevel="1">
      <c r="A660" s="420">
        <f>IF(C660='Tong hop'!$B$6,1,0)</f>
        <v>0</v>
      </c>
      <c r="B660" s="66"/>
      <c r="C660" s="65"/>
      <c r="D660" s="39" t="s">
        <v>213</v>
      </c>
      <c r="E660" s="39"/>
      <c r="F660" s="38">
        <v>25</v>
      </c>
      <c r="G660" s="41"/>
      <c r="H660" s="276"/>
      <c r="I660" s="271"/>
      <c r="J660" s="72"/>
    </row>
    <row r="661" spans="1:10" hidden="1" outlineLevel="1">
      <c r="A661" s="420">
        <f>IF(C661='Tong hop'!$B$6,1,0)</f>
        <v>0</v>
      </c>
      <c r="B661" s="66"/>
      <c r="C661" s="65"/>
      <c r="D661" s="39" t="s">
        <v>215</v>
      </c>
      <c r="E661" s="39"/>
      <c r="F661" s="38">
        <v>22</v>
      </c>
      <c r="G661" s="41"/>
      <c r="H661" s="276"/>
      <c r="I661" s="271"/>
      <c r="J661" s="72"/>
    </row>
    <row r="662" spans="1:10" hidden="1" outlineLevel="1">
      <c r="A662" s="420">
        <f>IF(C662='Tong hop'!$B$6,1,0)</f>
        <v>0</v>
      </c>
      <c r="B662" s="66"/>
      <c r="C662" s="65"/>
      <c r="D662" s="39" t="s">
        <v>214</v>
      </c>
      <c r="E662" s="39"/>
      <c r="F662" s="38">
        <v>10</v>
      </c>
      <c r="G662" s="41"/>
      <c r="H662" s="276"/>
      <c r="I662" s="271"/>
      <c r="J662" s="72"/>
    </row>
    <row r="663" spans="1:10" hidden="1" outlineLevel="1">
      <c r="A663" s="420">
        <f>IF(C663='Tong hop'!$B$6,1,0)</f>
        <v>0</v>
      </c>
      <c r="B663" s="66"/>
      <c r="C663" s="65"/>
      <c r="D663" s="39" t="s">
        <v>120</v>
      </c>
      <c r="E663" s="39"/>
      <c r="F663" s="38">
        <v>10</v>
      </c>
      <c r="G663" s="41"/>
      <c r="H663" s="276"/>
      <c r="I663" s="271"/>
      <c r="J663" s="72"/>
    </row>
    <row r="664" spans="1:10" hidden="1" outlineLevel="1">
      <c r="A664" s="420">
        <f>IF(C664='Tong hop'!$B$6,1,0)</f>
        <v>0</v>
      </c>
      <c r="B664" s="66"/>
      <c r="C664" s="65"/>
      <c r="D664" s="123" t="str">
        <f>D464</f>
        <v>C8</v>
      </c>
      <c r="E664" s="123" t="str">
        <f>E464</f>
        <v>400x400</v>
      </c>
      <c r="F664" s="123"/>
      <c r="G664" s="41"/>
      <c r="H664" s="276"/>
      <c r="I664" s="271"/>
      <c r="J664" s="72"/>
    </row>
    <row r="665" spans="1:10" hidden="1" outlineLevel="1">
      <c r="A665" s="420">
        <f>IF(C665='Tong hop'!$B$6,1,0)</f>
        <v>0</v>
      </c>
      <c r="B665" s="66"/>
      <c r="C665" s="65"/>
      <c r="D665" s="39" t="s">
        <v>219</v>
      </c>
      <c r="E665" s="39"/>
      <c r="F665" s="38">
        <v>20</v>
      </c>
      <c r="G665" s="41"/>
      <c r="H665" s="276"/>
      <c r="I665" s="271"/>
      <c r="J665" s="72"/>
    </row>
    <row r="666" spans="1:10" hidden="1" outlineLevel="1">
      <c r="A666" s="420">
        <f>IF(C666='Tong hop'!$B$6,1,0)</f>
        <v>0</v>
      </c>
      <c r="B666" s="66"/>
      <c r="C666" s="65"/>
      <c r="D666" s="39" t="s">
        <v>214</v>
      </c>
      <c r="E666" s="39"/>
      <c r="F666" s="38">
        <v>10</v>
      </c>
      <c r="G666" s="41"/>
      <c r="H666" s="276"/>
      <c r="I666" s="271"/>
      <c r="J666" s="72"/>
    </row>
    <row r="667" spans="1:10" hidden="1" outlineLevel="1">
      <c r="A667" s="420">
        <f>IF(C667='Tong hop'!$B$6,1,0)</f>
        <v>0</v>
      </c>
      <c r="B667" s="66"/>
      <c r="C667" s="65"/>
      <c r="D667" s="39" t="s">
        <v>120</v>
      </c>
      <c r="E667" s="39"/>
      <c r="F667" s="38">
        <v>10</v>
      </c>
      <c r="G667" s="41"/>
      <c r="H667" s="276"/>
      <c r="I667" s="271"/>
      <c r="J667" s="72"/>
    </row>
    <row r="668" spans="1:10" hidden="1" outlineLevel="1">
      <c r="A668" s="420">
        <f>IF(C668='Tong hop'!$B$6,1,0)</f>
        <v>0</v>
      </c>
      <c r="B668" s="66"/>
      <c r="C668" s="65"/>
      <c r="D668" s="123" t="str">
        <f>D465</f>
        <v>C9</v>
      </c>
      <c r="E668" s="123" t="str">
        <f>E465</f>
        <v>400x400</v>
      </c>
      <c r="F668" s="123"/>
      <c r="G668" s="41"/>
      <c r="H668" s="276"/>
      <c r="I668" s="271"/>
      <c r="J668" s="72"/>
    </row>
    <row r="669" spans="1:10" hidden="1" outlineLevel="1">
      <c r="A669" s="420">
        <f>IF(C669='Tong hop'!$B$6,1,0)</f>
        <v>0</v>
      </c>
      <c r="B669" s="66"/>
      <c r="C669" s="65"/>
      <c r="D669" s="39" t="s">
        <v>216</v>
      </c>
      <c r="E669" s="39"/>
      <c r="F669" s="38">
        <v>22</v>
      </c>
      <c r="G669" s="41"/>
      <c r="H669" s="276"/>
      <c r="I669" s="271"/>
      <c r="J669" s="72"/>
    </row>
    <row r="670" spans="1:10" hidden="1" outlineLevel="1">
      <c r="A670" s="420">
        <f>IF(C670='Tong hop'!$B$6,1,0)</f>
        <v>0</v>
      </c>
      <c r="B670" s="66"/>
      <c r="C670" s="65"/>
      <c r="D670" s="39" t="s">
        <v>214</v>
      </c>
      <c r="E670" s="39"/>
      <c r="F670" s="38">
        <v>10</v>
      </c>
      <c r="G670" s="41"/>
      <c r="H670" s="276"/>
      <c r="I670" s="271"/>
      <c r="J670" s="72"/>
    </row>
    <row r="671" spans="1:10" hidden="1" outlineLevel="1">
      <c r="A671" s="420">
        <f>IF(C671='Tong hop'!$B$6,1,0)</f>
        <v>0</v>
      </c>
      <c r="B671" s="66"/>
      <c r="C671" s="65"/>
      <c r="D671" s="39" t="s">
        <v>214</v>
      </c>
      <c r="E671" s="39"/>
      <c r="F671" s="38">
        <v>10</v>
      </c>
      <c r="G671" s="41"/>
      <c r="H671" s="276"/>
      <c r="I671" s="271"/>
      <c r="J671" s="72"/>
    </row>
    <row r="672" spans="1:10" hidden="1" outlineLevel="1">
      <c r="A672" s="420">
        <f>IF(C672='Tong hop'!$B$6,1,0)</f>
        <v>0</v>
      </c>
      <c r="B672" s="66"/>
      <c r="C672" s="65"/>
      <c r="D672" s="123" t="str">
        <f>D466</f>
        <v>C10</v>
      </c>
      <c r="E672" s="123" t="str">
        <f>E466</f>
        <v>400x400</v>
      </c>
      <c r="F672" s="123"/>
      <c r="G672" s="41"/>
      <c r="H672" s="276"/>
      <c r="I672" s="271"/>
      <c r="J672" s="72"/>
    </row>
    <row r="673" spans="1:10" hidden="1" outlineLevel="1">
      <c r="A673" s="420">
        <f>IF(C673='Tong hop'!$B$6,1,0)</f>
        <v>0</v>
      </c>
      <c r="B673" s="66"/>
      <c r="C673" s="65"/>
      <c r="D673" s="39" t="s">
        <v>213</v>
      </c>
      <c r="E673" s="39"/>
      <c r="F673" s="38">
        <v>25</v>
      </c>
      <c r="G673" s="41"/>
      <c r="H673" s="276"/>
      <c r="I673" s="271"/>
      <c r="J673" s="72"/>
    </row>
    <row r="674" spans="1:10" hidden="1" outlineLevel="1">
      <c r="A674" s="420">
        <f>IF(C674='Tong hop'!$B$6,1,0)</f>
        <v>0</v>
      </c>
      <c r="B674" s="66"/>
      <c r="C674" s="65"/>
      <c r="D674" s="39" t="s">
        <v>212</v>
      </c>
      <c r="E674" s="39"/>
      <c r="F674" s="38">
        <v>20</v>
      </c>
      <c r="G674" s="41"/>
      <c r="H674" s="276"/>
      <c r="I674" s="271"/>
      <c r="J674" s="72"/>
    </row>
    <row r="675" spans="1:10" hidden="1" outlineLevel="1">
      <c r="A675" s="420">
        <f>IF(C675='Tong hop'!$B$6,1,0)</f>
        <v>0</v>
      </c>
      <c r="B675" s="66"/>
      <c r="C675" s="65"/>
      <c r="D675" s="39" t="s">
        <v>214</v>
      </c>
      <c r="E675" s="39"/>
      <c r="F675" s="38">
        <v>10</v>
      </c>
      <c r="G675" s="41"/>
      <c r="H675" s="276"/>
      <c r="I675" s="271"/>
      <c r="J675" s="72"/>
    </row>
    <row r="676" spans="1:10" hidden="1" outlineLevel="1">
      <c r="A676" s="420">
        <f>IF(C676='Tong hop'!$B$6,1,0)</f>
        <v>0</v>
      </c>
      <c r="B676" s="66"/>
      <c r="C676" s="65"/>
      <c r="D676" s="39" t="s">
        <v>120</v>
      </c>
      <c r="E676" s="39"/>
      <c r="F676" s="38">
        <v>10</v>
      </c>
      <c r="G676" s="41"/>
      <c r="H676" s="276"/>
      <c r="I676" s="271"/>
      <c r="J676" s="72"/>
    </row>
    <row r="677" spans="1:10" hidden="1" outlineLevel="1">
      <c r="A677" s="420">
        <f>IF(C677='Tong hop'!$B$6,1,0)</f>
        <v>0</v>
      </c>
      <c r="B677" s="66"/>
      <c r="C677" s="65"/>
      <c r="D677" s="123" t="str">
        <f>D467</f>
        <v>C11</v>
      </c>
      <c r="E677" s="123" t="str">
        <f>E467</f>
        <v>400x400</v>
      </c>
      <c r="F677" s="123"/>
      <c r="G677" s="41"/>
      <c r="H677" s="276"/>
      <c r="I677" s="271"/>
      <c r="J677" s="72"/>
    </row>
    <row r="678" spans="1:10" hidden="1" outlineLevel="1">
      <c r="A678" s="420">
        <f>IF(C678='Tong hop'!$B$6,1,0)</f>
        <v>0</v>
      </c>
      <c r="B678" s="66"/>
      <c r="C678" s="65"/>
      <c r="D678" s="39" t="s">
        <v>218</v>
      </c>
      <c r="E678" s="39"/>
      <c r="F678" s="38">
        <v>25</v>
      </c>
      <c r="G678" s="41"/>
      <c r="H678" s="276"/>
      <c r="I678" s="271"/>
      <c r="J678" s="72"/>
    </row>
    <row r="679" spans="1:10" hidden="1" outlineLevel="1">
      <c r="A679" s="420">
        <f>IF(C679='Tong hop'!$B$6,1,0)</f>
        <v>0</v>
      </c>
      <c r="B679" s="66"/>
      <c r="C679" s="65"/>
      <c r="D679" s="39" t="s">
        <v>214</v>
      </c>
      <c r="E679" s="39"/>
      <c r="F679" s="38">
        <v>10</v>
      </c>
      <c r="G679" s="41"/>
      <c r="H679" s="276"/>
      <c r="I679" s="271"/>
      <c r="J679" s="72"/>
    </row>
    <row r="680" spans="1:10" hidden="1" outlineLevel="1">
      <c r="A680" s="420">
        <f>IF(C680='Tong hop'!$B$6,1,0)</f>
        <v>0</v>
      </c>
      <c r="B680" s="66"/>
      <c r="C680" s="65"/>
      <c r="D680" s="39" t="s">
        <v>214</v>
      </c>
      <c r="E680" s="39"/>
      <c r="F680" s="38">
        <v>10</v>
      </c>
      <c r="G680" s="41"/>
      <c r="H680" s="276"/>
      <c r="I680" s="271"/>
      <c r="J680" s="72"/>
    </row>
    <row r="681" spans="1:10" hidden="1" outlineLevel="1">
      <c r="A681" s="420">
        <f>IF(C681='Tong hop'!$B$6,1,0)</f>
        <v>0</v>
      </c>
      <c r="B681" s="66"/>
      <c r="C681" s="65"/>
      <c r="D681" s="123" t="str">
        <f>D468</f>
        <v>C12</v>
      </c>
      <c r="E681" s="123" t="str">
        <f>E468</f>
        <v>400x400</v>
      </c>
      <c r="F681" s="123"/>
      <c r="G681" s="41"/>
      <c r="H681" s="276"/>
      <c r="I681" s="271"/>
      <c r="J681" s="72"/>
    </row>
    <row r="682" spans="1:10" hidden="1" outlineLevel="1">
      <c r="A682" s="420">
        <f>IF(C682='Tong hop'!$B$6,1,0)</f>
        <v>0</v>
      </c>
      <c r="B682" s="66"/>
      <c r="C682" s="65"/>
      <c r="D682" s="39" t="s">
        <v>218</v>
      </c>
      <c r="E682" s="39"/>
      <c r="F682" s="38">
        <v>25</v>
      </c>
      <c r="G682" s="41"/>
      <c r="H682" s="276"/>
      <c r="I682" s="271"/>
      <c r="J682" s="72"/>
    </row>
    <row r="683" spans="1:10" hidden="1" outlineLevel="1">
      <c r="A683" s="420">
        <f>IF(C683='Tong hop'!$B$6,1,0)</f>
        <v>0</v>
      </c>
      <c r="B683" s="66"/>
      <c r="C683" s="65"/>
      <c r="D683" s="39" t="s">
        <v>214</v>
      </c>
      <c r="E683" s="39"/>
      <c r="F683" s="38">
        <v>10</v>
      </c>
      <c r="G683" s="41"/>
      <c r="H683" s="276"/>
      <c r="I683" s="271"/>
      <c r="J683" s="72"/>
    </row>
    <row r="684" spans="1:10" hidden="1" outlineLevel="1">
      <c r="A684" s="420">
        <f>IF(C684='Tong hop'!$B$6,1,0)</f>
        <v>0</v>
      </c>
      <c r="B684" s="66"/>
      <c r="C684" s="65"/>
      <c r="D684" s="39" t="s">
        <v>214</v>
      </c>
      <c r="E684" s="39"/>
      <c r="F684" s="38">
        <v>10</v>
      </c>
      <c r="G684" s="41"/>
      <c r="H684" s="276"/>
      <c r="I684" s="271"/>
      <c r="J684" s="72"/>
    </row>
    <row r="685" spans="1:10" hidden="1" outlineLevel="1">
      <c r="A685" s="420">
        <f>IF(C685='Tong hop'!$B$6,1,0)</f>
        <v>0</v>
      </c>
      <c r="B685" s="66"/>
      <c r="C685" s="65"/>
      <c r="D685" s="123" t="str">
        <f>D469</f>
        <v>C13</v>
      </c>
      <c r="E685" s="123" t="str">
        <f>E469</f>
        <v>400x400</v>
      </c>
      <c r="F685" s="123"/>
      <c r="G685" s="41"/>
      <c r="H685" s="276"/>
      <c r="I685" s="271"/>
      <c r="J685" s="72"/>
    </row>
    <row r="686" spans="1:10" hidden="1" outlineLevel="1">
      <c r="A686" s="420">
        <f>IF(C686='Tong hop'!$B$6,1,0)</f>
        <v>0</v>
      </c>
      <c r="B686" s="66"/>
      <c r="C686" s="65"/>
      <c r="D686" s="39" t="s">
        <v>220</v>
      </c>
      <c r="E686" s="39"/>
      <c r="F686" s="38">
        <v>25</v>
      </c>
      <c r="G686" s="41"/>
      <c r="H686" s="276"/>
      <c r="I686" s="271"/>
      <c r="J686" s="72"/>
    </row>
    <row r="687" spans="1:10" hidden="1" outlineLevel="1">
      <c r="A687" s="420">
        <f>IF(C687='Tong hop'!$B$6,1,0)</f>
        <v>0</v>
      </c>
      <c r="B687" s="66"/>
      <c r="C687" s="65"/>
      <c r="D687" s="39" t="s">
        <v>221</v>
      </c>
      <c r="E687" s="39"/>
      <c r="F687" s="38">
        <v>20</v>
      </c>
      <c r="G687" s="41"/>
      <c r="H687" s="276"/>
      <c r="I687" s="271"/>
      <c r="J687" s="72"/>
    </row>
    <row r="688" spans="1:10" hidden="1" outlineLevel="1">
      <c r="A688" s="420">
        <f>IF(C688='Tong hop'!$B$6,1,0)</f>
        <v>0</v>
      </c>
      <c r="B688" s="66"/>
      <c r="C688" s="65"/>
      <c r="D688" s="39" t="s">
        <v>214</v>
      </c>
      <c r="E688" s="39"/>
      <c r="F688" s="38">
        <v>10</v>
      </c>
      <c r="G688" s="41"/>
      <c r="H688" s="276"/>
      <c r="I688" s="271"/>
      <c r="J688" s="72"/>
    </row>
    <row r="689" spans="1:10" hidden="1" outlineLevel="1">
      <c r="A689" s="420">
        <f>IF(C689='Tong hop'!$B$6,1,0)</f>
        <v>0</v>
      </c>
      <c r="B689" s="66"/>
      <c r="C689" s="65"/>
      <c r="D689" s="39" t="s">
        <v>214</v>
      </c>
      <c r="E689" s="39"/>
      <c r="F689" s="38">
        <v>10</v>
      </c>
      <c r="G689" s="41"/>
      <c r="H689" s="276"/>
      <c r="I689" s="271"/>
      <c r="J689" s="72"/>
    </row>
    <row r="690" spans="1:10" hidden="1" outlineLevel="1">
      <c r="A690" s="420">
        <f>IF(C690='Tong hop'!$B$6,1,0)</f>
        <v>0</v>
      </c>
      <c r="B690" s="66"/>
      <c r="C690" s="65"/>
      <c r="D690" s="92" t="str">
        <f>D470</f>
        <v>Tầng 2--&gt; Tầng 3</v>
      </c>
      <c r="E690" s="39"/>
      <c r="F690" s="38"/>
      <c r="G690" s="41"/>
      <c r="H690" s="276"/>
      <c r="I690" s="271"/>
      <c r="J690" s="72"/>
    </row>
    <row r="691" spans="1:10" hidden="1" outlineLevel="1">
      <c r="A691" s="420">
        <f>IF(C691='Tong hop'!$B$6,1,0)</f>
        <v>0</v>
      </c>
      <c r="B691" s="66"/>
      <c r="C691" s="65"/>
      <c r="D691" s="123" t="str">
        <f>D471</f>
        <v>C1</v>
      </c>
      <c r="E691" s="123" t="str">
        <f>E471</f>
        <v>500x500</v>
      </c>
      <c r="F691" s="123"/>
      <c r="G691" s="41"/>
      <c r="H691" s="276"/>
      <c r="I691" s="271"/>
      <c r="J691" s="72"/>
    </row>
    <row r="692" spans="1:10" hidden="1" outlineLevel="1">
      <c r="A692" s="420">
        <f>IF(C692='Tong hop'!$B$6,1,0)</f>
        <v>0</v>
      </c>
      <c r="B692" s="66"/>
      <c r="C692" s="65"/>
      <c r="D692" s="39" t="s">
        <v>216</v>
      </c>
      <c r="E692" s="39"/>
      <c r="F692" s="38">
        <v>22</v>
      </c>
      <c r="G692" s="41"/>
      <c r="H692" s="276"/>
      <c r="I692" s="271"/>
      <c r="J692" s="72"/>
    </row>
    <row r="693" spans="1:10" hidden="1" outlineLevel="1">
      <c r="A693" s="420">
        <f>IF(C693='Tong hop'!$B$6,1,0)</f>
        <v>0</v>
      </c>
      <c r="B693" s="66"/>
      <c r="C693" s="65"/>
      <c r="D693" s="39" t="s">
        <v>214</v>
      </c>
      <c r="E693" s="39"/>
      <c r="F693" s="38">
        <v>10</v>
      </c>
      <c r="G693" s="41"/>
      <c r="H693" s="276"/>
      <c r="I693" s="271"/>
      <c r="J693" s="72"/>
    </row>
    <row r="694" spans="1:10" hidden="1" outlineLevel="1">
      <c r="A694" s="420">
        <f>IF(C694='Tong hop'!$B$6,1,0)</f>
        <v>0</v>
      </c>
      <c r="B694" s="66"/>
      <c r="C694" s="65"/>
      <c r="D694" s="39" t="s">
        <v>120</v>
      </c>
      <c r="E694" s="39"/>
      <c r="F694" s="38">
        <v>10</v>
      </c>
      <c r="G694" s="41"/>
      <c r="H694" s="276"/>
      <c r="I694" s="271"/>
      <c r="J694" s="72"/>
    </row>
    <row r="695" spans="1:10" hidden="1" outlineLevel="1">
      <c r="A695" s="420">
        <f>IF(C695='Tong hop'!$B$6,1,0)</f>
        <v>0</v>
      </c>
      <c r="B695" s="66"/>
      <c r="C695" s="65"/>
      <c r="D695" s="123" t="str">
        <f>D472</f>
        <v>C2</v>
      </c>
      <c r="E695" s="123" t="str">
        <f>E472</f>
        <v>500x500</v>
      </c>
      <c r="F695" s="123"/>
      <c r="G695" s="41"/>
      <c r="H695" s="276"/>
      <c r="I695" s="271"/>
      <c r="J695" s="72"/>
    </row>
    <row r="696" spans="1:10" hidden="1" outlineLevel="1">
      <c r="A696" s="420">
        <f>IF(C696='Tong hop'!$B$6,1,0)</f>
        <v>0</v>
      </c>
      <c r="B696" s="66"/>
      <c r="C696" s="65"/>
      <c r="D696" s="39" t="s">
        <v>217</v>
      </c>
      <c r="E696" s="39"/>
      <c r="F696" s="38">
        <v>25</v>
      </c>
      <c r="G696" s="41"/>
      <c r="H696" s="276"/>
      <c r="I696" s="271"/>
      <c r="J696" s="72"/>
    </row>
    <row r="697" spans="1:10" hidden="1" outlineLevel="1">
      <c r="A697" s="420">
        <f>IF(C697='Tong hop'!$B$6,1,0)</f>
        <v>0</v>
      </c>
      <c r="B697" s="66"/>
      <c r="C697" s="65"/>
      <c r="D697" s="39" t="s">
        <v>214</v>
      </c>
      <c r="E697" s="39"/>
      <c r="F697" s="38">
        <v>10</v>
      </c>
      <c r="G697" s="41"/>
      <c r="H697" s="276"/>
      <c r="I697" s="271"/>
      <c r="J697" s="72"/>
    </row>
    <row r="698" spans="1:10" hidden="1" outlineLevel="1">
      <c r="A698" s="420">
        <f>IF(C698='Tong hop'!$B$6,1,0)</f>
        <v>0</v>
      </c>
      <c r="B698" s="66"/>
      <c r="C698" s="65"/>
      <c r="D698" s="39" t="s">
        <v>120</v>
      </c>
      <c r="E698" s="39"/>
      <c r="F698" s="38">
        <v>10</v>
      </c>
      <c r="G698" s="41"/>
      <c r="H698" s="276"/>
      <c r="I698" s="271"/>
      <c r="J698" s="72"/>
    </row>
    <row r="699" spans="1:10" hidden="1" outlineLevel="1">
      <c r="A699" s="420">
        <f>IF(C699='Tong hop'!$B$6,1,0)</f>
        <v>0</v>
      </c>
      <c r="B699" s="66"/>
      <c r="C699" s="65"/>
      <c r="D699" s="123" t="str">
        <f>D473</f>
        <v>C3</v>
      </c>
      <c r="E699" s="123" t="str">
        <f>E473</f>
        <v>500x500</v>
      </c>
      <c r="F699" s="123"/>
      <c r="G699" s="41"/>
      <c r="H699" s="276"/>
      <c r="I699" s="271"/>
      <c r="J699" s="72"/>
    </row>
    <row r="700" spans="1:10" hidden="1" outlineLevel="1">
      <c r="A700" s="420">
        <f>IF(C700='Tong hop'!$B$6,1,0)</f>
        <v>0</v>
      </c>
      <c r="B700" s="66"/>
      <c r="C700" s="65"/>
      <c r="D700" s="39" t="s">
        <v>217</v>
      </c>
      <c r="E700" s="39"/>
      <c r="F700" s="38">
        <v>25</v>
      </c>
      <c r="G700" s="41"/>
      <c r="H700" s="276"/>
      <c r="I700" s="271"/>
      <c r="J700" s="72"/>
    </row>
    <row r="701" spans="1:10" hidden="1" outlineLevel="1">
      <c r="A701" s="420">
        <f>IF(C701='Tong hop'!$B$6,1,0)</f>
        <v>0</v>
      </c>
      <c r="B701" s="66"/>
      <c r="C701" s="65"/>
      <c r="D701" s="39" t="s">
        <v>214</v>
      </c>
      <c r="E701" s="39"/>
      <c r="F701" s="38">
        <v>10</v>
      </c>
      <c r="G701" s="41"/>
      <c r="H701" s="276"/>
      <c r="I701" s="271"/>
      <c r="J701" s="72"/>
    </row>
    <row r="702" spans="1:10" hidden="1" outlineLevel="1">
      <c r="A702" s="420">
        <f>IF(C702='Tong hop'!$B$6,1,0)</f>
        <v>0</v>
      </c>
      <c r="B702" s="66"/>
      <c r="C702" s="65"/>
      <c r="D702" s="39" t="s">
        <v>120</v>
      </c>
      <c r="E702" s="39"/>
      <c r="F702" s="38">
        <v>10</v>
      </c>
      <c r="G702" s="41"/>
      <c r="H702" s="276"/>
      <c r="I702" s="271"/>
      <c r="J702" s="72"/>
    </row>
    <row r="703" spans="1:10" hidden="1" outlineLevel="1">
      <c r="A703" s="420">
        <f>IF(C703='Tong hop'!$B$6,1,0)</f>
        <v>0</v>
      </c>
      <c r="B703" s="66"/>
      <c r="C703" s="65"/>
      <c r="D703" s="123" t="str">
        <f>D474</f>
        <v>C4</v>
      </c>
      <c r="E703" s="123" t="str">
        <f>E474</f>
        <v>500x500</v>
      </c>
      <c r="F703" s="123"/>
      <c r="G703" s="41"/>
      <c r="H703" s="276"/>
      <c r="I703" s="271"/>
      <c r="J703" s="72"/>
    </row>
    <row r="704" spans="1:10" hidden="1" outlineLevel="1">
      <c r="A704" s="420">
        <f>IF(C704='Tong hop'!$B$6,1,0)</f>
        <v>0</v>
      </c>
      <c r="B704" s="66"/>
      <c r="C704" s="65"/>
      <c r="D704" s="39" t="s">
        <v>218</v>
      </c>
      <c r="E704" s="39"/>
      <c r="F704" s="38">
        <v>25</v>
      </c>
      <c r="G704" s="41"/>
      <c r="H704" s="276"/>
      <c r="I704" s="271"/>
      <c r="J704" s="72"/>
    </row>
    <row r="705" spans="1:10" hidden="1" outlineLevel="1">
      <c r="A705" s="420">
        <f>IF(C705='Tong hop'!$B$6,1,0)</f>
        <v>0</v>
      </c>
      <c r="B705" s="66"/>
      <c r="C705" s="65"/>
      <c r="D705" s="39" t="s">
        <v>214</v>
      </c>
      <c r="E705" s="39"/>
      <c r="F705" s="38">
        <v>10</v>
      </c>
      <c r="G705" s="41"/>
      <c r="H705" s="276"/>
      <c r="I705" s="271"/>
      <c r="J705" s="72"/>
    </row>
    <row r="706" spans="1:10" hidden="1" outlineLevel="1">
      <c r="A706" s="420">
        <f>IF(C706='Tong hop'!$B$6,1,0)</f>
        <v>0</v>
      </c>
      <c r="B706" s="66"/>
      <c r="C706" s="65"/>
      <c r="D706" s="39" t="s">
        <v>120</v>
      </c>
      <c r="E706" s="39"/>
      <c r="F706" s="38">
        <v>10</v>
      </c>
      <c r="G706" s="41"/>
      <c r="H706" s="276"/>
      <c r="I706" s="271"/>
      <c r="J706" s="72"/>
    </row>
    <row r="707" spans="1:10" hidden="1" outlineLevel="1">
      <c r="A707" s="420">
        <f>IF(C707='Tong hop'!$B$6,1,0)</f>
        <v>0</v>
      </c>
      <c r="B707" s="66"/>
      <c r="C707" s="65"/>
      <c r="D707" s="123" t="str">
        <f>D475</f>
        <v>C5</v>
      </c>
      <c r="E707" s="123" t="str">
        <f>E475</f>
        <v>500x501</v>
      </c>
      <c r="F707" s="123"/>
      <c r="G707" s="41"/>
      <c r="H707" s="276"/>
      <c r="I707" s="271"/>
      <c r="J707" s="72"/>
    </row>
    <row r="708" spans="1:10" hidden="1" outlineLevel="1">
      <c r="A708" s="420">
        <f>IF(C708='Tong hop'!$B$6,1,0)</f>
        <v>0</v>
      </c>
      <c r="B708" s="66"/>
      <c r="C708" s="65"/>
      <c r="D708" s="39" t="s">
        <v>213</v>
      </c>
      <c r="E708" s="39"/>
      <c r="F708" s="38">
        <v>25</v>
      </c>
      <c r="G708" s="41"/>
      <c r="H708" s="276"/>
      <c r="I708" s="271"/>
      <c r="J708" s="72"/>
    </row>
    <row r="709" spans="1:10" hidden="1" outlineLevel="1">
      <c r="A709" s="420">
        <f>IF(C709='Tong hop'!$B$6,1,0)</f>
        <v>0</v>
      </c>
      <c r="B709" s="66"/>
      <c r="C709" s="65"/>
      <c r="D709" s="39" t="s">
        <v>212</v>
      </c>
      <c r="E709" s="39"/>
      <c r="F709" s="38">
        <v>20</v>
      </c>
      <c r="G709" s="41"/>
      <c r="H709" s="276"/>
      <c r="I709" s="271"/>
      <c r="J709" s="72"/>
    </row>
    <row r="710" spans="1:10" hidden="1" outlineLevel="1">
      <c r="A710" s="420">
        <f>IF(C710='Tong hop'!$B$6,1,0)</f>
        <v>0</v>
      </c>
      <c r="B710" s="66"/>
      <c r="C710" s="65"/>
      <c r="D710" s="39" t="s">
        <v>214</v>
      </c>
      <c r="E710" s="39"/>
      <c r="F710" s="38">
        <v>10</v>
      </c>
      <c r="G710" s="41"/>
      <c r="H710" s="276"/>
      <c r="I710" s="271"/>
      <c r="J710" s="72"/>
    </row>
    <row r="711" spans="1:10" hidden="1" outlineLevel="1">
      <c r="A711" s="420">
        <f>IF(C711='Tong hop'!$B$6,1,0)</f>
        <v>0</v>
      </c>
      <c r="B711" s="66"/>
      <c r="C711" s="65"/>
      <c r="D711" s="39" t="s">
        <v>120</v>
      </c>
      <c r="E711" s="39"/>
      <c r="F711" s="38">
        <v>10</v>
      </c>
      <c r="G711" s="41"/>
      <c r="H711" s="276"/>
      <c r="I711" s="271"/>
      <c r="J711" s="72"/>
    </row>
    <row r="712" spans="1:10" hidden="1" outlineLevel="1">
      <c r="A712" s="420">
        <f>IF(C712='Tong hop'!$B$6,1,0)</f>
        <v>0</v>
      </c>
      <c r="B712" s="66"/>
      <c r="C712" s="65"/>
      <c r="D712" s="123" t="str">
        <f t="shared" ref="D712:F712" si="31">D476</f>
        <v>C6</v>
      </c>
      <c r="E712" s="123" t="str">
        <f t="shared" si="31"/>
        <v>500x500</v>
      </c>
      <c r="F712" s="123">
        <f t="shared" si="31"/>
        <v>0</v>
      </c>
      <c r="G712" s="41"/>
      <c r="H712" s="276"/>
      <c r="I712" s="271"/>
      <c r="J712" s="72"/>
    </row>
    <row r="713" spans="1:10" hidden="1" outlineLevel="1">
      <c r="A713" s="420">
        <f>IF(C713='Tong hop'!$B$6,1,0)</f>
        <v>0</v>
      </c>
      <c r="B713" s="66"/>
      <c r="C713" s="65"/>
      <c r="D713" s="39" t="s">
        <v>212</v>
      </c>
      <c r="E713" s="39"/>
      <c r="F713" s="38">
        <v>20</v>
      </c>
      <c r="G713" s="41"/>
      <c r="H713" s="276"/>
      <c r="I713" s="271"/>
      <c r="J713" s="72"/>
    </row>
    <row r="714" spans="1:10" hidden="1" outlineLevel="1">
      <c r="A714" s="420">
        <f>IF(C714='Tong hop'!$B$6,1,0)</f>
        <v>0</v>
      </c>
      <c r="B714" s="66"/>
      <c r="C714" s="65"/>
      <c r="D714" s="39" t="s">
        <v>213</v>
      </c>
      <c r="E714" s="39"/>
      <c r="F714" s="38">
        <v>25</v>
      </c>
      <c r="G714" s="41"/>
      <c r="H714" s="276"/>
      <c r="I714" s="271"/>
      <c r="J714" s="72"/>
    </row>
    <row r="715" spans="1:10" hidden="1" outlineLevel="1">
      <c r="A715" s="420">
        <f>IF(C715='Tong hop'!$B$6,1,0)</f>
        <v>0</v>
      </c>
      <c r="B715" s="66"/>
      <c r="C715" s="65"/>
      <c r="D715" s="39" t="s">
        <v>214</v>
      </c>
      <c r="E715" s="39"/>
      <c r="F715" s="38">
        <v>10</v>
      </c>
      <c r="G715" s="41"/>
      <c r="H715" s="276"/>
      <c r="I715" s="271"/>
      <c r="J715" s="72"/>
    </row>
    <row r="716" spans="1:10" hidden="1" outlineLevel="1">
      <c r="A716" s="420">
        <f>IF(C716='Tong hop'!$B$6,1,0)</f>
        <v>0</v>
      </c>
      <c r="B716" s="66"/>
      <c r="C716" s="65"/>
      <c r="D716" s="39" t="s">
        <v>214</v>
      </c>
      <c r="E716" s="39"/>
      <c r="F716" s="38">
        <v>10</v>
      </c>
      <c r="G716" s="41"/>
      <c r="H716" s="276"/>
      <c r="I716" s="271"/>
      <c r="J716" s="72"/>
    </row>
    <row r="717" spans="1:10" hidden="1" outlineLevel="1">
      <c r="A717" s="420">
        <f>IF(C717='Tong hop'!$B$6,1,0)</f>
        <v>0</v>
      </c>
      <c r="B717" s="66"/>
      <c r="C717" s="65"/>
      <c r="D717" s="123" t="str">
        <f t="shared" ref="D717:F717" si="32">D463</f>
        <v>C7</v>
      </c>
      <c r="E717" s="123" t="str">
        <f t="shared" si="32"/>
        <v>500x500</v>
      </c>
      <c r="F717" s="123">
        <f t="shared" si="32"/>
        <v>0</v>
      </c>
      <c r="G717" s="41"/>
      <c r="H717" s="276"/>
      <c r="I717" s="271"/>
      <c r="J717" s="72"/>
    </row>
    <row r="718" spans="1:10" hidden="1" outlineLevel="1">
      <c r="A718" s="420">
        <f>IF(C718='Tong hop'!$B$6,1,0)</f>
        <v>0</v>
      </c>
      <c r="B718" s="66"/>
      <c r="C718" s="65"/>
      <c r="D718" s="39" t="s">
        <v>213</v>
      </c>
      <c r="E718" s="39"/>
      <c r="F718" s="38">
        <v>25</v>
      </c>
      <c r="G718" s="41"/>
      <c r="H718" s="276"/>
      <c r="I718" s="271"/>
      <c r="J718" s="72"/>
    </row>
    <row r="719" spans="1:10" hidden="1" outlineLevel="1">
      <c r="A719" s="420">
        <f>IF(C719='Tong hop'!$B$6,1,0)</f>
        <v>0</v>
      </c>
      <c r="B719" s="66"/>
      <c r="C719" s="65"/>
      <c r="D719" s="39" t="s">
        <v>215</v>
      </c>
      <c r="E719" s="39"/>
      <c r="F719" s="38">
        <v>22</v>
      </c>
      <c r="G719" s="41"/>
      <c r="H719" s="276"/>
      <c r="I719" s="271"/>
      <c r="J719" s="72"/>
    </row>
    <row r="720" spans="1:10" hidden="1" outlineLevel="1">
      <c r="A720" s="420">
        <f>IF(C720='Tong hop'!$B$6,1,0)</f>
        <v>0</v>
      </c>
      <c r="B720" s="66"/>
      <c r="C720" s="65"/>
      <c r="D720" s="39" t="s">
        <v>214</v>
      </c>
      <c r="E720" s="39"/>
      <c r="F720" s="38">
        <v>10</v>
      </c>
      <c r="G720" s="41"/>
      <c r="H720" s="276"/>
      <c r="I720" s="271"/>
      <c r="J720" s="72"/>
    </row>
    <row r="721" spans="1:10" hidden="1" outlineLevel="1">
      <c r="A721" s="420">
        <f>IF(C721='Tong hop'!$B$6,1,0)</f>
        <v>0</v>
      </c>
      <c r="B721" s="66"/>
      <c r="C721" s="65"/>
      <c r="D721" s="39" t="s">
        <v>120</v>
      </c>
      <c r="E721" s="39"/>
      <c r="F721" s="38">
        <v>10</v>
      </c>
      <c r="G721" s="41"/>
      <c r="H721" s="276"/>
      <c r="I721" s="271"/>
      <c r="J721" s="72"/>
    </row>
    <row r="722" spans="1:10" hidden="1" outlineLevel="1">
      <c r="A722" s="420">
        <f>IF(C722='Tong hop'!$B$6,1,0)</f>
        <v>0</v>
      </c>
      <c r="B722" s="66"/>
      <c r="C722" s="65"/>
      <c r="D722" s="123" t="str">
        <f t="shared" ref="D722:F722" si="33">D478</f>
        <v>C8</v>
      </c>
      <c r="E722" s="123" t="str">
        <f t="shared" si="33"/>
        <v>400x400</v>
      </c>
      <c r="F722" s="123">
        <f t="shared" si="33"/>
        <v>0</v>
      </c>
      <c r="G722" s="41"/>
      <c r="H722" s="276"/>
      <c r="I722" s="271"/>
      <c r="J722" s="72"/>
    </row>
    <row r="723" spans="1:10" hidden="1" outlineLevel="1">
      <c r="A723" s="420">
        <f>IF(C723='Tong hop'!$B$6,1,0)</f>
        <v>0</v>
      </c>
      <c r="B723" s="66"/>
      <c r="C723" s="65"/>
      <c r="D723" s="39" t="s">
        <v>219</v>
      </c>
      <c r="E723" s="39"/>
      <c r="F723" s="38">
        <v>20</v>
      </c>
      <c r="G723" s="41"/>
      <c r="H723" s="276"/>
      <c r="I723" s="271"/>
      <c r="J723" s="72"/>
    </row>
    <row r="724" spans="1:10" hidden="1" outlineLevel="1">
      <c r="A724" s="420">
        <f>IF(C724='Tong hop'!$B$6,1,0)</f>
        <v>0</v>
      </c>
      <c r="B724" s="66"/>
      <c r="C724" s="65"/>
      <c r="D724" s="39" t="s">
        <v>214</v>
      </c>
      <c r="E724" s="39"/>
      <c r="F724" s="38">
        <v>10</v>
      </c>
      <c r="G724" s="41"/>
      <c r="H724" s="276"/>
      <c r="I724" s="271"/>
      <c r="J724" s="72"/>
    </row>
    <row r="725" spans="1:10" hidden="1" outlineLevel="1">
      <c r="A725" s="420">
        <f>IF(C725='Tong hop'!$B$6,1,0)</f>
        <v>0</v>
      </c>
      <c r="B725" s="66"/>
      <c r="C725" s="65"/>
      <c r="D725" s="39" t="s">
        <v>120</v>
      </c>
      <c r="E725" s="39"/>
      <c r="F725" s="38">
        <v>10</v>
      </c>
      <c r="G725" s="41"/>
      <c r="H725" s="276"/>
      <c r="I725" s="271"/>
      <c r="J725" s="72"/>
    </row>
    <row r="726" spans="1:10" hidden="1" outlineLevel="1">
      <c r="A726" s="420">
        <f>IF(C726='Tong hop'!$B$6,1,0)</f>
        <v>0</v>
      </c>
      <c r="B726" s="66"/>
      <c r="C726" s="65"/>
      <c r="D726" s="123" t="str">
        <f t="shared" ref="D726:F726" si="34">D479</f>
        <v>C9</v>
      </c>
      <c r="E726" s="123" t="str">
        <f t="shared" si="34"/>
        <v>400x400</v>
      </c>
      <c r="F726" s="123">
        <f t="shared" si="34"/>
        <v>0</v>
      </c>
      <c r="G726" s="41"/>
      <c r="H726" s="276"/>
      <c r="I726" s="271"/>
      <c r="J726" s="72"/>
    </row>
    <row r="727" spans="1:10" hidden="1" outlineLevel="1">
      <c r="A727" s="420">
        <f>IF(C727='Tong hop'!$B$6,1,0)</f>
        <v>0</v>
      </c>
      <c r="B727" s="66"/>
      <c r="C727" s="65"/>
      <c r="D727" s="39" t="s">
        <v>216</v>
      </c>
      <c r="E727" s="39"/>
      <c r="F727" s="38">
        <v>22</v>
      </c>
      <c r="G727" s="41"/>
      <c r="H727" s="276"/>
      <c r="I727" s="271"/>
      <c r="J727" s="72"/>
    </row>
    <row r="728" spans="1:10" hidden="1" outlineLevel="1">
      <c r="A728" s="420">
        <f>IF(C728='Tong hop'!$B$6,1,0)</f>
        <v>0</v>
      </c>
      <c r="B728" s="66"/>
      <c r="C728" s="65"/>
      <c r="D728" s="39" t="s">
        <v>214</v>
      </c>
      <c r="E728" s="39"/>
      <c r="F728" s="38">
        <v>10</v>
      </c>
      <c r="G728" s="41"/>
      <c r="H728" s="276"/>
      <c r="I728" s="271"/>
      <c r="J728" s="72"/>
    </row>
    <row r="729" spans="1:10" hidden="1" outlineLevel="1">
      <c r="A729" s="420">
        <f>IF(C729='Tong hop'!$B$6,1,0)</f>
        <v>0</v>
      </c>
      <c r="B729" s="66"/>
      <c r="C729" s="65"/>
      <c r="D729" s="39" t="s">
        <v>214</v>
      </c>
      <c r="E729" s="39"/>
      <c r="F729" s="38">
        <v>10</v>
      </c>
      <c r="G729" s="41"/>
      <c r="H729" s="276"/>
      <c r="I729" s="271"/>
      <c r="J729" s="72"/>
    </row>
    <row r="730" spans="1:10" hidden="1" outlineLevel="1">
      <c r="A730" s="420">
        <f>IF(C730='Tong hop'!$B$6,1,0)</f>
        <v>0</v>
      </c>
      <c r="B730" s="66"/>
      <c r="C730" s="65"/>
      <c r="D730" s="123" t="str">
        <f t="shared" ref="D730:F730" si="35">D480</f>
        <v>C11</v>
      </c>
      <c r="E730" s="123" t="str">
        <f t="shared" si="35"/>
        <v>400x400</v>
      </c>
      <c r="F730" s="123">
        <f t="shared" si="35"/>
        <v>0</v>
      </c>
      <c r="G730" s="41"/>
      <c r="H730" s="276"/>
      <c r="I730" s="271"/>
      <c r="J730" s="72"/>
    </row>
    <row r="731" spans="1:10" hidden="1" outlineLevel="1">
      <c r="A731" s="420">
        <f>IF(C731='Tong hop'!$B$6,1,0)</f>
        <v>0</v>
      </c>
      <c r="B731" s="66"/>
      <c r="C731" s="65"/>
      <c r="D731" s="39" t="s">
        <v>218</v>
      </c>
      <c r="E731" s="39"/>
      <c r="F731" s="38">
        <v>25</v>
      </c>
      <c r="G731" s="41"/>
      <c r="H731" s="276"/>
      <c r="I731" s="271"/>
      <c r="J731" s="72"/>
    </row>
    <row r="732" spans="1:10" hidden="1" outlineLevel="1">
      <c r="A732" s="420">
        <f>IF(C732='Tong hop'!$B$6,1,0)</f>
        <v>0</v>
      </c>
      <c r="B732" s="66"/>
      <c r="C732" s="65"/>
      <c r="D732" s="39" t="s">
        <v>214</v>
      </c>
      <c r="E732" s="39"/>
      <c r="F732" s="38">
        <v>10</v>
      </c>
      <c r="G732" s="41"/>
      <c r="H732" s="276"/>
      <c r="I732" s="271"/>
      <c r="J732" s="72"/>
    </row>
    <row r="733" spans="1:10" hidden="1" outlineLevel="1">
      <c r="A733" s="420">
        <f>IF(C733='Tong hop'!$B$6,1,0)</f>
        <v>0</v>
      </c>
      <c r="B733" s="66"/>
      <c r="C733" s="65"/>
      <c r="D733" s="39" t="s">
        <v>214</v>
      </c>
      <c r="E733" s="39"/>
      <c r="F733" s="38">
        <v>10</v>
      </c>
      <c r="G733" s="41"/>
      <c r="H733" s="276"/>
      <c r="I733" s="271"/>
      <c r="J733" s="72"/>
    </row>
    <row r="734" spans="1:10" hidden="1" outlineLevel="1">
      <c r="A734" s="420">
        <f>IF(C734='Tong hop'!$B$6,1,0)</f>
        <v>0</v>
      </c>
      <c r="B734" s="66"/>
      <c r="C734" s="65"/>
      <c r="D734" s="123" t="str">
        <f t="shared" ref="D734:F734" si="36">D481</f>
        <v>C12</v>
      </c>
      <c r="E734" s="123" t="str">
        <f t="shared" si="36"/>
        <v>400x400</v>
      </c>
      <c r="F734" s="123">
        <f t="shared" si="36"/>
        <v>0</v>
      </c>
      <c r="G734" s="41"/>
      <c r="H734" s="276"/>
      <c r="I734" s="271"/>
      <c r="J734" s="72"/>
    </row>
    <row r="735" spans="1:10" hidden="1" outlineLevel="1">
      <c r="A735" s="420">
        <f>IF(C735='Tong hop'!$B$6,1,0)</f>
        <v>0</v>
      </c>
      <c r="B735" s="66"/>
      <c r="C735" s="65"/>
      <c r="D735" s="39" t="s">
        <v>218</v>
      </c>
      <c r="E735" s="39"/>
      <c r="F735" s="38">
        <v>25</v>
      </c>
      <c r="G735" s="41"/>
      <c r="H735" s="276"/>
      <c r="I735" s="271"/>
      <c r="J735" s="72"/>
    </row>
    <row r="736" spans="1:10" hidden="1" outlineLevel="1">
      <c r="A736" s="420">
        <f>IF(C736='Tong hop'!$B$6,1,0)</f>
        <v>0</v>
      </c>
      <c r="B736" s="66"/>
      <c r="C736" s="65"/>
      <c r="D736" s="39" t="s">
        <v>214</v>
      </c>
      <c r="E736" s="39"/>
      <c r="F736" s="38">
        <v>10</v>
      </c>
      <c r="G736" s="41"/>
      <c r="H736" s="276"/>
      <c r="I736" s="271"/>
      <c r="J736" s="72"/>
    </row>
    <row r="737" spans="1:10" hidden="1" outlineLevel="1">
      <c r="A737" s="420">
        <f>IF(C737='Tong hop'!$B$6,1,0)</f>
        <v>0</v>
      </c>
      <c r="B737" s="66"/>
      <c r="C737" s="65"/>
      <c r="D737" s="39" t="s">
        <v>214</v>
      </c>
      <c r="E737" s="39"/>
      <c r="F737" s="38">
        <v>10</v>
      </c>
      <c r="G737" s="41"/>
      <c r="H737" s="276"/>
      <c r="I737" s="271"/>
      <c r="J737" s="72"/>
    </row>
    <row r="738" spans="1:10" hidden="1" outlineLevel="1">
      <c r="A738" s="420">
        <f>IF(C738='Tong hop'!$B$6,1,0)</f>
        <v>0</v>
      </c>
      <c r="B738" s="66"/>
      <c r="C738" s="65"/>
      <c r="D738" s="123" t="str">
        <f t="shared" ref="D738:F738" si="37">D482</f>
        <v>C13</v>
      </c>
      <c r="E738" s="123" t="str">
        <f t="shared" si="37"/>
        <v>400x400</v>
      </c>
      <c r="F738" s="123">
        <f t="shared" si="37"/>
        <v>0</v>
      </c>
      <c r="G738" s="41"/>
      <c r="H738" s="276"/>
      <c r="I738" s="271"/>
      <c r="J738" s="72"/>
    </row>
    <row r="739" spans="1:10" hidden="1" outlineLevel="1">
      <c r="A739" s="420">
        <f>IF(C739='Tong hop'!$B$6,1,0)</f>
        <v>0</v>
      </c>
      <c r="B739" s="66"/>
      <c r="C739" s="65"/>
      <c r="D739" s="39" t="s">
        <v>220</v>
      </c>
      <c r="E739" s="39"/>
      <c r="F739" s="38">
        <v>25</v>
      </c>
      <c r="G739" s="41"/>
      <c r="H739" s="276"/>
      <c r="I739" s="271"/>
      <c r="J739" s="72"/>
    </row>
    <row r="740" spans="1:10" hidden="1" outlineLevel="1">
      <c r="A740" s="420">
        <f>IF(C740='Tong hop'!$B$6,1,0)</f>
        <v>0</v>
      </c>
      <c r="B740" s="66"/>
      <c r="C740" s="65"/>
      <c r="D740" s="39" t="s">
        <v>221</v>
      </c>
      <c r="E740" s="39"/>
      <c r="F740" s="38">
        <v>20</v>
      </c>
      <c r="G740" s="41"/>
      <c r="H740" s="276"/>
      <c r="I740" s="271"/>
      <c r="J740" s="72"/>
    </row>
    <row r="741" spans="1:10" hidden="1" outlineLevel="1">
      <c r="A741" s="420">
        <f>IF(C741='Tong hop'!$B$6,1,0)</f>
        <v>0</v>
      </c>
      <c r="B741" s="66"/>
      <c r="C741" s="65"/>
      <c r="D741" s="39" t="s">
        <v>214</v>
      </c>
      <c r="E741" s="39"/>
      <c r="F741" s="38">
        <v>10</v>
      </c>
      <c r="G741" s="41"/>
      <c r="H741" s="276"/>
      <c r="I741" s="271"/>
      <c r="J741" s="72"/>
    </row>
    <row r="742" spans="1:10" hidden="1" outlineLevel="1">
      <c r="A742" s="420">
        <f>IF(C742='Tong hop'!$B$6,1,0)</f>
        <v>0</v>
      </c>
      <c r="B742" s="66"/>
      <c r="C742" s="65"/>
      <c r="D742" s="39" t="s">
        <v>214</v>
      </c>
      <c r="E742" s="39"/>
      <c r="F742" s="38">
        <v>10</v>
      </c>
      <c r="G742" s="41"/>
      <c r="H742" s="276"/>
      <c r="I742" s="271"/>
      <c r="J742" s="72"/>
    </row>
    <row r="743" spans="1:10" hidden="1" outlineLevel="1">
      <c r="A743" s="420">
        <f>IF(C743='Tong hop'!$B$6,1,0)</f>
        <v>0</v>
      </c>
      <c r="B743" s="66"/>
      <c r="C743" s="65"/>
      <c r="D743" s="92" t="str">
        <f>D483</f>
        <v>Tầng 3--&gt; Mái</v>
      </c>
      <c r="E743" s="123"/>
      <c r="F743" s="123"/>
      <c r="G743" s="41"/>
      <c r="H743" s="276"/>
      <c r="I743" s="271"/>
      <c r="J743" s="72"/>
    </row>
    <row r="744" spans="1:10" hidden="1" outlineLevel="1">
      <c r="A744" s="420">
        <f>IF(C744='Tong hop'!$B$6,1,0)</f>
        <v>0</v>
      </c>
      <c r="B744" s="66"/>
      <c r="C744" s="65"/>
      <c r="D744" s="123" t="str">
        <f>D484</f>
        <v>C1</v>
      </c>
      <c r="E744" s="123" t="str">
        <f>E484</f>
        <v>400x500</v>
      </c>
      <c r="F744" s="123"/>
      <c r="G744" s="41"/>
      <c r="H744" s="276"/>
      <c r="I744" s="271"/>
      <c r="J744" s="72"/>
    </row>
    <row r="745" spans="1:10" hidden="1" outlineLevel="1">
      <c r="A745" s="420">
        <f>IF(C745='Tong hop'!$B$6,1,0)</f>
        <v>0</v>
      </c>
      <c r="B745" s="66"/>
      <c r="C745" s="65"/>
      <c r="D745" s="39" t="s">
        <v>219</v>
      </c>
      <c r="E745" s="39"/>
      <c r="F745" s="38">
        <v>20</v>
      </c>
      <c r="G745" s="41"/>
      <c r="H745" s="276"/>
      <c r="I745" s="271"/>
      <c r="J745" s="72"/>
    </row>
    <row r="746" spans="1:10" hidden="1" outlineLevel="1">
      <c r="A746" s="420">
        <f>IF(C746='Tong hop'!$B$6,1,0)</f>
        <v>0</v>
      </c>
      <c r="B746" s="66"/>
      <c r="C746" s="65"/>
      <c r="D746" s="39" t="s">
        <v>214</v>
      </c>
      <c r="E746" s="39"/>
      <c r="F746" s="38">
        <v>10</v>
      </c>
      <c r="G746" s="41"/>
      <c r="H746" s="276"/>
      <c r="I746" s="271"/>
      <c r="J746" s="72"/>
    </row>
    <row r="747" spans="1:10" hidden="1" outlineLevel="1">
      <c r="A747" s="420">
        <f>IF(C747='Tong hop'!$B$6,1,0)</f>
        <v>0</v>
      </c>
      <c r="B747" s="66"/>
      <c r="C747" s="65"/>
      <c r="D747" s="39" t="s">
        <v>120</v>
      </c>
      <c r="E747" s="39"/>
      <c r="F747" s="38">
        <v>10</v>
      </c>
      <c r="G747" s="41"/>
      <c r="H747" s="276"/>
      <c r="I747" s="271"/>
      <c r="J747" s="72"/>
    </row>
    <row r="748" spans="1:10" hidden="1" outlineLevel="1">
      <c r="A748" s="420">
        <f>IF(C748='Tong hop'!$B$6,1,0)</f>
        <v>0</v>
      </c>
      <c r="B748" s="66"/>
      <c r="C748" s="65"/>
      <c r="D748" s="39" t="s">
        <v>120</v>
      </c>
      <c r="E748" s="39"/>
      <c r="F748" s="38">
        <v>10</v>
      </c>
      <c r="G748" s="41"/>
      <c r="H748" s="276"/>
      <c r="I748" s="271"/>
      <c r="J748" s="72"/>
    </row>
    <row r="749" spans="1:10" hidden="1" outlineLevel="1">
      <c r="A749" s="420">
        <f>IF(C749='Tong hop'!$B$6,1,0)</f>
        <v>0</v>
      </c>
      <c r="B749" s="66"/>
      <c r="C749" s="65"/>
      <c r="D749" s="123" t="str">
        <f>D485</f>
        <v>C2</v>
      </c>
      <c r="E749" s="123" t="str">
        <f>E485</f>
        <v>400x400</v>
      </c>
      <c r="F749" s="123"/>
      <c r="G749" s="41"/>
      <c r="H749" s="276"/>
      <c r="I749" s="271"/>
      <c r="J749" s="72"/>
    </row>
    <row r="750" spans="1:10" hidden="1" outlineLevel="1">
      <c r="A750" s="420">
        <f>IF(C750='Tong hop'!$B$6,1,0)</f>
        <v>0</v>
      </c>
      <c r="B750" s="66"/>
      <c r="C750" s="65"/>
      <c r="D750" s="39" t="s">
        <v>218</v>
      </c>
      <c r="E750" s="39"/>
      <c r="F750" s="38">
        <v>25</v>
      </c>
      <c r="G750" s="41"/>
      <c r="H750" s="276"/>
      <c r="I750" s="271"/>
      <c r="J750" s="72"/>
    </row>
    <row r="751" spans="1:10" hidden="1" outlineLevel="1">
      <c r="A751" s="420">
        <f>IF(C751='Tong hop'!$B$6,1,0)</f>
        <v>0</v>
      </c>
      <c r="B751" s="66"/>
      <c r="C751" s="65"/>
      <c r="D751" s="39" t="s">
        <v>214</v>
      </c>
      <c r="E751" s="39"/>
      <c r="F751" s="38">
        <v>10</v>
      </c>
      <c r="G751" s="41"/>
      <c r="H751" s="276"/>
      <c r="I751" s="271"/>
      <c r="J751" s="72"/>
    </row>
    <row r="752" spans="1:10" hidden="1" outlineLevel="1">
      <c r="A752" s="420">
        <f>IF(C752='Tong hop'!$B$6,1,0)</f>
        <v>0</v>
      </c>
      <c r="B752" s="66"/>
      <c r="C752" s="65"/>
      <c r="D752" s="39" t="s">
        <v>120</v>
      </c>
      <c r="E752" s="39"/>
      <c r="F752" s="38">
        <v>10</v>
      </c>
      <c r="G752" s="41"/>
      <c r="H752" s="276"/>
      <c r="I752" s="271"/>
      <c r="J752" s="72"/>
    </row>
    <row r="753" spans="1:10" hidden="1" outlineLevel="1">
      <c r="A753" s="420">
        <f>IF(C753='Tong hop'!$B$6,1,0)</f>
        <v>0</v>
      </c>
      <c r="B753" s="66"/>
      <c r="C753" s="65"/>
      <c r="D753" s="123" t="str">
        <f>D486</f>
        <v>C4</v>
      </c>
      <c r="E753" s="123" t="str">
        <f>E486</f>
        <v>400x500</v>
      </c>
      <c r="F753" s="123"/>
      <c r="G753" s="41"/>
      <c r="H753" s="276"/>
      <c r="I753" s="271"/>
      <c r="J753" s="72"/>
    </row>
    <row r="754" spans="1:10" hidden="1" outlineLevel="1">
      <c r="A754" s="420">
        <f>IF(C754='Tong hop'!$B$6,1,0)</f>
        <v>0</v>
      </c>
      <c r="B754" s="66"/>
      <c r="C754" s="65"/>
      <c r="D754" s="39" t="s">
        <v>219</v>
      </c>
      <c r="E754" s="39"/>
      <c r="F754" s="38">
        <v>20</v>
      </c>
      <c r="G754" s="41"/>
      <c r="H754" s="276"/>
      <c r="I754" s="271"/>
      <c r="J754" s="72"/>
    </row>
    <row r="755" spans="1:10" hidden="1" outlineLevel="1">
      <c r="A755" s="420">
        <f>IF(C755='Tong hop'!$B$6,1,0)</f>
        <v>0</v>
      </c>
      <c r="B755" s="66"/>
      <c r="C755" s="65"/>
      <c r="D755" s="39" t="s">
        <v>214</v>
      </c>
      <c r="E755" s="39"/>
      <c r="F755" s="38">
        <v>10</v>
      </c>
      <c r="G755" s="41"/>
      <c r="H755" s="276"/>
      <c r="I755" s="271"/>
      <c r="J755" s="72"/>
    </row>
    <row r="756" spans="1:10" hidden="1" outlineLevel="1">
      <c r="A756" s="420">
        <f>IF(C756='Tong hop'!$B$6,1,0)</f>
        <v>0</v>
      </c>
      <c r="B756" s="66"/>
      <c r="C756" s="65"/>
      <c r="D756" s="39" t="s">
        <v>120</v>
      </c>
      <c r="E756" s="39"/>
      <c r="F756" s="38">
        <v>10</v>
      </c>
      <c r="G756" s="41"/>
      <c r="H756" s="276"/>
      <c r="I756" s="271"/>
      <c r="J756" s="72"/>
    </row>
    <row r="757" spans="1:10" hidden="1" outlineLevel="1">
      <c r="A757" s="420">
        <f>IF(C757='Tong hop'!$B$6,1,0)</f>
        <v>0</v>
      </c>
      <c r="B757" s="66"/>
      <c r="C757" s="65"/>
      <c r="D757" s="39" t="s">
        <v>120</v>
      </c>
      <c r="E757" s="39"/>
      <c r="F757" s="38">
        <v>10</v>
      </c>
      <c r="G757" s="41"/>
      <c r="H757" s="276"/>
      <c r="I757" s="271"/>
      <c r="J757" s="72"/>
    </row>
    <row r="758" spans="1:10" hidden="1" outlineLevel="1">
      <c r="A758" s="420">
        <f>IF(C758='Tong hop'!$B$6,1,0)</f>
        <v>0</v>
      </c>
      <c r="B758" s="66"/>
      <c r="C758" s="65"/>
      <c r="D758" s="123" t="str">
        <f>D487</f>
        <v>C5</v>
      </c>
      <c r="E758" s="123" t="str">
        <f>E487</f>
        <v>400x400</v>
      </c>
      <c r="F758" s="123"/>
      <c r="G758" s="41"/>
      <c r="H758" s="276"/>
      <c r="I758" s="271"/>
      <c r="J758" s="72"/>
    </row>
    <row r="759" spans="1:10" hidden="1" outlineLevel="1">
      <c r="A759" s="420">
        <f>IF(C759='Tong hop'!$B$6,1,0)</f>
        <v>0</v>
      </c>
      <c r="B759" s="66"/>
      <c r="C759" s="65"/>
      <c r="D759" s="39" t="s">
        <v>213</v>
      </c>
      <c r="E759" s="39"/>
      <c r="F759" s="38">
        <v>25</v>
      </c>
      <c r="G759" s="41"/>
      <c r="H759" s="276"/>
      <c r="I759" s="271"/>
      <c r="J759" s="72"/>
    </row>
    <row r="760" spans="1:10" hidden="1" outlineLevel="1">
      <c r="A760" s="420">
        <f>IF(C760='Tong hop'!$B$6,1,0)</f>
        <v>0</v>
      </c>
      <c r="B760" s="66"/>
      <c r="C760" s="65"/>
      <c r="D760" s="39" t="s">
        <v>212</v>
      </c>
      <c r="E760" s="39"/>
      <c r="F760" s="38">
        <v>25</v>
      </c>
      <c r="G760" s="41"/>
      <c r="H760" s="276"/>
      <c r="I760" s="271"/>
      <c r="J760" s="72"/>
    </row>
    <row r="761" spans="1:10" hidden="1" outlineLevel="1">
      <c r="A761" s="420">
        <f>IF(C761='Tong hop'!$B$6,1,0)</f>
        <v>0</v>
      </c>
      <c r="B761" s="66"/>
      <c r="C761" s="65"/>
      <c r="D761" s="39" t="s">
        <v>214</v>
      </c>
      <c r="E761" s="39"/>
      <c r="F761" s="38">
        <v>10</v>
      </c>
      <c r="G761" s="41"/>
      <c r="H761" s="276"/>
      <c r="I761" s="271"/>
      <c r="J761" s="72"/>
    </row>
    <row r="762" spans="1:10" hidden="1" outlineLevel="1">
      <c r="A762" s="420">
        <f>IF(C762='Tong hop'!$B$6,1,0)</f>
        <v>0</v>
      </c>
      <c r="B762" s="66"/>
      <c r="C762" s="65"/>
      <c r="D762" s="39" t="s">
        <v>120</v>
      </c>
      <c r="E762" s="39"/>
      <c r="F762" s="38">
        <v>10</v>
      </c>
      <c r="G762" s="41"/>
      <c r="H762" s="276"/>
      <c r="I762" s="271"/>
      <c r="J762" s="72"/>
    </row>
    <row r="763" spans="1:10" hidden="1" outlineLevel="1">
      <c r="A763" s="420">
        <f>IF(C763='Tong hop'!$B$6,1,0)</f>
        <v>0</v>
      </c>
      <c r="B763" s="66"/>
      <c r="C763" s="65"/>
      <c r="D763" s="123" t="str">
        <f t="shared" ref="D763:F763" si="38">D488</f>
        <v>C7</v>
      </c>
      <c r="E763" s="123" t="str">
        <f t="shared" si="38"/>
        <v>400x400</v>
      </c>
      <c r="F763" s="123">
        <f t="shared" si="38"/>
        <v>0</v>
      </c>
      <c r="G763" s="41"/>
      <c r="H763" s="276"/>
      <c r="I763" s="271"/>
      <c r="J763" s="72"/>
    </row>
    <row r="764" spans="1:10" hidden="1" outlineLevel="1">
      <c r="A764" s="420">
        <f>IF(C764='Tong hop'!$B$6,1,0)</f>
        <v>0</v>
      </c>
      <c r="B764" s="66"/>
      <c r="C764" s="65"/>
      <c r="D764" s="39" t="s">
        <v>213</v>
      </c>
      <c r="E764" s="39"/>
      <c r="F764" s="38">
        <v>25</v>
      </c>
      <c r="G764" s="41"/>
      <c r="H764" s="276"/>
      <c r="I764" s="271"/>
      <c r="J764" s="72"/>
    </row>
    <row r="765" spans="1:10" hidden="1" outlineLevel="1">
      <c r="A765" s="420">
        <f>IF(C765='Tong hop'!$B$6,1,0)</f>
        <v>0</v>
      </c>
      <c r="B765" s="66"/>
      <c r="C765" s="65"/>
      <c r="D765" s="39" t="s">
        <v>212</v>
      </c>
      <c r="E765" s="39"/>
      <c r="F765" s="38">
        <v>25</v>
      </c>
      <c r="G765" s="41"/>
      <c r="H765" s="276"/>
      <c r="I765" s="271"/>
      <c r="J765" s="72"/>
    </row>
    <row r="766" spans="1:10" hidden="1" outlineLevel="1">
      <c r="A766" s="420">
        <f>IF(C766='Tong hop'!$B$6,1,0)</f>
        <v>0</v>
      </c>
      <c r="B766" s="66"/>
      <c r="C766" s="65"/>
      <c r="D766" s="39" t="s">
        <v>214</v>
      </c>
      <c r="E766" s="39"/>
      <c r="F766" s="38">
        <v>10</v>
      </c>
      <c r="G766" s="41"/>
      <c r="H766" s="276"/>
      <c r="I766" s="271"/>
      <c r="J766" s="72"/>
    </row>
    <row r="767" spans="1:10" hidden="1" outlineLevel="1">
      <c r="A767" s="420">
        <f>IF(C767='Tong hop'!$B$6,1,0)</f>
        <v>0</v>
      </c>
      <c r="B767" s="66"/>
      <c r="C767" s="65"/>
      <c r="D767" s="39" t="s">
        <v>120</v>
      </c>
      <c r="E767" s="39"/>
      <c r="F767" s="38">
        <v>10</v>
      </c>
      <c r="G767" s="41"/>
      <c r="H767" s="276"/>
      <c r="I767" s="271"/>
      <c r="J767" s="72"/>
    </row>
    <row r="768" spans="1:10" hidden="1" outlineLevel="1">
      <c r="A768" s="420">
        <f>IF(C768='Tong hop'!$B$6,1,0)</f>
        <v>0</v>
      </c>
      <c r="B768" s="66"/>
      <c r="C768" s="65"/>
      <c r="D768" s="123" t="str">
        <f>D489</f>
        <v>C11</v>
      </c>
      <c r="E768" s="123" t="str">
        <f>E489</f>
        <v>400x400</v>
      </c>
      <c r="F768" s="123"/>
      <c r="G768" s="41"/>
      <c r="H768" s="276"/>
      <c r="I768" s="271"/>
      <c r="J768" s="72"/>
    </row>
    <row r="769" spans="1:11" hidden="1" outlineLevel="1">
      <c r="A769" s="420">
        <f>IF(C769='Tong hop'!$B$6,1,0)</f>
        <v>0</v>
      </c>
      <c r="B769" s="66"/>
      <c r="C769" s="65"/>
      <c r="D769" s="39" t="s">
        <v>218</v>
      </c>
      <c r="E769" s="39"/>
      <c r="F769" s="38">
        <v>25</v>
      </c>
      <c r="G769" s="41"/>
      <c r="H769" s="276"/>
      <c r="I769" s="271"/>
      <c r="J769" s="72"/>
    </row>
    <row r="770" spans="1:11" hidden="1" outlineLevel="1">
      <c r="A770" s="420">
        <f>IF(C770='Tong hop'!$B$6,1,0)</f>
        <v>0</v>
      </c>
      <c r="B770" s="66"/>
      <c r="C770" s="65"/>
      <c r="D770" s="39" t="s">
        <v>214</v>
      </c>
      <c r="E770" s="39"/>
      <c r="F770" s="38">
        <v>10</v>
      </c>
      <c r="G770" s="41"/>
      <c r="H770" s="276"/>
      <c r="I770" s="271"/>
      <c r="J770" s="72"/>
    </row>
    <row r="771" spans="1:11" hidden="1" outlineLevel="1">
      <c r="A771" s="420">
        <f>IF(C771='Tong hop'!$B$6,1,0)</f>
        <v>0</v>
      </c>
      <c r="B771" s="66"/>
      <c r="C771" s="65"/>
      <c r="D771" s="39" t="s">
        <v>120</v>
      </c>
      <c r="E771" s="39"/>
      <c r="F771" s="38">
        <v>10</v>
      </c>
      <c r="G771" s="41"/>
      <c r="H771" s="276"/>
      <c r="I771" s="271"/>
      <c r="J771" s="72"/>
    </row>
    <row r="772" spans="1:11" hidden="1" outlineLevel="1">
      <c r="A772" s="420">
        <f>IF(C772='Tong hop'!$B$6,1,0)</f>
        <v>0</v>
      </c>
      <c r="B772" s="66"/>
      <c r="C772" s="65"/>
      <c r="D772" s="123"/>
      <c r="E772" s="123"/>
      <c r="F772" s="123"/>
      <c r="G772" s="41"/>
      <c r="H772" s="276"/>
      <c r="I772" s="271"/>
      <c r="J772" s="72"/>
    </row>
    <row r="773" spans="1:11" hidden="1" outlineLevel="1">
      <c r="A773" s="420">
        <f>IF(C773='Tong hop'!$B$6,1,0)</f>
        <v>0</v>
      </c>
      <c r="B773" s="66"/>
      <c r="C773" s="65"/>
      <c r="D773" s="39"/>
      <c r="E773" s="39"/>
      <c r="F773" s="40"/>
      <c r="G773" s="41"/>
      <c r="H773" s="276"/>
      <c r="I773" s="271"/>
      <c r="J773" s="72"/>
    </row>
    <row r="774" spans="1:11" ht="24" collapsed="1">
      <c r="A774" s="420">
        <f>IF(C774='Tong hop'!$B$6,1,0)</f>
        <v>1</v>
      </c>
      <c r="B774" s="66">
        <v>2</v>
      </c>
      <c r="C774" s="10" t="s">
        <v>54</v>
      </c>
      <c r="D774" s="39" t="s">
        <v>353</v>
      </c>
      <c r="E774" s="39" t="s">
        <v>354</v>
      </c>
      <c r="F774" s="122" t="s">
        <v>203</v>
      </c>
      <c r="G774" s="41">
        <v>24.657354130349596</v>
      </c>
      <c r="H774" s="271"/>
      <c r="I774" s="271">
        <f>H774*G774</f>
        <v>0</v>
      </c>
      <c r="J774" s="42"/>
      <c r="K774" s="43"/>
    </row>
    <row r="775" spans="1:11" hidden="1" outlineLevel="1">
      <c r="A775" s="420">
        <f>IF(C775='Tong hop'!$B$6,1,0)</f>
        <v>0</v>
      </c>
      <c r="B775" s="66"/>
      <c r="C775" s="65"/>
      <c r="D775" s="39"/>
      <c r="E775" s="39"/>
      <c r="F775" s="40"/>
      <c r="G775" s="41"/>
      <c r="H775" s="271"/>
      <c r="I775" s="271"/>
      <c r="J775" s="42"/>
      <c r="K775" s="43"/>
    </row>
    <row r="776" spans="1:11" hidden="1" outlineLevel="1">
      <c r="A776" s="420">
        <f>IF(C776='Tong hop'!$B$6,1,0)</f>
        <v>0</v>
      </c>
      <c r="B776" s="66"/>
      <c r="C776" s="65"/>
      <c r="D776" s="39"/>
      <c r="E776" s="39"/>
      <c r="F776" s="40"/>
      <c r="G776" s="41"/>
      <c r="H776" s="271"/>
      <c r="I776" s="271"/>
      <c r="J776" s="42"/>
      <c r="K776" s="43"/>
    </row>
    <row r="777" spans="1:11" hidden="1" outlineLevel="1">
      <c r="A777" s="420">
        <f>IF(C777='Tong hop'!$B$6,1,0)</f>
        <v>0</v>
      </c>
      <c r="B777" s="66"/>
      <c r="C777" s="65"/>
      <c r="D777" s="39" t="str">
        <f>D493</f>
        <v>Dầm tầng 2</v>
      </c>
      <c r="E777" s="39"/>
      <c r="F777" s="40"/>
      <c r="G777" s="41"/>
      <c r="H777" s="271"/>
      <c r="I777" s="271"/>
      <c r="J777" s="42"/>
      <c r="K777" s="43"/>
    </row>
    <row r="778" spans="1:11" hidden="1" outlineLevel="1">
      <c r="A778" s="420">
        <f>IF(C778='Tong hop'!$B$6,1,0)</f>
        <v>0</v>
      </c>
      <c r="B778" s="66"/>
      <c r="C778" s="65"/>
      <c r="D778" s="123" t="str">
        <f>D494</f>
        <v>2B1-400x400</v>
      </c>
      <c r="E778" s="123"/>
      <c r="F778" s="124"/>
      <c r="G778" s="41"/>
      <c r="H778" s="271"/>
      <c r="I778" s="271"/>
      <c r="J778" s="42"/>
      <c r="K778" s="43"/>
    </row>
    <row r="779" spans="1:11" hidden="1" outlineLevel="1">
      <c r="A779" s="420">
        <f>IF(C779='Tong hop'!$B$6,1,0)</f>
        <v>0</v>
      </c>
      <c r="B779" s="66"/>
      <c r="C779" s="65"/>
      <c r="D779" s="39" t="s">
        <v>355</v>
      </c>
      <c r="E779" s="39" t="s">
        <v>226</v>
      </c>
      <c r="F779" s="38">
        <v>16</v>
      </c>
      <c r="G779" s="41"/>
      <c r="H779" s="276"/>
      <c r="I779" s="271"/>
      <c r="J779" s="42"/>
      <c r="K779" s="43"/>
    </row>
    <row r="780" spans="1:11" hidden="1" outlineLevel="1">
      <c r="A780" s="420">
        <f>IF(C780='Tong hop'!$B$6,1,0)</f>
        <v>0</v>
      </c>
      <c r="B780" s="66"/>
      <c r="C780" s="65"/>
      <c r="D780" s="39" t="s">
        <v>356</v>
      </c>
      <c r="E780" s="39" t="s">
        <v>357</v>
      </c>
      <c r="F780" s="38">
        <v>16</v>
      </c>
      <c r="G780" s="41"/>
      <c r="H780" s="276"/>
      <c r="I780" s="271"/>
      <c r="J780" s="42"/>
      <c r="K780" s="43"/>
    </row>
    <row r="781" spans="1:11" hidden="1" outlineLevel="1">
      <c r="A781" s="420">
        <f>IF(C781='Tong hop'!$B$6,1,0)</f>
        <v>0</v>
      </c>
      <c r="B781" s="66"/>
      <c r="C781" s="65"/>
      <c r="D781" s="39" t="s">
        <v>358</v>
      </c>
      <c r="E781" s="39" t="s">
        <v>359</v>
      </c>
      <c r="F781" s="38">
        <v>20</v>
      </c>
      <c r="G781" s="41"/>
      <c r="H781" s="276"/>
      <c r="I781" s="271"/>
      <c r="J781" s="42"/>
      <c r="K781" s="43"/>
    </row>
    <row r="782" spans="1:11" hidden="1" outlineLevel="1">
      <c r="A782" s="420">
        <f>IF(C782='Tong hop'!$B$6,1,0)</f>
        <v>0</v>
      </c>
      <c r="B782" s="66"/>
      <c r="C782" s="65"/>
      <c r="D782" s="39" t="s">
        <v>230</v>
      </c>
      <c r="E782" s="39" t="s">
        <v>231</v>
      </c>
      <c r="F782" s="38">
        <v>16</v>
      </c>
      <c r="G782" s="41"/>
      <c r="H782" s="276"/>
      <c r="I782" s="271"/>
      <c r="J782" s="42"/>
      <c r="K782" s="43"/>
    </row>
    <row r="783" spans="1:11" hidden="1" outlineLevel="1">
      <c r="A783" s="420">
        <f>IF(C783='Tong hop'!$B$6,1,0)</f>
        <v>0</v>
      </c>
      <c r="B783" s="66"/>
      <c r="C783" s="65"/>
      <c r="D783" s="39" t="s">
        <v>360</v>
      </c>
      <c r="E783" s="39"/>
      <c r="F783" s="38">
        <v>10</v>
      </c>
      <c r="G783" s="41"/>
      <c r="H783" s="276"/>
      <c r="I783" s="271"/>
      <c r="J783" s="42"/>
      <c r="K783" s="43"/>
    </row>
    <row r="784" spans="1:11" hidden="1" outlineLevel="1">
      <c r="A784" s="420">
        <f>IF(C784='Tong hop'!$B$6,1,0)</f>
        <v>0</v>
      </c>
      <c r="B784" s="66"/>
      <c r="C784" s="65"/>
      <c r="D784" s="39" t="s">
        <v>361</v>
      </c>
      <c r="E784" s="39"/>
      <c r="F784" s="38">
        <v>10</v>
      </c>
      <c r="G784" s="41"/>
      <c r="H784" s="276"/>
      <c r="I784" s="271"/>
      <c r="J784" s="42"/>
      <c r="K784" s="43"/>
    </row>
    <row r="785" spans="1:14" hidden="1" outlineLevel="1">
      <c r="A785" s="420">
        <f>IF(C785='Tong hop'!$B$6,1,0)</f>
        <v>0</v>
      </c>
      <c r="B785" s="66"/>
      <c r="C785" s="65"/>
      <c r="D785" s="123" t="str">
        <f>D495</f>
        <v>2B3-400x400</v>
      </c>
      <c r="E785" s="123"/>
      <c r="F785" s="123"/>
      <c r="G785" s="41"/>
      <c r="H785" s="271"/>
      <c r="I785" s="271"/>
      <c r="J785" s="42"/>
      <c r="K785" s="43"/>
      <c r="M785" s="21" t="s">
        <v>353</v>
      </c>
    </row>
    <row r="786" spans="1:14" hidden="1" outlineLevel="1">
      <c r="A786" s="420">
        <f>IF(C786='Tong hop'!$B$6,1,0)</f>
        <v>0</v>
      </c>
      <c r="B786" s="66"/>
      <c r="C786" s="65"/>
      <c r="D786" s="39" t="s">
        <v>238</v>
      </c>
      <c r="E786" s="39" t="s">
        <v>226</v>
      </c>
      <c r="F786" s="38">
        <v>20</v>
      </c>
      <c r="G786" s="41"/>
      <c r="H786" s="276"/>
      <c r="I786" s="271"/>
      <c r="J786" s="42"/>
      <c r="K786" s="43"/>
      <c r="N786" s="125" t="e">
        <f>#REF!+F860*1000</f>
        <v>#REF!</v>
      </c>
    </row>
    <row r="787" spans="1:14" hidden="1" outlineLevel="1">
      <c r="A787" s="420">
        <f>IF(C787='Tong hop'!$B$6,1,0)</f>
        <v>0</v>
      </c>
      <c r="B787" s="66"/>
      <c r="C787" s="65"/>
      <c r="D787" s="39" t="s">
        <v>239</v>
      </c>
      <c r="E787" s="39" t="s">
        <v>226</v>
      </c>
      <c r="F787" s="38">
        <v>16</v>
      </c>
      <c r="G787" s="41"/>
      <c r="H787" s="276"/>
      <c r="I787" s="271"/>
      <c r="J787" s="42"/>
      <c r="K787" s="43"/>
      <c r="N787" s="125" t="e">
        <f>N786/#REF!</f>
        <v>#REF!</v>
      </c>
    </row>
    <row r="788" spans="1:14" hidden="1" outlineLevel="1">
      <c r="A788" s="420">
        <f>IF(C788='Tong hop'!$B$6,1,0)</f>
        <v>0</v>
      </c>
      <c r="B788" s="66"/>
      <c r="C788" s="65"/>
      <c r="D788" s="39" t="s">
        <v>362</v>
      </c>
      <c r="E788" s="39" t="s">
        <v>357</v>
      </c>
      <c r="F788" s="38">
        <v>20</v>
      </c>
      <c r="G788" s="41"/>
      <c r="H788" s="276"/>
      <c r="I788" s="271"/>
      <c r="J788" s="42"/>
      <c r="K788" s="43"/>
    </row>
    <row r="789" spans="1:14" hidden="1" outlineLevel="1">
      <c r="A789" s="420">
        <f>IF(C789='Tong hop'!$B$6,1,0)</f>
        <v>0</v>
      </c>
      <c r="B789" s="66"/>
      <c r="C789" s="65"/>
      <c r="D789" s="39" t="s">
        <v>362</v>
      </c>
      <c r="E789" s="39" t="s">
        <v>359</v>
      </c>
      <c r="F789" s="38">
        <v>20</v>
      </c>
      <c r="G789" s="41"/>
      <c r="H789" s="276"/>
      <c r="I789" s="271"/>
      <c r="J789" s="42"/>
      <c r="K789" s="43"/>
    </row>
    <row r="790" spans="1:14" hidden="1" outlineLevel="1">
      <c r="A790" s="420">
        <f>IF(C790='Tong hop'!$B$6,1,0)</f>
        <v>0</v>
      </c>
      <c r="B790" s="66"/>
      <c r="C790" s="65"/>
      <c r="D790" s="39" t="s">
        <v>363</v>
      </c>
      <c r="E790" s="39" t="s">
        <v>231</v>
      </c>
      <c r="F790" s="38">
        <v>20</v>
      </c>
      <c r="G790" s="41"/>
      <c r="H790" s="276"/>
      <c r="I790" s="271"/>
      <c r="J790" s="42"/>
      <c r="K790" s="43"/>
    </row>
    <row r="791" spans="1:14" hidden="1" outlineLevel="1">
      <c r="A791" s="420">
        <f>IF(C791='Tong hop'!$B$6,1,0)</f>
        <v>0</v>
      </c>
      <c r="B791" s="66"/>
      <c r="C791" s="65"/>
      <c r="D791" s="39" t="s">
        <v>360</v>
      </c>
      <c r="E791" s="39"/>
      <c r="F791" s="38">
        <v>10</v>
      </c>
      <c r="G791" s="41"/>
      <c r="H791" s="276"/>
      <c r="I791" s="271"/>
      <c r="J791" s="42"/>
      <c r="K791" s="43"/>
    </row>
    <row r="792" spans="1:14" hidden="1" outlineLevel="1">
      <c r="A792" s="420">
        <f>IF(C792='Tong hop'!$B$6,1,0)</f>
        <v>0</v>
      </c>
      <c r="B792" s="66"/>
      <c r="C792" s="65"/>
      <c r="D792" s="39" t="s">
        <v>361</v>
      </c>
      <c r="E792" s="39"/>
      <c r="F792" s="38">
        <v>10</v>
      </c>
      <c r="G792" s="41"/>
      <c r="H792" s="276"/>
      <c r="I792" s="271"/>
      <c r="J792" s="42"/>
      <c r="K792" s="43"/>
    </row>
    <row r="793" spans="1:14" hidden="1" outlineLevel="1">
      <c r="A793" s="420">
        <f>IF(C793='Tong hop'!$B$6,1,0)</f>
        <v>0</v>
      </c>
      <c r="B793" s="66"/>
      <c r="C793" s="65"/>
      <c r="D793" s="123" t="str">
        <f>D496</f>
        <v>2B2-400x400</v>
      </c>
      <c r="E793" s="123"/>
      <c r="F793" s="123"/>
      <c r="G793" s="41"/>
      <c r="H793" s="271"/>
      <c r="I793" s="271"/>
      <c r="J793" s="42"/>
      <c r="K793" s="43"/>
    </row>
    <row r="794" spans="1:14" hidden="1" outlineLevel="1">
      <c r="A794" s="420">
        <f>IF(C794='Tong hop'!$B$6,1,0)</f>
        <v>0</v>
      </c>
      <c r="B794" s="66"/>
      <c r="C794" s="65"/>
      <c r="D794" s="39" t="s">
        <v>355</v>
      </c>
      <c r="E794" s="39" t="s">
        <v>226</v>
      </c>
      <c r="F794" s="38">
        <v>16</v>
      </c>
      <c r="G794" s="41"/>
      <c r="H794" s="276"/>
      <c r="I794" s="271"/>
      <c r="J794" s="42"/>
      <c r="K794" s="43"/>
    </row>
    <row r="795" spans="1:14" hidden="1" outlineLevel="1">
      <c r="A795" s="420">
        <f>IF(C795='Tong hop'!$B$6,1,0)</f>
        <v>0</v>
      </c>
      <c r="B795" s="66"/>
      <c r="C795" s="65"/>
      <c r="D795" s="39" t="s">
        <v>363</v>
      </c>
      <c r="E795" s="39" t="s">
        <v>229</v>
      </c>
      <c r="F795" s="38">
        <v>20</v>
      </c>
      <c r="G795" s="41"/>
      <c r="H795" s="276"/>
      <c r="I795" s="271"/>
      <c r="J795" s="42"/>
      <c r="K795" s="43"/>
    </row>
    <row r="796" spans="1:14" hidden="1" outlineLevel="1">
      <c r="A796" s="420">
        <f>IF(C796='Tong hop'!$B$6,1,0)</f>
        <v>0</v>
      </c>
      <c r="B796" s="66"/>
      <c r="C796" s="65"/>
      <c r="D796" s="39" t="s">
        <v>363</v>
      </c>
      <c r="E796" s="39" t="s">
        <v>229</v>
      </c>
      <c r="F796" s="38">
        <v>20</v>
      </c>
      <c r="G796" s="41"/>
      <c r="H796" s="276"/>
      <c r="I796" s="271"/>
      <c r="J796" s="42"/>
      <c r="K796" s="43"/>
    </row>
    <row r="797" spans="1:14" hidden="1" outlineLevel="1">
      <c r="A797" s="420">
        <f>IF(C797='Tong hop'!$B$6,1,0)</f>
        <v>0</v>
      </c>
      <c r="B797" s="66"/>
      <c r="C797" s="65"/>
      <c r="D797" s="39" t="s">
        <v>230</v>
      </c>
      <c r="E797" s="39" t="s">
        <v>231</v>
      </c>
      <c r="F797" s="38">
        <v>16</v>
      </c>
      <c r="G797" s="41"/>
      <c r="H797" s="276"/>
      <c r="I797" s="271"/>
      <c r="J797" s="42"/>
      <c r="K797" s="43"/>
    </row>
    <row r="798" spans="1:14" hidden="1" outlineLevel="1">
      <c r="A798" s="420">
        <f>IF(C798='Tong hop'!$B$6,1,0)</f>
        <v>0</v>
      </c>
      <c r="B798" s="66"/>
      <c r="C798" s="65"/>
      <c r="D798" s="39" t="s">
        <v>360</v>
      </c>
      <c r="E798" s="39"/>
      <c r="F798" s="38">
        <v>10</v>
      </c>
      <c r="G798" s="41"/>
      <c r="H798" s="276"/>
      <c r="I798" s="271"/>
      <c r="J798" s="42"/>
      <c r="K798" s="43"/>
    </row>
    <row r="799" spans="1:14" hidden="1" outlineLevel="1">
      <c r="A799" s="420">
        <f>IF(C799='Tong hop'!$B$6,1,0)</f>
        <v>0</v>
      </c>
      <c r="B799" s="66"/>
      <c r="C799" s="65"/>
      <c r="D799" s="39" t="s">
        <v>361</v>
      </c>
      <c r="E799" s="39"/>
      <c r="F799" s="38">
        <v>10</v>
      </c>
      <c r="G799" s="41"/>
      <c r="H799" s="276"/>
      <c r="I799" s="271"/>
      <c r="J799" s="42"/>
      <c r="K799" s="43"/>
    </row>
    <row r="800" spans="1:14" hidden="1" outlineLevel="1">
      <c r="A800" s="420">
        <f>IF(C800='Tong hop'!$B$6,1,0)</f>
        <v>0</v>
      </c>
      <c r="B800" s="66"/>
      <c r="C800" s="65"/>
      <c r="D800" s="123" t="str">
        <f>D497</f>
        <v>2B4-750x400</v>
      </c>
      <c r="E800" s="123"/>
      <c r="F800" s="123"/>
      <c r="G800" s="41"/>
      <c r="H800" s="271"/>
      <c r="I800" s="271"/>
      <c r="J800" s="42"/>
      <c r="K800" s="43"/>
    </row>
    <row r="801" spans="1:11" hidden="1" outlineLevel="1">
      <c r="A801" s="420">
        <f>IF(C801='Tong hop'!$B$6,1,0)</f>
        <v>0</v>
      </c>
      <c r="B801" s="66"/>
      <c r="C801" s="65"/>
      <c r="D801" s="39" t="s">
        <v>364</v>
      </c>
      <c r="E801" s="39" t="s">
        <v>226</v>
      </c>
      <c r="F801" s="38">
        <v>20</v>
      </c>
      <c r="G801" s="41"/>
      <c r="H801" s="276"/>
      <c r="I801" s="271"/>
      <c r="J801" s="42"/>
      <c r="K801" s="43"/>
    </row>
    <row r="802" spans="1:11" hidden="1" outlineLevel="1">
      <c r="A802" s="420">
        <f>IF(C802='Tong hop'!$B$6,1,0)</f>
        <v>0</v>
      </c>
      <c r="B802" s="66"/>
      <c r="C802" s="65"/>
      <c r="D802" s="39" t="s">
        <v>365</v>
      </c>
      <c r="E802" s="39" t="s">
        <v>229</v>
      </c>
      <c r="F802" s="38">
        <v>25</v>
      </c>
      <c r="G802" s="41"/>
      <c r="H802" s="276"/>
      <c r="I802" s="271"/>
      <c r="J802" s="42"/>
      <c r="K802" s="43"/>
    </row>
    <row r="803" spans="1:11" hidden="1" outlineLevel="1">
      <c r="A803" s="420">
        <f>IF(C803='Tong hop'!$B$6,1,0)</f>
        <v>0</v>
      </c>
      <c r="B803" s="66"/>
      <c r="C803" s="65"/>
      <c r="D803" s="39" t="s">
        <v>366</v>
      </c>
      <c r="E803" s="39" t="s">
        <v>231</v>
      </c>
      <c r="F803" s="38">
        <v>20</v>
      </c>
      <c r="G803" s="41"/>
      <c r="H803" s="276"/>
      <c r="I803" s="271"/>
      <c r="J803" s="42"/>
      <c r="K803" s="43"/>
    </row>
    <row r="804" spans="1:11" hidden="1" outlineLevel="1">
      <c r="A804" s="420">
        <f>IF(C804='Tong hop'!$B$6,1,0)</f>
        <v>0</v>
      </c>
      <c r="B804" s="66"/>
      <c r="C804" s="65"/>
      <c r="D804" s="39" t="s">
        <v>360</v>
      </c>
      <c r="E804" s="39"/>
      <c r="F804" s="38">
        <v>10</v>
      </c>
      <c r="G804" s="41"/>
      <c r="H804" s="276"/>
      <c r="I804" s="271"/>
      <c r="J804" s="42"/>
      <c r="K804" s="43"/>
    </row>
    <row r="805" spans="1:11" hidden="1" outlineLevel="1">
      <c r="A805" s="420">
        <f>IF(C805='Tong hop'!$B$6,1,0)</f>
        <v>0</v>
      </c>
      <c r="B805" s="66"/>
      <c r="C805" s="65"/>
      <c r="D805" s="39" t="s">
        <v>361</v>
      </c>
      <c r="E805" s="39"/>
      <c r="F805" s="38">
        <v>10</v>
      </c>
      <c r="G805" s="41"/>
      <c r="H805" s="276"/>
      <c r="I805" s="271"/>
      <c r="J805" s="42"/>
      <c r="K805" s="43"/>
    </row>
    <row r="806" spans="1:11" hidden="1" outlineLevel="1">
      <c r="A806" s="420">
        <f>IF(C806='Tong hop'!$B$6,1,0)</f>
        <v>0</v>
      </c>
      <c r="B806" s="66"/>
      <c r="C806" s="65"/>
      <c r="D806" s="123" t="str">
        <f>D498</f>
        <v>2B5-400x400</v>
      </c>
      <c r="E806" s="123"/>
      <c r="F806" s="123"/>
      <c r="G806" s="41"/>
      <c r="H806" s="271"/>
      <c r="I806" s="271"/>
      <c r="J806" s="42"/>
      <c r="K806" s="43"/>
    </row>
    <row r="807" spans="1:11" hidden="1" outlineLevel="1">
      <c r="A807" s="420">
        <f>IF(C807='Tong hop'!$B$6,1,0)</f>
        <v>0</v>
      </c>
      <c r="B807" s="66"/>
      <c r="C807" s="65"/>
      <c r="D807" s="39" t="s">
        <v>238</v>
      </c>
      <c r="E807" s="39" t="s">
        <v>226</v>
      </c>
      <c r="F807" s="38">
        <v>20</v>
      </c>
      <c r="G807" s="41"/>
      <c r="H807" s="276"/>
      <c r="I807" s="271"/>
      <c r="J807" s="42"/>
      <c r="K807" s="43"/>
    </row>
    <row r="808" spans="1:11" hidden="1" outlineLevel="1">
      <c r="A808" s="420">
        <f>IF(C808='Tong hop'!$B$6,1,0)</f>
        <v>0</v>
      </c>
      <c r="B808" s="66"/>
      <c r="C808" s="65"/>
      <c r="D808" s="39" t="s">
        <v>239</v>
      </c>
      <c r="E808" s="39" t="s">
        <v>226</v>
      </c>
      <c r="F808" s="38">
        <v>16</v>
      </c>
      <c r="G808" s="41"/>
      <c r="H808" s="276"/>
      <c r="I808" s="271"/>
      <c r="J808" s="42"/>
      <c r="K808" s="43"/>
    </row>
    <row r="809" spans="1:11" hidden="1" outlineLevel="1">
      <c r="A809" s="420">
        <f>IF(C809='Tong hop'!$B$6,1,0)</f>
        <v>0</v>
      </c>
      <c r="B809" s="66"/>
      <c r="C809" s="65"/>
      <c r="D809" s="39" t="s">
        <v>360</v>
      </c>
      <c r="E809" s="39"/>
      <c r="F809" s="38">
        <v>10</v>
      </c>
      <c r="G809" s="41"/>
      <c r="H809" s="276"/>
      <c r="I809" s="271"/>
      <c r="J809" s="42"/>
      <c r="K809" s="43"/>
    </row>
    <row r="810" spans="1:11" hidden="1" outlineLevel="1">
      <c r="A810" s="420">
        <f>IF(C810='Tong hop'!$B$6,1,0)</f>
        <v>0</v>
      </c>
      <c r="B810" s="66"/>
      <c r="C810" s="65"/>
      <c r="D810" s="39" t="s">
        <v>361</v>
      </c>
      <c r="E810" s="39"/>
      <c r="F810" s="38">
        <v>10</v>
      </c>
      <c r="G810" s="41"/>
      <c r="H810" s="276"/>
      <c r="I810" s="271"/>
      <c r="J810" s="42"/>
      <c r="K810" s="43"/>
    </row>
    <row r="811" spans="1:11" hidden="1" outlineLevel="1">
      <c r="A811" s="420">
        <f>IF(C811='Tong hop'!$B$6,1,0)</f>
        <v>0</v>
      </c>
      <c r="B811" s="66"/>
      <c r="C811" s="65"/>
      <c r="D811" s="39"/>
      <c r="E811" s="39"/>
      <c r="F811" s="40"/>
      <c r="G811" s="41"/>
      <c r="H811" s="276"/>
      <c r="I811" s="271"/>
      <c r="J811" s="42"/>
      <c r="K811" s="43"/>
    </row>
    <row r="812" spans="1:11" hidden="1" outlineLevel="1">
      <c r="A812" s="420">
        <f>IF(C812='Tong hop'!$B$6,1,0)</f>
        <v>0</v>
      </c>
      <c r="B812" s="66"/>
      <c r="C812" s="65"/>
      <c r="D812" s="39" t="str">
        <f>D511</f>
        <v>Dầm tầng 3</v>
      </c>
      <c r="E812" s="39"/>
      <c r="F812" s="40"/>
      <c r="G812" s="41"/>
      <c r="H812" s="271"/>
      <c r="I812" s="271"/>
      <c r="J812" s="42"/>
      <c r="K812" s="43"/>
    </row>
    <row r="813" spans="1:11" hidden="1" outlineLevel="1">
      <c r="A813" s="420">
        <f>IF(C813='Tong hop'!$B$6,1,0)</f>
        <v>0</v>
      </c>
      <c r="B813" s="66"/>
      <c r="C813" s="65"/>
      <c r="D813" s="123" t="str">
        <f>D512</f>
        <v>3B1-400x400</v>
      </c>
      <c r="E813" s="123">
        <f>E512</f>
        <v>0</v>
      </c>
      <c r="F813" s="123">
        <f>F512</f>
        <v>0</v>
      </c>
      <c r="G813" s="41"/>
      <c r="H813" s="271"/>
      <c r="I813" s="271"/>
      <c r="J813" s="42"/>
      <c r="K813" s="43"/>
    </row>
    <row r="814" spans="1:11" hidden="1" outlineLevel="1">
      <c r="A814" s="420">
        <f>IF(C814='Tong hop'!$B$6,1,0)</f>
        <v>0</v>
      </c>
      <c r="B814" s="66"/>
      <c r="C814" s="65"/>
      <c r="D814" s="39" t="s">
        <v>355</v>
      </c>
      <c r="E814" s="39" t="s">
        <v>226</v>
      </c>
      <c r="F814" s="38">
        <v>16</v>
      </c>
      <c r="G814" s="41"/>
      <c r="H814" s="276"/>
      <c r="I814" s="271"/>
      <c r="J814" s="42"/>
      <c r="K814" s="43"/>
    </row>
    <row r="815" spans="1:11" hidden="1" outlineLevel="1">
      <c r="A815" s="420">
        <f>IF(C815='Tong hop'!$B$6,1,0)</f>
        <v>0</v>
      </c>
      <c r="B815" s="66"/>
      <c r="C815" s="65"/>
      <c r="D815" s="39" t="s">
        <v>367</v>
      </c>
      <c r="E815" s="39" t="s">
        <v>357</v>
      </c>
      <c r="F815" s="38">
        <v>25</v>
      </c>
      <c r="G815" s="41"/>
      <c r="H815" s="276"/>
      <c r="I815" s="271"/>
      <c r="J815" s="42"/>
      <c r="K815" s="43"/>
    </row>
    <row r="816" spans="1:11" hidden="1" outlineLevel="1">
      <c r="A816" s="420">
        <f>IF(C816='Tong hop'!$B$6,1,0)</f>
        <v>0</v>
      </c>
      <c r="B816" s="66"/>
      <c r="C816" s="65"/>
      <c r="D816" s="39" t="s">
        <v>358</v>
      </c>
      <c r="E816" s="39" t="s">
        <v>368</v>
      </c>
      <c r="F816" s="38">
        <v>20</v>
      </c>
      <c r="G816" s="41"/>
      <c r="H816" s="276"/>
      <c r="I816" s="271"/>
      <c r="J816" s="42"/>
      <c r="K816" s="43"/>
    </row>
    <row r="817" spans="1:11" hidden="1" outlineLevel="1">
      <c r="A817" s="420">
        <f>IF(C817='Tong hop'!$B$6,1,0)</f>
        <v>0</v>
      </c>
      <c r="B817" s="66"/>
      <c r="C817" s="65"/>
      <c r="D817" s="39" t="s">
        <v>367</v>
      </c>
      <c r="E817" s="39" t="s">
        <v>369</v>
      </c>
      <c r="F817" s="38">
        <v>25</v>
      </c>
      <c r="G817" s="41"/>
      <c r="H817" s="276"/>
      <c r="I817" s="271"/>
      <c r="J817" s="42"/>
      <c r="K817" s="43"/>
    </row>
    <row r="818" spans="1:11" hidden="1" outlineLevel="1">
      <c r="A818" s="420">
        <f>IF(C818='Tong hop'!$B$6,1,0)</f>
        <v>0</v>
      </c>
      <c r="B818" s="66"/>
      <c r="C818" s="65"/>
      <c r="D818" s="39" t="s">
        <v>370</v>
      </c>
      <c r="E818" s="39" t="s">
        <v>231</v>
      </c>
      <c r="F818" s="38">
        <v>25</v>
      </c>
      <c r="G818" s="41"/>
      <c r="H818" s="276"/>
      <c r="I818" s="271"/>
      <c r="J818" s="42"/>
      <c r="K818" s="43"/>
    </row>
    <row r="819" spans="1:11" hidden="1" outlineLevel="1">
      <c r="A819" s="420">
        <f>IF(C819='Tong hop'!$B$6,1,0)</f>
        <v>0</v>
      </c>
      <c r="B819" s="66"/>
      <c r="C819" s="65"/>
      <c r="D819" s="39" t="s">
        <v>230</v>
      </c>
      <c r="E819" s="39" t="s">
        <v>231</v>
      </c>
      <c r="F819" s="38">
        <v>16</v>
      </c>
      <c r="G819" s="41"/>
      <c r="H819" s="276"/>
      <c r="I819" s="271"/>
      <c r="J819" s="42"/>
      <c r="K819" s="43"/>
    </row>
    <row r="820" spans="1:11" hidden="1" outlineLevel="1">
      <c r="A820" s="420">
        <f>IF(C820='Tong hop'!$B$6,1,0)</f>
        <v>0</v>
      </c>
      <c r="B820" s="66"/>
      <c r="C820" s="65"/>
      <c r="D820" s="39" t="s">
        <v>360</v>
      </c>
      <c r="E820" s="39"/>
      <c r="F820" s="38">
        <v>10</v>
      </c>
      <c r="G820" s="41"/>
      <c r="H820" s="276"/>
      <c r="I820" s="271"/>
      <c r="J820" s="42"/>
      <c r="K820" s="43"/>
    </row>
    <row r="821" spans="1:11" hidden="1" outlineLevel="1">
      <c r="A821" s="420">
        <f>IF(C821='Tong hop'!$B$6,1,0)</f>
        <v>0</v>
      </c>
      <c r="B821" s="66"/>
      <c r="C821" s="65"/>
      <c r="D821" s="39" t="s">
        <v>361</v>
      </c>
      <c r="E821" s="39"/>
      <c r="F821" s="38">
        <v>10</v>
      </c>
      <c r="G821" s="41"/>
      <c r="H821" s="276"/>
      <c r="I821" s="271"/>
      <c r="J821" s="42"/>
      <c r="K821" s="43"/>
    </row>
    <row r="822" spans="1:11" hidden="1" outlineLevel="1">
      <c r="A822" s="420">
        <f>IF(C822='Tong hop'!$B$6,1,0)</f>
        <v>0</v>
      </c>
      <c r="B822" s="66"/>
      <c r="C822" s="65"/>
      <c r="D822" s="123" t="str">
        <f t="shared" ref="D822:F822" si="39">D513</f>
        <v>3B3-400x400</v>
      </c>
      <c r="E822" s="123">
        <f t="shared" si="39"/>
        <v>0</v>
      </c>
      <c r="F822" s="123">
        <f t="shared" si="39"/>
        <v>0</v>
      </c>
      <c r="G822" s="41"/>
      <c r="H822" s="271"/>
      <c r="I822" s="271"/>
      <c r="J822" s="42"/>
      <c r="K822" s="43"/>
    </row>
    <row r="823" spans="1:11" hidden="1" outlineLevel="1">
      <c r="A823" s="420">
        <f>IF(C823='Tong hop'!$B$6,1,0)</f>
        <v>0</v>
      </c>
      <c r="B823" s="66"/>
      <c r="C823" s="65"/>
      <c r="D823" s="39" t="s">
        <v>225</v>
      </c>
      <c r="E823" s="39" t="s">
        <v>226</v>
      </c>
      <c r="F823" s="38">
        <v>20</v>
      </c>
      <c r="G823" s="41"/>
      <c r="H823" s="276"/>
      <c r="I823" s="271"/>
      <c r="J823" s="42"/>
      <c r="K823" s="43"/>
    </row>
    <row r="824" spans="1:11" hidden="1" outlineLevel="1">
      <c r="A824" s="420">
        <f>IF(C824='Tong hop'!$B$6,1,0)</f>
        <v>0</v>
      </c>
      <c r="B824" s="66"/>
      <c r="C824" s="65"/>
      <c r="D824" s="39" t="s">
        <v>358</v>
      </c>
      <c r="E824" s="39" t="s">
        <v>357</v>
      </c>
      <c r="F824" s="38">
        <v>20</v>
      </c>
      <c r="G824" s="41"/>
      <c r="H824" s="276"/>
      <c r="I824" s="271"/>
      <c r="J824" s="42"/>
      <c r="K824" s="43"/>
    </row>
    <row r="825" spans="1:11" hidden="1" outlineLevel="1">
      <c r="A825" s="420">
        <f>IF(C825='Tong hop'!$B$6,1,0)</f>
        <v>0</v>
      </c>
      <c r="B825" s="66"/>
      <c r="C825" s="65"/>
      <c r="D825" s="39" t="s">
        <v>371</v>
      </c>
      <c r="E825" s="39" t="s">
        <v>357</v>
      </c>
      <c r="F825" s="38">
        <v>25</v>
      </c>
      <c r="G825" s="41"/>
      <c r="H825" s="276"/>
      <c r="I825" s="271"/>
      <c r="J825" s="42"/>
      <c r="K825" s="43"/>
    </row>
    <row r="826" spans="1:11" hidden="1" outlineLevel="1">
      <c r="A826" s="420">
        <f>IF(C826='Tong hop'!$B$6,1,0)</f>
        <v>0</v>
      </c>
      <c r="B826" s="66"/>
      <c r="C826" s="65"/>
      <c r="D826" s="39" t="s">
        <v>358</v>
      </c>
      <c r="E826" s="39" t="s">
        <v>359</v>
      </c>
      <c r="F826" s="38">
        <v>20</v>
      </c>
      <c r="G826" s="41"/>
      <c r="H826" s="276"/>
      <c r="I826" s="271"/>
      <c r="J826" s="42"/>
      <c r="K826" s="43"/>
    </row>
    <row r="827" spans="1:11" hidden="1" outlineLevel="1">
      <c r="A827" s="420">
        <f>IF(C827='Tong hop'!$B$6,1,0)</f>
        <v>0</v>
      </c>
      <c r="B827" s="66"/>
      <c r="C827" s="65"/>
      <c r="D827" s="39" t="s">
        <v>371</v>
      </c>
      <c r="E827" s="39" t="s">
        <v>359</v>
      </c>
      <c r="F827" s="38">
        <v>25</v>
      </c>
      <c r="G827" s="41"/>
      <c r="H827" s="276"/>
      <c r="I827" s="271"/>
      <c r="J827" s="42"/>
      <c r="K827" s="43"/>
    </row>
    <row r="828" spans="1:11" hidden="1" outlineLevel="1">
      <c r="A828" s="420">
        <f>IF(C828='Tong hop'!$B$6,1,0)</f>
        <v>0</v>
      </c>
      <c r="B828" s="66"/>
      <c r="C828" s="65"/>
      <c r="D828" s="39" t="s">
        <v>363</v>
      </c>
      <c r="E828" s="39" t="s">
        <v>231</v>
      </c>
      <c r="F828" s="38">
        <v>20</v>
      </c>
      <c r="G828" s="41"/>
      <c r="H828" s="276"/>
      <c r="I828" s="271"/>
      <c r="J828" s="42"/>
      <c r="K828" s="43"/>
    </row>
    <row r="829" spans="1:11" hidden="1" outlineLevel="1">
      <c r="A829" s="420">
        <f>IF(C829='Tong hop'!$B$6,1,0)</f>
        <v>0</v>
      </c>
      <c r="B829" s="66"/>
      <c r="C829" s="65"/>
      <c r="D829" s="39" t="s">
        <v>360</v>
      </c>
      <c r="E829" s="39"/>
      <c r="F829" s="38">
        <v>10</v>
      </c>
      <c r="G829" s="41"/>
      <c r="H829" s="276"/>
      <c r="I829" s="271"/>
      <c r="J829" s="42"/>
      <c r="K829" s="43"/>
    </row>
    <row r="830" spans="1:11" hidden="1" outlineLevel="1">
      <c r="A830" s="420">
        <f>IF(C830='Tong hop'!$B$6,1,0)</f>
        <v>0</v>
      </c>
      <c r="B830" s="66"/>
      <c r="C830" s="65"/>
      <c r="D830" s="39" t="s">
        <v>361</v>
      </c>
      <c r="E830" s="39"/>
      <c r="F830" s="38">
        <v>10</v>
      </c>
      <c r="G830" s="41"/>
      <c r="H830" s="276"/>
      <c r="I830" s="271"/>
      <c r="J830" s="42"/>
      <c r="K830" s="43"/>
    </row>
    <row r="831" spans="1:11" hidden="1" outlineLevel="1">
      <c r="A831" s="420">
        <f>IF(C831='Tong hop'!$B$6,1,0)</f>
        <v>0</v>
      </c>
      <c r="B831" s="66"/>
      <c r="C831" s="65"/>
      <c r="D831" s="123" t="str">
        <f>D514</f>
        <v>3B2-400x400</v>
      </c>
      <c r="E831" s="123">
        <f>E514</f>
        <v>0</v>
      </c>
      <c r="F831" s="123">
        <f>F514</f>
        <v>0</v>
      </c>
      <c r="G831" s="41"/>
      <c r="H831" s="271"/>
      <c r="I831" s="271"/>
      <c r="J831" s="42"/>
      <c r="K831" s="43"/>
    </row>
    <row r="832" spans="1:11" hidden="1" outlineLevel="1">
      <c r="A832" s="420">
        <f>IF(C832='Tong hop'!$B$6,1,0)</f>
        <v>0</v>
      </c>
      <c r="B832" s="66"/>
      <c r="C832" s="65"/>
      <c r="D832" s="39" t="s">
        <v>239</v>
      </c>
      <c r="E832" s="39" t="s">
        <v>226</v>
      </c>
      <c r="F832" s="38">
        <v>16</v>
      </c>
      <c r="G832" s="41"/>
      <c r="H832" s="276"/>
      <c r="I832" s="271"/>
      <c r="J832" s="42"/>
      <c r="K832" s="43"/>
    </row>
    <row r="833" spans="1:11" hidden="1" outlineLevel="1">
      <c r="A833" s="420">
        <f>IF(C833='Tong hop'!$B$6,1,0)</f>
        <v>0</v>
      </c>
      <c r="B833" s="66"/>
      <c r="C833" s="65"/>
      <c r="D833" s="39" t="s">
        <v>238</v>
      </c>
      <c r="E833" s="39" t="s">
        <v>226</v>
      </c>
      <c r="F833" s="38">
        <v>20</v>
      </c>
      <c r="G833" s="41"/>
      <c r="H833" s="276"/>
      <c r="I833" s="271"/>
      <c r="J833" s="42"/>
      <c r="K833" s="43"/>
    </row>
    <row r="834" spans="1:11" hidden="1" outlineLevel="1">
      <c r="A834" s="420">
        <f>IF(C834='Tong hop'!$B$6,1,0)</f>
        <v>0</v>
      </c>
      <c r="B834" s="66"/>
      <c r="C834" s="65"/>
      <c r="D834" s="39" t="s">
        <v>230</v>
      </c>
      <c r="E834" s="39" t="s">
        <v>357</v>
      </c>
      <c r="F834" s="38">
        <v>16</v>
      </c>
      <c r="G834" s="41"/>
      <c r="H834" s="276"/>
      <c r="I834" s="271"/>
      <c r="J834" s="42"/>
      <c r="K834" s="43"/>
    </row>
    <row r="835" spans="1:11" hidden="1" outlineLevel="1">
      <c r="A835" s="420">
        <f>IF(C835='Tong hop'!$B$6,1,0)</f>
        <v>0</v>
      </c>
      <c r="B835" s="66"/>
      <c r="C835" s="65"/>
      <c r="D835" s="39" t="s">
        <v>372</v>
      </c>
      <c r="E835" s="39" t="s">
        <v>359</v>
      </c>
      <c r="F835" s="38">
        <v>20</v>
      </c>
      <c r="G835" s="41"/>
      <c r="H835" s="276"/>
      <c r="I835" s="271"/>
      <c r="J835" s="42"/>
      <c r="K835" s="43"/>
    </row>
    <row r="836" spans="1:11" hidden="1" outlineLevel="1">
      <c r="A836" s="420">
        <f>IF(C836='Tong hop'!$B$6,1,0)</f>
        <v>0</v>
      </c>
      <c r="B836" s="66"/>
      <c r="C836" s="65"/>
      <c r="D836" s="39" t="s">
        <v>363</v>
      </c>
      <c r="E836" s="39" t="s">
        <v>231</v>
      </c>
      <c r="F836" s="38">
        <v>20</v>
      </c>
      <c r="G836" s="41"/>
      <c r="H836" s="276"/>
      <c r="I836" s="271"/>
      <c r="J836" s="42"/>
      <c r="K836" s="43"/>
    </row>
    <row r="837" spans="1:11" hidden="1" outlineLevel="1">
      <c r="A837" s="420">
        <f>IF(C837='Tong hop'!$B$6,1,0)</f>
        <v>0</v>
      </c>
      <c r="B837" s="66"/>
      <c r="C837" s="65"/>
      <c r="D837" s="39" t="s">
        <v>373</v>
      </c>
      <c r="E837" s="39" t="s">
        <v>231</v>
      </c>
      <c r="F837" s="38">
        <v>25</v>
      </c>
      <c r="G837" s="41"/>
      <c r="H837" s="276"/>
      <c r="I837" s="271"/>
      <c r="J837" s="42"/>
      <c r="K837" s="43"/>
    </row>
    <row r="838" spans="1:11" hidden="1" outlineLevel="1">
      <c r="A838" s="420">
        <f>IF(C838='Tong hop'!$B$6,1,0)</f>
        <v>0</v>
      </c>
      <c r="B838" s="66"/>
      <c r="C838" s="65"/>
      <c r="D838" s="39" t="s">
        <v>230</v>
      </c>
      <c r="E838" s="39" t="s">
        <v>374</v>
      </c>
      <c r="F838" s="38">
        <v>16</v>
      </c>
      <c r="G838" s="41"/>
      <c r="H838" s="276"/>
      <c r="I838" s="271"/>
      <c r="J838" s="42"/>
      <c r="K838" s="43"/>
    </row>
    <row r="839" spans="1:11" hidden="1" outlineLevel="1">
      <c r="A839" s="420">
        <f>IF(C839='Tong hop'!$B$6,1,0)</f>
        <v>0</v>
      </c>
      <c r="B839" s="66"/>
      <c r="C839" s="65"/>
      <c r="D839" s="39" t="s">
        <v>360</v>
      </c>
      <c r="E839" s="39"/>
      <c r="F839" s="38">
        <v>10</v>
      </c>
      <c r="G839" s="41"/>
      <c r="H839" s="276"/>
      <c r="I839" s="271"/>
      <c r="J839" s="42"/>
      <c r="K839" s="43"/>
    </row>
    <row r="840" spans="1:11" hidden="1" outlineLevel="1">
      <c r="A840" s="420">
        <f>IF(C840='Tong hop'!$B$6,1,0)</f>
        <v>0</v>
      </c>
      <c r="B840" s="66"/>
      <c r="C840" s="65"/>
      <c r="D840" s="39" t="s">
        <v>361</v>
      </c>
      <c r="E840" s="39"/>
      <c r="F840" s="38">
        <v>10</v>
      </c>
      <c r="G840" s="41"/>
      <c r="H840" s="276"/>
      <c r="I840" s="271"/>
      <c r="J840" s="42"/>
      <c r="K840" s="43"/>
    </row>
    <row r="841" spans="1:11" hidden="1" outlineLevel="1">
      <c r="A841" s="420">
        <f>IF(C841='Tong hop'!$B$6,1,0)</f>
        <v>0</v>
      </c>
      <c r="B841" s="66"/>
      <c r="C841" s="65"/>
      <c r="D841" s="123" t="str">
        <f>D515</f>
        <v>3B4-750x400</v>
      </c>
      <c r="E841" s="123">
        <f>E515</f>
        <v>0</v>
      </c>
      <c r="F841" s="123">
        <f>F515</f>
        <v>0</v>
      </c>
      <c r="G841" s="41"/>
      <c r="H841" s="271"/>
      <c r="I841" s="271"/>
      <c r="J841" s="42"/>
      <c r="K841" s="43"/>
    </row>
    <row r="842" spans="1:11" hidden="1" outlineLevel="1">
      <c r="A842" s="420">
        <f>IF(C842='Tong hop'!$B$6,1,0)</f>
        <v>0</v>
      </c>
      <c r="B842" s="66"/>
      <c r="C842" s="65"/>
      <c r="D842" s="39" t="s">
        <v>364</v>
      </c>
      <c r="E842" s="39" t="s">
        <v>226</v>
      </c>
      <c r="F842" s="38">
        <v>20</v>
      </c>
      <c r="G842" s="41"/>
      <c r="H842" s="276"/>
      <c r="I842" s="271"/>
      <c r="J842" s="42"/>
      <c r="K842" s="43"/>
    </row>
    <row r="843" spans="1:11" hidden="1" outlineLevel="1">
      <c r="A843" s="420">
        <f>IF(C843='Tong hop'!$B$6,1,0)</f>
        <v>0</v>
      </c>
      <c r="B843" s="66"/>
      <c r="C843" s="65"/>
      <c r="D843" s="39" t="s">
        <v>365</v>
      </c>
      <c r="E843" s="39" t="s">
        <v>375</v>
      </c>
      <c r="F843" s="38">
        <v>25</v>
      </c>
      <c r="G843" s="41"/>
      <c r="H843" s="276"/>
      <c r="I843" s="271"/>
      <c r="J843" s="42"/>
      <c r="K843" s="43"/>
    </row>
    <row r="844" spans="1:11" hidden="1" outlineLevel="1">
      <c r="A844" s="420">
        <f>IF(C844='Tong hop'!$B$6,1,0)</f>
        <v>0</v>
      </c>
      <c r="B844" s="66"/>
      <c r="C844" s="65"/>
      <c r="D844" s="39" t="s">
        <v>366</v>
      </c>
      <c r="E844" s="39" t="s">
        <v>376</v>
      </c>
      <c r="F844" s="38">
        <v>20</v>
      </c>
      <c r="G844" s="41"/>
      <c r="H844" s="276"/>
      <c r="I844" s="271"/>
      <c r="J844" s="42"/>
      <c r="K844" s="43"/>
    </row>
    <row r="845" spans="1:11" hidden="1" outlineLevel="1">
      <c r="A845" s="420">
        <f>IF(C845='Tong hop'!$B$6,1,0)</f>
        <v>0</v>
      </c>
      <c r="B845" s="66"/>
      <c r="C845" s="65"/>
      <c r="D845" s="39" t="s">
        <v>377</v>
      </c>
      <c r="E845" s="39" t="s">
        <v>231</v>
      </c>
      <c r="F845" s="38">
        <v>20</v>
      </c>
      <c r="G845" s="41"/>
      <c r="H845" s="276"/>
      <c r="I845" s="271"/>
      <c r="J845" s="42"/>
      <c r="K845" s="43"/>
    </row>
    <row r="846" spans="1:11" hidden="1" outlineLevel="1">
      <c r="A846" s="420">
        <f>IF(C846='Tong hop'!$B$6,1,0)</f>
        <v>0</v>
      </c>
      <c r="B846" s="66"/>
      <c r="C846" s="65"/>
      <c r="D846" s="39" t="s">
        <v>360</v>
      </c>
      <c r="E846" s="39"/>
      <c r="F846" s="38">
        <v>10</v>
      </c>
      <c r="G846" s="41"/>
      <c r="H846" s="276"/>
      <c r="I846" s="271"/>
      <c r="J846" s="42"/>
      <c r="K846" s="43"/>
    </row>
    <row r="847" spans="1:11" hidden="1" outlineLevel="1">
      <c r="A847" s="420">
        <f>IF(C847='Tong hop'!$B$6,1,0)</f>
        <v>0</v>
      </c>
      <c r="B847" s="66"/>
      <c r="C847" s="65"/>
      <c r="D847" s="39" t="s">
        <v>361</v>
      </c>
      <c r="E847" s="39"/>
      <c r="F847" s="38">
        <v>10</v>
      </c>
      <c r="G847" s="41"/>
      <c r="H847" s="276"/>
      <c r="I847" s="271"/>
      <c r="J847" s="42"/>
      <c r="K847" s="43"/>
    </row>
    <row r="848" spans="1:11" hidden="1" outlineLevel="1">
      <c r="A848" s="420">
        <f>IF(C848='Tong hop'!$B$6,1,0)</f>
        <v>0</v>
      </c>
      <c r="B848" s="66"/>
      <c r="C848" s="65"/>
      <c r="D848" s="123" t="str">
        <f>D516</f>
        <v>3B4-750x400</v>
      </c>
      <c r="E848" s="123">
        <f>E516</f>
        <v>0</v>
      </c>
      <c r="F848" s="123">
        <f>F516</f>
        <v>0</v>
      </c>
      <c r="G848" s="41"/>
      <c r="H848" s="271"/>
      <c r="I848" s="271"/>
      <c r="J848" s="42"/>
      <c r="K848" s="43"/>
    </row>
    <row r="849" spans="1:13" hidden="1" outlineLevel="1">
      <c r="A849" s="420">
        <f>IF(C849='Tong hop'!$B$6,1,0)</f>
        <v>0</v>
      </c>
      <c r="B849" s="66"/>
      <c r="C849" s="65"/>
      <c r="D849" s="39" t="s">
        <v>364</v>
      </c>
      <c r="E849" s="39" t="s">
        <v>226</v>
      </c>
      <c r="F849" s="38">
        <v>20</v>
      </c>
      <c r="G849" s="41"/>
      <c r="H849" s="276"/>
      <c r="I849" s="271"/>
      <c r="J849" s="42"/>
      <c r="K849" s="43"/>
    </row>
    <row r="850" spans="1:13" hidden="1" outlineLevel="1">
      <c r="A850" s="420">
        <f>IF(C850='Tong hop'!$B$6,1,0)</f>
        <v>0</v>
      </c>
      <c r="B850" s="66"/>
      <c r="C850" s="65"/>
      <c r="D850" s="39" t="s">
        <v>365</v>
      </c>
      <c r="E850" s="39" t="s">
        <v>375</v>
      </c>
      <c r="F850" s="38">
        <v>25</v>
      </c>
      <c r="G850" s="41"/>
      <c r="H850" s="276"/>
      <c r="I850" s="271"/>
      <c r="J850" s="42"/>
      <c r="K850" s="43"/>
    </row>
    <row r="851" spans="1:13" hidden="1" outlineLevel="1">
      <c r="A851" s="420">
        <f>IF(C851='Tong hop'!$B$6,1,0)</f>
        <v>0</v>
      </c>
      <c r="B851" s="66"/>
      <c r="C851" s="65"/>
      <c r="D851" s="39" t="s">
        <v>366</v>
      </c>
      <c r="E851" s="39" t="s">
        <v>376</v>
      </c>
      <c r="F851" s="38">
        <v>20</v>
      </c>
      <c r="G851" s="41"/>
      <c r="H851" s="276"/>
      <c r="I851" s="271"/>
      <c r="J851" s="42"/>
      <c r="K851" s="43"/>
    </row>
    <row r="852" spans="1:13" hidden="1" outlineLevel="1">
      <c r="A852" s="420">
        <f>IF(C852='Tong hop'!$B$6,1,0)</f>
        <v>0</v>
      </c>
      <c r="B852" s="66"/>
      <c r="C852" s="65"/>
      <c r="D852" s="39" t="s">
        <v>377</v>
      </c>
      <c r="E852" s="39" t="s">
        <v>231</v>
      </c>
      <c r="F852" s="38">
        <v>20</v>
      </c>
      <c r="G852" s="41"/>
      <c r="H852" s="276"/>
      <c r="I852" s="271"/>
      <c r="J852" s="42"/>
      <c r="K852" s="43"/>
    </row>
    <row r="853" spans="1:13" hidden="1" outlineLevel="1">
      <c r="A853" s="420">
        <f>IF(C853='Tong hop'!$B$6,1,0)</f>
        <v>0</v>
      </c>
      <c r="B853" s="66"/>
      <c r="C853" s="65"/>
      <c r="D853" s="39" t="s">
        <v>360</v>
      </c>
      <c r="E853" s="39"/>
      <c r="F853" s="38">
        <v>10</v>
      </c>
      <c r="G853" s="41"/>
      <c r="H853" s="276"/>
      <c r="I853" s="271"/>
      <c r="J853" s="42"/>
      <c r="K853" s="43"/>
    </row>
    <row r="854" spans="1:13" hidden="1" outlineLevel="1">
      <c r="A854" s="420">
        <f>IF(C854='Tong hop'!$B$6,1,0)</f>
        <v>0</v>
      </c>
      <c r="B854" s="66"/>
      <c r="C854" s="65"/>
      <c r="D854" s="39" t="s">
        <v>361</v>
      </c>
      <c r="E854" s="39"/>
      <c r="F854" s="38">
        <v>10</v>
      </c>
      <c r="G854" s="41"/>
      <c r="H854" s="276"/>
      <c r="I854" s="271"/>
      <c r="J854" s="42"/>
      <c r="K854" s="43"/>
    </row>
    <row r="855" spans="1:13" hidden="1" outlineLevel="1">
      <c r="A855" s="420">
        <f>IF(C855='Tong hop'!$B$6,1,0)</f>
        <v>0</v>
      </c>
      <c r="B855" s="66"/>
      <c r="C855" s="65"/>
      <c r="D855" s="123" t="str">
        <f>D517</f>
        <v>3B5-400x400</v>
      </c>
      <c r="E855" s="123">
        <f>E517</f>
        <v>0</v>
      </c>
      <c r="F855" s="123">
        <f>F517</f>
        <v>0</v>
      </c>
      <c r="G855" s="41"/>
      <c r="H855" s="271"/>
      <c r="I855" s="271"/>
      <c r="J855" s="42"/>
      <c r="K855" s="43"/>
    </row>
    <row r="856" spans="1:13" hidden="1" outlineLevel="1">
      <c r="A856" s="420">
        <f>IF(C856='Tong hop'!$B$6,1,0)</f>
        <v>0</v>
      </c>
      <c r="B856" s="66"/>
      <c r="C856" s="65"/>
      <c r="D856" s="39" t="s">
        <v>225</v>
      </c>
      <c r="E856" s="39" t="s">
        <v>226</v>
      </c>
      <c r="F856" s="38">
        <v>20</v>
      </c>
      <c r="G856" s="41"/>
      <c r="H856" s="276"/>
      <c r="I856" s="271"/>
      <c r="J856" s="42"/>
      <c r="K856" s="43"/>
    </row>
    <row r="857" spans="1:13" hidden="1" outlineLevel="1">
      <c r="A857" s="420">
        <f>IF(C857='Tong hop'!$B$6,1,0)</f>
        <v>0</v>
      </c>
      <c r="B857" s="66"/>
      <c r="C857" s="65"/>
      <c r="D857" s="39" t="s">
        <v>360</v>
      </c>
      <c r="E857" s="39"/>
      <c r="F857" s="38">
        <v>10</v>
      </c>
      <c r="G857" s="41"/>
      <c r="H857" s="276"/>
      <c r="I857" s="271"/>
      <c r="J857" s="42"/>
      <c r="K857" s="43"/>
    </row>
    <row r="858" spans="1:13" hidden="1" outlineLevel="1">
      <c r="A858" s="420">
        <f>IF(C858='Tong hop'!$B$6,1,0)</f>
        <v>0</v>
      </c>
      <c r="B858" s="66"/>
      <c r="C858" s="65"/>
      <c r="D858" s="39"/>
      <c r="E858" s="39"/>
      <c r="F858" s="40"/>
      <c r="G858" s="41"/>
      <c r="H858" s="271"/>
      <c r="I858" s="271"/>
      <c r="J858" s="42"/>
      <c r="K858" s="43"/>
    </row>
    <row r="859" spans="1:13" ht="24" collapsed="1">
      <c r="A859" s="420">
        <f>IF(C859='Tong hop'!$B$6,1,0)</f>
        <v>1</v>
      </c>
      <c r="B859" s="66">
        <v>3</v>
      </c>
      <c r="C859" s="10" t="s">
        <v>54</v>
      </c>
      <c r="D859" s="112" t="s">
        <v>378</v>
      </c>
      <c r="E859" s="39" t="s">
        <v>379</v>
      </c>
      <c r="F859" s="122" t="s">
        <v>203</v>
      </c>
      <c r="G859" s="41">
        <v>70.493512701803624</v>
      </c>
      <c r="H859" s="271"/>
      <c r="I859" s="271">
        <f>H859*G859</f>
        <v>0</v>
      </c>
      <c r="J859" s="42"/>
      <c r="K859" s="43"/>
      <c r="M859" s="125"/>
    </row>
    <row r="860" spans="1:13" hidden="1" outlineLevel="1">
      <c r="A860" s="420">
        <f>IF(C860='Tong hop'!$B$6,1,0)</f>
        <v>0</v>
      </c>
      <c r="B860" s="66"/>
      <c r="C860" s="65"/>
      <c r="D860" s="126" t="s">
        <v>329</v>
      </c>
      <c r="E860" s="64"/>
      <c r="F860" s="127" t="e">
        <f>SUM(#REF!)/1000*1.05</f>
        <v>#REF!</v>
      </c>
      <c r="G860" s="41"/>
      <c r="H860" s="270"/>
      <c r="I860" s="270"/>
      <c r="J860" s="42"/>
      <c r="K860" s="43"/>
    </row>
    <row r="861" spans="1:13" hidden="1" outlineLevel="1">
      <c r="A861" s="420">
        <f>IF(C861='Tong hop'!$B$6,1,0)</f>
        <v>0</v>
      </c>
      <c r="B861" s="66"/>
      <c r="C861" s="65"/>
      <c r="D861" s="128" t="s">
        <v>380</v>
      </c>
      <c r="E861" s="64"/>
      <c r="F861" s="11"/>
      <c r="G861" s="41"/>
      <c r="H861" s="270"/>
      <c r="I861" s="270"/>
      <c r="J861" s="42"/>
      <c r="K861" s="43"/>
    </row>
    <row r="862" spans="1:13" hidden="1" outlineLevel="1">
      <c r="A862" s="420">
        <f>IF(C862='Tong hop'!$B$6,1,0)</f>
        <v>0</v>
      </c>
      <c r="B862" s="66"/>
      <c r="C862" s="65"/>
      <c r="D862" s="128" t="s">
        <v>381</v>
      </c>
      <c r="E862" s="64"/>
      <c r="F862" s="11"/>
      <c r="G862" s="41"/>
      <c r="H862" s="270"/>
      <c r="I862" s="270"/>
      <c r="J862" s="42"/>
      <c r="K862" s="43"/>
    </row>
    <row r="863" spans="1:13" hidden="1" outlineLevel="1">
      <c r="A863" s="420">
        <f>IF(C863='Tong hop'!$B$6,1,0)</f>
        <v>0</v>
      </c>
      <c r="B863" s="66"/>
      <c r="C863" s="65"/>
      <c r="D863" s="64" t="s">
        <v>382</v>
      </c>
      <c r="E863" s="64"/>
      <c r="F863" s="11"/>
      <c r="G863" s="41"/>
      <c r="H863" s="270"/>
      <c r="I863" s="270"/>
      <c r="J863" s="42"/>
      <c r="K863" s="43"/>
    </row>
    <row r="864" spans="1:13" hidden="1" outlineLevel="1">
      <c r="A864" s="420">
        <f>IF(C864='Tong hop'!$B$6,1,0)</f>
        <v>0</v>
      </c>
      <c r="B864" s="66"/>
      <c r="C864" s="65"/>
      <c r="D864" s="128"/>
      <c r="E864" s="64" t="s">
        <v>383</v>
      </c>
      <c r="F864" s="11">
        <v>10</v>
      </c>
      <c r="G864" s="41"/>
      <c r="H864" s="270"/>
      <c r="I864" s="270"/>
      <c r="J864" s="42"/>
      <c r="K864" s="43"/>
    </row>
    <row r="865" spans="1:11" hidden="1" outlineLevel="1">
      <c r="A865" s="420">
        <f>IF(C865='Tong hop'!$B$6,1,0)</f>
        <v>0</v>
      </c>
      <c r="B865" s="66"/>
      <c r="C865" s="65"/>
      <c r="D865" s="129" t="s">
        <v>100</v>
      </c>
      <c r="E865" s="64"/>
      <c r="F865" s="11"/>
      <c r="G865" s="41"/>
      <c r="H865" s="270"/>
      <c r="I865" s="270"/>
      <c r="J865" s="42"/>
      <c r="K865" s="43"/>
    </row>
    <row r="866" spans="1:11" hidden="1" outlineLevel="1">
      <c r="A866" s="420">
        <f>IF(C866='Tong hop'!$B$6,1,0)</f>
        <v>0</v>
      </c>
      <c r="B866" s="66"/>
      <c r="C866" s="65"/>
      <c r="D866" s="84" t="s">
        <v>384</v>
      </c>
      <c r="E866" s="64"/>
      <c r="F866" s="109">
        <v>8</v>
      </c>
      <c r="G866" s="41"/>
      <c r="H866" s="270"/>
      <c r="I866" s="270"/>
      <c r="J866" s="42"/>
      <c r="K866" s="43"/>
    </row>
    <row r="867" spans="1:11" hidden="1" outlineLevel="1">
      <c r="A867" s="420">
        <f>IF(C867='Tong hop'!$B$6,1,0)</f>
        <v>0</v>
      </c>
      <c r="B867" s="66"/>
      <c r="C867" s="65"/>
      <c r="D867" s="129" t="s">
        <v>385</v>
      </c>
      <c r="E867" s="64"/>
      <c r="F867" s="130">
        <v>10</v>
      </c>
      <c r="G867" s="41"/>
      <c r="H867" s="270"/>
      <c r="I867" s="270"/>
      <c r="J867" s="42"/>
      <c r="K867" s="43"/>
    </row>
    <row r="868" spans="1:11" hidden="1" outlineLevel="1">
      <c r="A868" s="420">
        <f>IF(C868='Tong hop'!$B$6,1,0)</f>
        <v>0</v>
      </c>
      <c r="B868" s="66"/>
      <c r="C868" s="65"/>
      <c r="D868" s="129"/>
      <c r="E868" s="64"/>
      <c r="F868" s="130">
        <v>10</v>
      </c>
      <c r="G868" s="41"/>
      <c r="H868" s="270"/>
      <c r="I868" s="270"/>
      <c r="J868" s="42"/>
      <c r="K868" s="43"/>
    </row>
    <row r="869" spans="1:11" hidden="1" outlineLevel="1">
      <c r="A869" s="420">
        <f>IF(C869='Tong hop'!$B$6,1,0)</f>
        <v>0</v>
      </c>
      <c r="B869" s="66"/>
      <c r="C869" s="65"/>
      <c r="D869" s="129" t="s">
        <v>386</v>
      </c>
      <c r="E869" s="64"/>
      <c r="F869" s="11"/>
      <c r="G869" s="41"/>
      <c r="H869" s="270"/>
      <c r="I869" s="270"/>
      <c r="J869" s="42"/>
      <c r="K869" s="43"/>
    </row>
    <row r="870" spans="1:11" hidden="1" outlineLevel="1">
      <c r="A870" s="420">
        <f>IF(C870='Tong hop'!$B$6,1,0)</f>
        <v>0</v>
      </c>
      <c r="B870" s="66"/>
      <c r="C870" s="65"/>
      <c r="D870" s="64"/>
      <c r="E870" s="64" t="s">
        <v>387</v>
      </c>
      <c r="F870" s="11"/>
      <c r="G870" s="41"/>
      <c r="H870" s="270"/>
      <c r="I870" s="270"/>
      <c r="J870" s="42"/>
      <c r="K870" s="43"/>
    </row>
    <row r="871" spans="1:11" hidden="1" outlineLevel="1">
      <c r="A871" s="420">
        <f>IF(C871='Tong hop'!$B$6,1,0)</f>
        <v>0</v>
      </c>
      <c r="B871" s="66"/>
      <c r="C871" s="65"/>
      <c r="D871" s="64"/>
      <c r="E871" s="84" t="s">
        <v>388</v>
      </c>
      <c r="F871" s="11">
        <v>12</v>
      </c>
      <c r="G871" s="41"/>
      <c r="H871" s="270"/>
      <c r="I871" s="270"/>
      <c r="J871" s="42"/>
      <c r="K871" s="43"/>
    </row>
    <row r="872" spans="1:11" hidden="1" outlineLevel="1">
      <c r="A872" s="420">
        <f>IF(C872='Tong hop'!$B$6,1,0)</f>
        <v>0</v>
      </c>
      <c r="B872" s="66"/>
      <c r="C872" s="65"/>
      <c r="D872" s="64"/>
      <c r="E872" s="84" t="s">
        <v>388</v>
      </c>
      <c r="F872" s="11">
        <v>12</v>
      </c>
      <c r="G872" s="41"/>
      <c r="H872" s="270"/>
      <c r="I872" s="270"/>
      <c r="J872" s="42"/>
      <c r="K872" s="43"/>
    </row>
    <row r="873" spans="1:11" hidden="1" outlineLevel="1">
      <c r="A873" s="420">
        <f>IF(C873='Tong hop'!$B$6,1,0)</f>
        <v>0</v>
      </c>
      <c r="B873" s="66"/>
      <c r="C873" s="65"/>
      <c r="D873" s="64"/>
      <c r="E873" s="64" t="s">
        <v>389</v>
      </c>
      <c r="F873" s="11"/>
      <c r="G873" s="41"/>
      <c r="H873" s="270"/>
      <c r="I873" s="270"/>
      <c r="J873" s="42"/>
      <c r="K873" s="43"/>
    </row>
    <row r="874" spans="1:11" hidden="1" outlineLevel="1">
      <c r="A874" s="420">
        <f>IF(C874='Tong hop'!$B$6,1,0)</f>
        <v>0</v>
      </c>
      <c r="B874" s="66"/>
      <c r="C874" s="65"/>
      <c r="D874" s="64"/>
      <c r="E874" s="84" t="s">
        <v>388</v>
      </c>
      <c r="F874" s="11">
        <v>12</v>
      </c>
      <c r="G874" s="41"/>
      <c r="H874" s="270"/>
      <c r="I874" s="270"/>
      <c r="J874" s="42"/>
      <c r="K874" s="43"/>
    </row>
    <row r="875" spans="1:11" hidden="1" outlineLevel="1">
      <c r="A875" s="420">
        <f>IF(C875='Tong hop'!$B$6,1,0)</f>
        <v>0</v>
      </c>
      <c r="B875" s="66"/>
      <c r="C875" s="65"/>
      <c r="D875" s="64"/>
      <c r="E875" s="84" t="s">
        <v>388</v>
      </c>
      <c r="F875" s="11">
        <v>12</v>
      </c>
      <c r="G875" s="41"/>
      <c r="H875" s="270"/>
      <c r="I875" s="270"/>
      <c r="J875" s="42"/>
      <c r="K875" s="43"/>
    </row>
    <row r="876" spans="1:11" hidden="1" outlineLevel="1">
      <c r="A876" s="420">
        <f>IF(C876='Tong hop'!$B$6,1,0)</f>
        <v>0</v>
      </c>
      <c r="B876" s="66"/>
      <c r="C876" s="65"/>
      <c r="D876" s="64"/>
      <c r="E876" s="64" t="s">
        <v>390</v>
      </c>
      <c r="F876" s="11"/>
      <c r="G876" s="41"/>
      <c r="H876" s="270"/>
      <c r="I876" s="270"/>
      <c r="J876" s="42"/>
      <c r="K876" s="43"/>
    </row>
    <row r="877" spans="1:11" hidden="1" outlineLevel="1">
      <c r="A877" s="420">
        <f>IF(C877='Tong hop'!$B$6,1,0)</f>
        <v>0</v>
      </c>
      <c r="B877" s="66"/>
      <c r="C877" s="65"/>
      <c r="D877" s="64"/>
      <c r="E877" s="109" t="s">
        <v>388</v>
      </c>
      <c r="F877" s="122">
        <v>12</v>
      </c>
      <c r="G877" s="41"/>
      <c r="H877" s="270"/>
      <c r="I877" s="270"/>
      <c r="J877" s="42"/>
      <c r="K877" s="43"/>
    </row>
    <row r="878" spans="1:11" hidden="1" outlineLevel="1">
      <c r="A878" s="420">
        <f>IF(C878='Tong hop'!$B$6,1,0)</f>
        <v>0</v>
      </c>
      <c r="B878" s="66"/>
      <c r="C878" s="65"/>
      <c r="D878" s="64"/>
      <c r="E878" s="109" t="s">
        <v>391</v>
      </c>
      <c r="F878" s="122">
        <v>14</v>
      </c>
      <c r="G878" s="41"/>
      <c r="H878" s="270"/>
      <c r="I878" s="270"/>
      <c r="J878" s="42"/>
      <c r="K878" s="43"/>
    </row>
    <row r="879" spans="1:11" hidden="1" outlineLevel="1">
      <c r="A879" s="420">
        <f>IF(C879='Tong hop'!$B$6,1,0)</f>
        <v>0</v>
      </c>
      <c r="B879" s="66"/>
      <c r="C879" s="65"/>
      <c r="D879" s="64"/>
      <c r="E879" s="109" t="s">
        <v>388</v>
      </c>
      <c r="F879" s="122">
        <v>12</v>
      </c>
      <c r="G879" s="41"/>
      <c r="H879" s="270"/>
      <c r="I879" s="270"/>
      <c r="J879" s="42"/>
      <c r="K879" s="43"/>
    </row>
    <row r="880" spans="1:11" hidden="1" outlineLevel="1">
      <c r="A880" s="420">
        <f>IF(C880='Tong hop'!$B$6,1,0)</f>
        <v>0</v>
      </c>
      <c r="B880" s="66"/>
      <c r="C880" s="65"/>
      <c r="D880" s="126" t="s">
        <v>341</v>
      </c>
      <c r="E880" s="64"/>
      <c r="F880" s="127" t="e">
        <f>SUM(#REF!)/1000*1.05</f>
        <v>#REF!</v>
      </c>
      <c r="G880" s="41"/>
      <c r="H880" s="270"/>
      <c r="I880" s="270"/>
      <c r="J880" s="42"/>
      <c r="K880" s="43"/>
    </row>
    <row r="881" spans="1:11" hidden="1" outlineLevel="1">
      <c r="A881" s="420">
        <f>IF(C881='Tong hop'!$B$6,1,0)</f>
        <v>0</v>
      </c>
      <c r="B881" s="66"/>
      <c r="C881" s="65"/>
      <c r="D881" s="128" t="s">
        <v>380</v>
      </c>
      <c r="E881" s="64"/>
      <c r="F881" s="11"/>
      <c r="G881" s="41"/>
      <c r="H881" s="270"/>
      <c r="I881" s="270"/>
      <c r="J881" s="42"/>
      <c r="K881" s="43"/>
    </row>
    <row r="882" spans="1:11" hidden="1" outlineLevel="1">
      <c r="A882" s="420">
        <f>IF(C882='Tong hop'!$B$6,1,0)</f>
        <v>0</v>
      </c>
      <c r="B882" s="66"/>
      <c r="C882" s="65"/>
      <c r="D882" s="128" t="s">
        <v>381</v>
      </c>
      <c r="E882" s="64"/>
      <c r="F882" s="11"/>
      <c r="G882" s="41"/>
      <c r="H882" s="270"/>
      <c r="I882" s="270"/>
      <c r="J882" s="42"/>
      <c r="K882" s="43"/>
    </row>
    <row r="883" spans="1:11" hidden="1" outlineLevel="1">
      <c r="A883" s="420">
        <f>IF(C883='Tong hop'!$B$6,1,0)</f>
        <v>0</v>
      </c>
      <c r="B883" s="66"/>
      <c r="C883" s="65"/>
      <c r="D883" s="64" t="s">
        <v>382</v>
      </c>
      <c r="E883" s="64"/>
      <c r="F883" s="11"/>
      <c r="G883" s="41"/>
      <c r="H883" s="270"/>
      <c r="I883" s="270"/>
      <c r="J883" s="42"/>
      <c r="K883" s="43"/>
    </row>
    <row r="884" spans="1:11" hidden="1" outlineLevel="1">
      <c r="A884" s="420">
        <f>IF(C884='Tong hop'!$B$6,1,0)</f>
        <v>0</v>
      </c>
      <c r="B884" s="66"/>
      <c r="C884" s="65"/>
      <c r="D884" s="128"/>
      <c r="E884" s="64" t="s">
        <v>383</v>
      </c>
      <c r="F884" s="11">
        <v>10</v>
      </c>
      <c r="G884" s="41"/>
      <c r="H884" s="270"/>
      <c r="I884" s="270"/>
      <c r="J884" s="42"/>
      <c r="K884" s="43"/>
    </row>
    <row r="885" spans="1:11" hidden="1" outlineLevel="1">
      <c r="A885" s="420">
        <f>IF(C885='Tong hop'!$B$6,1,0)</f>
        <v>0</v>
      </c>
      <c r="B885" s="66"/>
      <c r="C885" s="65"/>
      <c r="D885" s="129" t="s">
        <v>100</v>
      </c>
      <c r="E885" s="64"/>
      <c r="F885" s="11"/>
      <c r="G885" s="41"/>
      <c r="H885" s="270"/>
      <c r="I885" s="270"/>
      <c r="J885" s="42"/>
      <c r="K885" s="43"/>
    </row>
    <row r="886" spans="1:11" hidden="1" outlineLevel="1">
      <c r="A886" s="420">
        <f>IF(C886='Tong hop'!$B$6,1,0)</f>
        <v>0</v>
      </c>
      <c r="B886" s="66"/>
      <c r="C886" s="65"/>
      <c r="D886" s="84" t="s">
        <v>384</v>
      </c>
      <c r="E886" s="64"/>
      <c r="F886" s="109">
        <v>8</v>
      </c>
      <c r="G886" s="41"/>
      <c r="H886" s="270"/>
      <c r="I886" s="270"/>
      <c r="J886" s="42"/>
      <c r="K886" s="43"/>
    </row>
    <row r="887" spans="1:11" hidden="1" outlineLevel="1">
      <c r="A887" s="420">
        <f>IF(C887='Tong hop'!$B$6,1,0)</f>
        <v>0</v>
      </c>
      <c r="B887" s="66"/>
      <c r="C887" s="65"/>
      <c r="D887" s="129" t="s">
        <v>385</v>
      </c>
      <c r="E887" s="64"/>
      <c r="F887" s="130">
        <v>10</v>
      </c>
      <c r="G887" s="41"/>
      <c r="H887" s="270"/>
      <c r="I887" s="270"/>
      <c r="J887" s="42"/>
      <c r="K887" s="43"/>
    </row>
    <row r="888" spans="1:11" hidden="1" outlineLevel="1">
      <c r="A888" s="420">
        <f>IF(C888='Tong hop'!$B$6,1,0)</f>
        <v>0</v>
      </c>
      <c r="B888" s="66"/>
      <c r="C888" s="65"/>
      <c r="D888" s="129"/>
      <c r="E888" s="64"/>
      <c r="F888" s="130">
        <v>10</v>
      </c>
      <c r="G888" s="41"/>
      <c r="H888" s="270"/>
      <c r="I888" s="270"/>
      <c r="J888" s="42"/>
      <c r="K888" s="43"/>
    </row>
    <row r="889" spans="1:11" hidden="1" outlineLevel="1">
      <c r="A889" s="420">
        <f>IF(C889='Tong hop'!$B$6,1,0)</f>
        <v>0</v>
      </c>
      <c r="B889" s="66"/>
      <c r="C889" s="65"/>
      <c r="D889" s="129" t="s">
        <v>386</v>
      </c>
      <c r="E889" s="64"/>
      <c r="F889" s="11"/>
      <c r="G889" s="41"/>
      <c r="H889" s="270"/>
      <c r="I889" s="270"/>
      <c r="J889" s="42"/>
      <c r="K889" s="43"/>
    </row>
    <row r="890" spans="1:11" hidden="1" outlineLevel="1">
      <c r="A890" s="420">
        <f>IF(C890='Tong hop'!$B$6,1,0)</f>
        <v>0</v>
      </c>
      <c r="B890" s="66"/>
      <c r="C890" s="65"/>
      <c r="D890" s="64"/>
      <c r="E890" s="64" t="s">
        <v>387</v>
      </c>
      <c r="F890" s="11"/>
      <c r="G890" s="41"/>
      <c r="H890" s="270"/>
      <c r="I890" s="270"/>
      <c r="J890" s="42"/>
      <c r="K890" s="43"/>
    </row>
    <row r="891" spans="1:11" hidden="1" outlineLevel="1">
      <c r="A891" s="420">
        <f>IF(C891='Tong hop'!$B$6,1,0)</f>
        <v>0</v>
      </c>
      <c r="B891" s="66"/>
      <c r="C891" s="65"/>
      <c r="D891" s="64"/>
      <c r="E891" s="84" t="s">
        <v>388</v>
      </c>
      <c r="F891" s="11">
        <v>12</v>
      </c>
      <c r="G891" s="41"/>
      <c r="H891" s="270"/>
      <c r="I891" s="270"/>
      <c r="J891" s="42"/>
      <c r="K891" s="43"/>
    </row>
    <row r="892" spans="1:11" hidden="1" outlineLevel="1">
      <c r="A892" s="420">
        <f>IF(C892='Tong hop'!$B$6,1,0)</f>
        <v>0</v>
      </c>
      <c r="B892" s="66"/>
      <c r="C892" s="65"/>
      <c r="D892" s="64"/>
      <c r="E892" s="84" t="s">
        <v>388</v>
      </c>
      <c r="F892" s="11">
        <v>12</v>
      </c>
      <c r="G892" s="41"/>
      <c r="H892" s="270"/>
      <c r="I892" s="270"/>
      <c r="J892" s="42"/>
      <c r="K892" s="43"/>
    </row>
    <row r="893" spans="1:11" hidden="1" outlineLevel="1">
      <c r="A893" s="420">
        <f>IF(C893='Tong hop'!$B$6,1,0)</f>
        <v>0</v>
      </c>
      <c r="B893" s="66"/>
      <c r="C893" s="65"/>
      <c r="D893" s="64"/>
      <c r="E893" s="64" t="s">
        <v>389</v>
      </c>
      <c r="F893" s="11"/>
      <c r="G893" s="41"/>
      <c r="H893" s="270"/>
      <c r="I893" s="270"/>
      <c r="J893" s="42"/>
      <c r="K893" s="43"/>
    </row>
    <row r="894" spans="1:11" hidden="1" outlineLevel="1">
      <c r="A894" s="420">
        <f>IF(C894='Tong hop'!$B$6,1,0)</f>
        <v>0</v>
      </c>
      <c r="B894" s="66"/>
      <c r="C894" s="65"/>
      <c r="D894" s="64"/>
      <c r="E894" s="84" t="s">
        <v>388</v>
      </c>
      <c r="F894" s="11">
        <v>12</v>
      </c>
      <c r="G894" s="41"/>
      <c r="H894" s="270"/>
      <c r="I894" s="270"/>
      <c r="J894" s="42"/>
      <c r="K894" s="43"/>
    </row>
    <row r="895" spans="1:11" hidden="1" outlineLevel="1">
      <c r="A895" s="420">
        <f>IF(C895='Tong hop'!$B$6,1,0)</f>
        <v>0</v>
      </c>
      <c r="B895" s="66"/>
      <c r="C895" s="65"/>
      <c r="D895" s="64"/>
      <c r="E895" s="84" t="s">
        <v>388</v>
      </c>
      <c r="F895" s="11">
        <v>12</v>
      </c>
      <c r="G895" s="41"/>
      <c r="H895" s="270"/>
      <c r="I895" s="270"/>
      <c r="J895" s="42"/>
      <c r="K895" s="43"/>
    </row>
    <row r="896" spans="1:11" hidden="1" outlineLevel="1">
      <c r="A896" s="420">
        <f>IF(C896='Tong hop'!$B$6,1,0)</f>
        <v>0</v>
      </c>
      <c r="B896" s="66"/>
      <c r="C896" s="65"/>
      <c r="D896" s="64"/>
      <c r="E896" s="64" t="s">
        <v>390</v>
      </c>
      <c r="F896" s="11"/>
      <c r="G896" s="41"/>
      <c r="H896" s="270"/>
      <c r="I896" s="270"/>
      <c r="J896" s="42"/>
      <c r="K896" s="43"/>
    </row>
    <row r="897" spans="1:11" hidden="1" outlineLevel="1">
      <c r="A897" s="420">
        <f>IF(C897='Tong hop'!$B$6,1,0)</f>
        <v>0</v>
      </c>
      <c r="B897" s="66"/>
      <c r="C897" s="65"/>
      <c r="D897" s="64"/>
      <c r="E897" s="109" t="s">
        <v>388</v>
      </c>
      <c r="F897" s="122">
        <v>12</v>
      </c>
      <c r="G897" s="41"/>
      <c r="H897" s="270"/>
      <c r="I897" s="270"/>
      <c r="J897" s="42"/>
      <c r="K897" s="43"/>
    </row>
    <row r="898" spans="1:11" hidden="1" outlineLevel="1">
      <c r="A898" s="420">
        <f>IF(C898='Tong hop'!$B$6,1,0)</f>
        <v>0</v>
      </c>
      <c r="B898" s="66"/>
      <c r="C898" s="65"/>
      <c r="D898" s="64"/>
      <c r="E898" s="109" t="s">
        <v>391</v>
      </c>
      <c r="F898" s="122">
        <v>14</v>
      </c>
      <c r="G898" s="41"/>
      <c r="H898" s="270"/>
      <c r="I898" s="270"/>
      <c r="J898" s="42"/>
      <c r="K898" s="43"/>
    </row>
    <row r="899" spans="1:11" hidden="1" outlineLevel="1">
      <c r="A899" s="420">
        <f>IF(C899='Tong hop'!$B$6,1,0)</f>
        <v>0</v>
      </c>
      <c r="B899" s="66"/>
      <c r="C899" s="65"/>
      <c r="D899" s="64"/>
      <c r="E899" s="109" t="s">
        <v>388</v>
      </c>
      <c r="F899" s="122">
        <v>12</v>
      </c>
      <c r="G899" s="41"/>
      <c r="H899" s="270"/>
      <c r="I899" s="270"/>
      <c r="J899" s="42"/>
      <c r="K899" s="43"/>
    </row>
    <row r="900" spans="1:11" hidden="1" outlineLevel="1">
      <c r="A900" s="420">
        <f>IF(C900='Tong hop'!$B$6,1,0)</f>
        <v>0</v>
      </c>
      <c r="B900" s="66"/>
      <c r="C900" s="65"/>
      <c r="D900" s="64"/>
      <c r="E900" s="64"/>
      <c r="F900" s="11"/>
      <c r="G900" s="41"/>
      <c r="H900" s="270"/>
      <c r="I900" s="270"/>
      <c r="J900" s="42"/>
      <c r="K900" s="43"/>
    </row>
    <row r="901" spans="1:11" hidden="1" outlineLevel="1">
      <c r="A901" s="420">
        <f>IF(C901='Tong hop'!$B$6,1,0)</f>
        <v>0</v>
      </c>
      <c r="B901" s="66"/>
      <c r="C901" s="65"/>
      <c r="D901" s="64"/>
      <c r="E901" s="64"/>
      <c r="F901" s="11"/>
      <c r="G901" s="41"/>
      <c r="H901" s="270"/>
      <c r="I901" s="270"/>
      <c r="J901" s="42"/>
      <c r="K901" s="43"/>
    </row>
    <row r="902" spans="1:11" ht="24" collapsed="1">
      <c r="A902" s="420">
        <f>IF(C902='Tong hop'!$B$6,1,0)</f>
        <v>1</v>
      </c>
      <c r="B902" s="66">
        <v>4</v>
      </c>
      <c r="C902" s="10" t="s">
        <v>54</v>
      </c>
      <c r="D902" s="64" t="s">
        <v>12</v>
      </c>
      <c r="E902" s="64" t="s">
        <v>342</v>
      </c>
      <c r="F902" s="85" t="s">
        <v>203</v>
      </c>
      <c r="G902" s="41">
        <v>8.795160000000001</v>
      </c>
      <c r="H902" s="270"/>
      <c r="I902" s="270">
        <f>H902*G902</f>
        <v>0</v>
      </c>
      <c r="J902" s="42"/>
      <c r="K902" s="43"/>
    </row>
    <row r="903" spans="1:11" hidden="1" outlineLevel="1">
      <c r="A903" s="420">
        <f>IF(C903='Tong hop'!$B$6,1,0)</f>
        <v>0</v>
      </c>
      <c r="B903" s="66"/>
      <c r="C903" s="131"/>
      <c r="D903" s="10"/>
      <c r="E903" s="64"/>
      <c r="F903" s="11"/>
      <c r="G903" s="41"/>
      <c r="H903" s="270"/>
      <c r="I903" s="270"/>
      <c r="J903" s="42"/>
      <c r="K903" s="43"/>
    </row>
    <row r="904" spans="1:11" hidden="1" outlineLevel="1">
      <c r="A904" s="420">
        <f>IF(C904='Tong hop'!$B$6,1,0)</f>
        <v>0</v>
      </c>
      <c r="B904" s="66"/>
      <c r="C904" s="131"/>
      <c r="D904" s="10"/>
      <c r="E904" s="64"/>
      <c r="F904" s="11"/>
      <c r="G904" s="41"/>
      <c r="H904" s="270"/>
      <c r="I904" s="270"/>
      <c r="J904" s="42"/>
      <c r="K904" s="43"/>
    </row>
    <row r="905" spans="1:11" hidden="1" outlineLevel="1">
      <c r="A905" s="420">
        <f>IF(C905='Tong hop'!$B$6,1,0)</f>
        <v>0</v>
      </c>
      <c r="B905" s="66"/>
      <c r="C905" s="131"/>
      <c r="D905" s="132" t="s">
        <v>97</v>
      </c>
      <c r="E905" s="64"/>
      <c r="F905" s="11"/>
      <c r="G905" s="41"/>
      <c r="H905" s="270"/>
      <c r="I905" s="270"/>
      <c r="J905" s="42"/>
      <c r="K905" s="43"/>
    </row>
    <row r="906" spans="1:11" hidden="1" outlineLevel="1">
      <c r="A906" s="420">
        <f>IF(C906='Tong hop'!$B$6,1,0)</f>
        <v>0</v>
      </c>
      <c r="B906" s="66"/>
      <c r="C906" s="131"/>
      <c r="D906" s="133" t="str">
        <f>D529</f>
        <v>Tầng 1-2</v>
      </c>
      <c r="E906" s="64"/>
      <c r="F906" s="11"/>
      <c r="G906" s="41"/>
      <c r="H906" s="270"/>
      <c r="I906" s="270"/>
      <c r="J906" s="42"/>
      <c r="K906" s="43"/>
    </row>
    <row r="907" spans="1:11" hidden="1" outlineLevel="1">
      <c r="A907" s="420">
        <f>IF(C907='Tong hop'!$B$6,1,0)</f>
        <v>0</v>
      </c>
      <c r="B907" s="66"/>
      <c r="C907" s="131"/>
      <c r="D907" s="134" t="str">
        <f>D530</f>
        <v>Bản</v>
      </c>
      <c r="E907" s="93"/>
      <c r="F907" s="95"/>
      <c r="G907" s="41"/>
      <c r="H907" s="270"/>
      <c r="I907" s="270"/>
      <c r="J907" s="42"/>
      <c r="K907" s="43"/>
    </row>
    <row r="908" spans="1:11" hidden="1" outlineLevel="1">
      <c r="A908" s="420">
        <f>IF(C908='Tong hop'!$B$6,1,0)</f>
        <v>0</v>
      </c>
      <c r="B908" s="66"/>
      <c r="C908" s="131"/>
      <c r="D908" s="135" t="s">
        <v>360</v>
      </c>
      <c r="E908" s="64" t="s">
        <v>206</v>
      </c>
      <c r="F908" s="65">
        <v>10</v>
      </c>
      <c r="G908" s="41"/>
      <c r="H908" s="270"/>
      <c r="I908" s="270"/>
      <c r="J908" s="42"/>
      <c r="K908" s="43"/>
    </row>
    <row r="909" spans="1:11" hidden="1" outlineLevel="1">
      <c r="A909" s="420">
        <f>IF(C909='Tong hop'!$B$6,1,0)</f>
        <v>0</v>
      </c>
      <c r="B909" s="66"/>
      <c r="C909" s="131"/>
      <c r="D909" s="135" t="s">
        <v>120</v>
      </c>
      <c r="E909" s="64"/>
      <c r="F909" s="65">
        <v>10</v>
      </c>
      <c r="G909" s="41"/>
      <c r="H909" s="270"/>
      <c r="I909" s="270"/>
      <c r="J909" s="42"/>
      <c r="K909" s="43"/>
    </row>
    <row r="910" spans="1:11" hidden="1" outlineLevel="1">
      <c r="A910" s="420">
        <f>IF(C910='Tong hop'!$B$6,1,0)</f>
        <v>0</v>
      </c>
      <c r="B910" s="66"/>
      <c r="C910" s="131"/>
      <c r="D910" s="135" t="s">
        <v>120</v>
      </c>
      <c r="E910" s="64" t="s">
        <v>208</v>
      </c>
      <c r="F910" s="65">
        <v>10</v>
      </c>
      <c r="G910" s="41"/>
      <c r="H910" s="270"/>
      <c r="I910" s="270"/>
      <c r="J910" s="42"/>
      <c r="K910" s="43"/>
    </row>
    <row r="911" spans="1:11" hidden="1" outlineLevel="1">
      <c r="A911" s="420">
        <f>IF(C911='Tong hop'!$B$6,1,0)</f>
        <v>0</v>
      </c>
      <c r="B911" s="66"/>
      <c r="C911" s="131"/>
      <c r="D911" s="135" t="s">
        <v>120</v>
      </c>
      <c r="E911" s="64"/>
      <c r="F911" s="65">
        <v>10</v>
      </c>
      <c r="G911" s="41"/>
      <c r="H911" s="270"/>
      <c r="I911" s="270"/>
      <c r="J911" s="42"/>
      <c r="K911" s="43"/>
    </row>
    <row r="912" spans="1:11" hidden="1" outlineLevel="1">
      <c r="A912" s="420">
        <f>IF(C912='Tong hop'!$B$6,1,0)</f>
        <v>0</v>
      </c>
      <c r="B912" s="66"/>
      <c r="C912" s="131"/>
      <c r="D912" s="135" t="s">
        <v>392</v>
      </c>
      <c r="E912" s="64" t="s">
        <v>100</v>
      </c>
      <c r="F912" s="109">
        <v>8</v>
      </c>
      <c r="G912" s="41"/>
      <c r="H912" s="270"/>
      <c r="I912" s="270"/>
      <c r="J912" s="42"/>
      <c r="K912" s="43"/>
    </row>
    <row r="913" spans="1:11" hidden="1" outlineLevel="1">
      <c r="A913" s="420">
        <f>IF(C913='Tong hop'!$B$6,1,0)</f>
        <v>0</v>
      </c>
      <c r="B913" s="66"/>
      <c r="C913" s="131"/>
      <c r="D913" s="134" t="str">
        <f>D531</f>
        <v>RD1-250x400</v>
      </c>
      <c r="E913" s="93"/>
      <c r="F913" s="93"/>
      <c r="G913" s="41"/>
      <c r="H913" s="270"/>
      <c r="I913" s="270"/>
      <c r="J913" s="42"/>
      <c r="K913" s="43"/>
    </row>
    <row r="914" spans="1:11" hidden="1" outlineLevel="1">
      <c r="A914" s="420">
        <f>IF(C914='Tong hop'!$B$6,1,0)</f>
        <v>0</v>
      </c>
      <c r="B914" s="66"/>
      <c r="C914" s="65"/>
      <c r="D914" s="64" t="s">
        <v>393</v>
      </c>
      <c r="E914" s="64" t="s">
        <v>226</v>
      </c>
      <c r="F914" s="65">
        <v>20</v>
      </c>
      <c r="G914" s="41"/>
      <c r="H914" s="273"/>
      <c r="I914" s="270"/>
      <c r="J914" s="42"/>
      <c r="K914" s="43"/>
    </row>
    <row r="915" spans="1:11" hidden="1" outlineLevel="1">
      <c r="A915" s="420">
        <f>IF(C915='Tong hop'!$B$6,1,0)</f>
        <v>0</v>
      </c>
      <c r="B915" s="66"/>
      <c r="C915" s="65"/>
      <c r="D915" s="64" t="s">
        <v>394</v>
      </c>
      <c r="E915" s="64" t="s">
        <v>229</v>
      </c>
      <c r="F915" s="65">
        <v>20</v>
      </c>
      <c r="G915" s="41"/>
      <c r="H915" s="273"/>
      <c r="I915" s="270"/>
      <c r="J915" s="42"/>
      <c r="K915" s="43"/>
    </row>
    <row r="916" spans="1:11" hidden="1" outlineLevel="1">
      <c r="A916" s="420">
        <f>IF(C916='Tong hop'!$B$6,1,0)</f>
        <v>0</v>
      </c>
      <c r="B916" s="66"/>
      <c r="C916" s="65"/>
      <c r="D916" s="64" t="s">
        <v>363</v>
      </c>
      <c r="E916" s="64" t="s">
        <v>231</v>
      </c>
      <c r="F916" s="65">
        <v>20</v>
      </c>
      <c r="G916" s="41"/>
      <c r="H916" s="273"/>
      <c r="I916" s="270"/>
      <c r="J916" s="42"/>
      <c r="K916" s="43"/>
    </row>
    <row r="917" spans="1:11" hidden="1" outlineLevel="1">
      <c r="A917" s="420">
        <f>IF(C917='Tong hop'!$B$6,1,0)</f>
        <v>0</v>
      </c>
      <c r="B917" s="66"/>
      <c r="C917" s="65"/>
      <c r="D917" s="64" t="s">
        <v>235</v>
      </c>
      <c r="E917" s="64"/>
      <c r="F917" s="65">
        <v>8</v>
      </c>
      <c r="G917" s="41"/>
      <c r="H917" s="273"/>
      <c r="I917" s="270"/>
      <c r="J917" s="42"/>
      <c r="K917" s="43"/>
    </row>
    <row r="918" spans="1:11" hidden="1" outlineLevel="1">
      <c r="A918" s="420">
        <f>IF(C918='Tong hop'!$B$6,1,0)</f>
        <v>0</v>
      </c>
      <c r="B918" s="66"/>
      <c r="C918" s="131"/>
      <c r="D918" s="134" t="str">
        <f>D532</f>
        <v>RD3-400x500</v>
      </c>
      <c r="E918" s="93"/>
      <c r="F918" s="93"/>
      <c r="G918" s="41"/>
      <c r="H918" s="270"/>
      <c r="I918" s="270"/>
      <c r="J918" s="42"/>
      <c r="K918" s="43"/>
    </row>
    <row r="919" spans="1:11" hidden="1" outlineLevel="1">
      <c r="A919" s="420">
        <f>IF(C919='Tong hop'!$B$6,1,0)</f>
        <v>0</v>
      </c>
      <c r="B919" s="66"/>
      <c r="C919" s="65"/>
      <c r="D919" s="64" t="s">
        <v>364</v>
      </c>
      <c r="E919" s="64" t="s">
        <v>226</v>
      </c>
      <c r="F919" s="65">
        <v>20</v>
      </c>
      <c r="G919" s="41"/>
      <c r="H919" s="273"/>
      <c r="I919" s="270"/>
      <c r="J919" s="42"/>
      <c r="K919" s="43"/>
    </row>
    <row r="920" spans="1:11" hidden="1" outlineLevel="1">
      <c r="A920" s="420">
        <f>IF(C920='Tong hop'!$B$6,1,0)</f>
        <v>0</v>
      </c>
      <c r="B920" s="66"/>
      <c r="C920" s="65"/>
      <c r="D920" s="64" t="s">
        <v>235</v>
      </c>
      <c r="E920" s="64"/>
      <c r="F920" s="65">
        <v>8</v>
      </c>
      <c r="G920" s="41"/>
      <c r="H920" s="273"/>
      <c r="I920" s="270"/>
      <c r="J920" s="42"/>
      <c r="K920" s="43"/>
    </row>
    <row r="921" spans="1:11" hidden="1" outlineLevel="1">
      <c r="A921" s="420">
        <f>IF(C921='Tong hop'!$B$6,1,0)</f>
        <v>0</v>
      </c>
      <c r="B921" s="66"/>
      <c r="C921" s="131"/>
      <c r="D921" s="85" t="str">
        <f>D533</f>
        <v>Tầng 2-3</v>
      </c>
      <c r="E921" s="64"/>
      <c r="F921" s="65"/>
      <c r="G921" s="41"/>
      <c r="H921" s="273"/>
      <c r="I921" s="270"/>
      <c r="J921" s="42"/>
      <c r="K921" s="43"/>
    </row>
    <row r="922" spans="1:11" hidden="1" outlineLevel="1">
      <c r="A922" s="420">
        <f>IF(C922='Tong hop'!$B$6,1,0)</f>
        <v>0</v>
      </c>
      <c r="B922" s="66"/>
      <c r="C922" s="131"/>
      <c r="D922" s="134" t="str">
        <f>D534</f>
        <v>Bản</v>
      </c>
      <c r="E922" s="93"/>
      <c r="F922" s="93"/>
      <c r="G922" s="41"/>
      <c r="H922" s="270"/>
      <c r="I922" s="270"/>
      <c r="J922" s="42"/>
      <c r="K922" s="43"/>
    </row>
    <row r="923" spans="1:11" hidden="1" outlineLevel="1">
      <c r="A923" s="420">
        <f>IF(C923='Tong hop'!$B$6,1,0)</f>
        <v>0</v>
      </c>
      <c r="B923" s="66"/>
      <c r="C923" s="131"/>
      <c r="D923" s="135" t="s">
        <v>360</v>
      </c>
      <c r="E923" s="64" t="s">
        <v>206</v>
      </c>
      <c r="F923" s="65">
        <v>10</v>
      </c>
      <c r="G923" s="41"/>
      <c r="H923" s="270"/>
      <c r="I923" s="270"/>
      <c r="J923" s="42"/>
      <c r="K923" s="43"/>
    </row>
    <row r="924" spans="1:11" hidden="1" outlineLevel="1">
      <c r="A924" s="420">
        <f>IF(C924='Tong hop'!$B$6,1,0)</f>
        <v>0</v>
      </c>
      <c r="B924" s="66"/>
      <c r="C924" s="131"/>
      <c r="D924" s="135" t="s">
        <v>120</v>
      </c>
      <c r="E924" s="64"/>
      <c r="F924" s="65">
        <v>10</v>
      </c>
      <c r="G924" s="41"/>
      <c r="H924" s="270"/>
      <c r="I924" s="270"/>
      <c r="J924" s="42"/>
      <c r="K924" s="43"/>
    </row>
    <row r="925" spans="1:11" hidden="1" outlineLevel="1">
      <c r="A925" s="420">
        <f>IF(C925='Tong hop'!$B$6,1,0)</f>
        <v>0</v>
      </c>
      <c r="B925" s="66"/>
      <c r="C925" s="131"/>
      <c r="D925" s="135" t="s">
        <v>120</v>
      </c>
      <c r="E925" s="64" t="s">
        <v>208</v>
      </c>
      <c r="F925" s="65">
        <v>10</v>
      </c>
      <c r="G925" s="41"/>
      <c r="H925" s="270"/>
      <c r="I925" s="270"/>
      <c r="J925" s="42"/>
      <c r="K925" s="43"/>
    </row>
    <row r="926" spans="1:11" hidden="1" outlineLevel="1">
      <c r="A926" s="420">
        <f>IF(C926='Tong hop'!$B$6,1,0)</f>
        <v>0</v>
      </c>
      <c r="B926" s="66"/>
      <c r="C926" s="131"/>
      <c r="D926" s="135" t="s">
        <v>120</v>
      </c>
      <c r="E926" s="64"/>
      <c r="F926" s="65">
        <v>10</v>
      </c>
      <c r="G926" s="41"/>
      <c r="H926" s="270"/>
      <c r="I926" s="270"/>
      <c r="J926" s="42"/>
      <c r="K926" s="43"/>
    </row>
    <row r="927" spans="1:11" hidden="1" outlineLevel="1">
      <c r="A927" s="420">
        <f>IF(C927='Tong hop'!$B$6,1,0)</f>
        <v>0</v>
      </c>
      <c r="B927" s="66"/>
      <c r="C927" s="131"/>
      <c r="D927" s="135" t="s">
        <v>392</v>
      </c>
      <c r="E927" s="64" t="s">
        <v>100</v>
      </c>
      <c r="F927" s="109">
        <v>8</v>
      </c>
      <c r="G927" s="41"/>
      <c r="H927" s="270"/>
      <c r="I927" s="270"/>
      <c r="J927" s="42"/>
      <c r="K927" s="43"/>
    </row>
    <row r="928" spans="1:11" hidden="1" outlineLevel="1">
      <c r="A928" s="420">
        <f>IF(C928='Tong hop'!$B$6,1,0)</f>
        <v>0</v>
      </c>
      <c r="B928" s="66"/>
      <c r="C928" s="131"/>
      <c r="D928" s="134" t="str">
        <f>D535</f>
        <v>RD2-250x400</v>
      </c>
      <c r="E928" s="93"/>
      <c r="F928" s="93"/>
      <c r="G928" s="41"/>
      <c r="H928" s="270"/>
      <c r="I928" s="270"/>
      <c r="J928" s="42"/>
      <c r="K928" s="43"/>
    </row>
    <row r="929" spans="1:11" hidden="1" outlineLevel="1">
      <c r="A929" s="420">
        <f>IF(C929='Tong hop'!$B$6,1,0)</f>
        <v>0</v>
      </c>
      <c r="B929" s="66"/>
      <c r="C929" s="65"/>
      <c r="D929" s="64" t="s">
        <v>393</v>
      </c>
      <c r="E929" s="64" t="s">
        <v>226</v>
      </c>
      <c r="F929" s="65">
        <v>20</v>
      </c>
      <c r="G929" s="41"/>
      <c r="H929" s="273"/>
      <c r="I929" s="270"/>
      <c r="J929" s="42"/>
      <c r="K929" s="43"/>
    </row>
    <row r="930" spans="1:11" hidden="1" outlineLevel="1">
      <c r="A930" s="420">
        <f>IF(C930='Tong hop'!$B$6,1,0)</f>
        <v>0</v>
      </c>
      <c r="B930" s="66"/>
      <c r="C930" s="65"/>
      <c r="D930" s="64" t="s">
        <v>394</v>
      </c>
      <c r="E930" s="64" t="s">
        <v>229</v>
      </c>
      <c r="F930" s="65">
        <v>20</v>
      </c>
      <c r="G930" s="41"/>
      <c r="H930" s="273"/>
      <c r="I930" s="270"/>
      <c r="J930" s="42"/>
      <c r="K930" s="43"/>
    </row>
    <row r="931" spans="1:11" hidden="1" outlineLevel="1">
      <c r="A931" s="420">
        <f>IF(C931='Tong hop'!$B$6,1,0)</f>
        <v>0</v>
      </c>
      <c r="B931" s="66"/>
      <c r="C931" s="65"/>
      <c r="D931" s="64" t="s">
        <v>363</v>
      </c>
      <c r="E931" s="64" t="s">
        <v>231</v>
      </c>
      <c r="F931" s="65">
        <v>20</v>
      </c>
      <c r="G931" s="41"/>
      <c r="H931" s="273"/>
      <c r="I931" s="270"/>
      <c r="J931" s="42"/>
      <c r="K931" s="43"/>
    </row>
    <row r="932" spans="1:11" hidden="1" outlineLevel="1">
      <c r="A932" s="420">
        <f>IF(C932='Tong hop'!$B$6,1,0)</f>
        <v>0</v>
      </c>
      <c r="B932" s="66"/>
      <c r="C932" s="65"/>
      <c r="D932" s="64" t="s">
        <v>235</v>
      </c>
      <c r="E932" s="64"/>
      <c r="F932" s="65">
        <v>8</v>
      </c>
      <c r="G932" s="41"/>
      <c r="H932" s="273"/>
      <c r="I932" s="270"/>
      <c r="J932" s="42"/>
      <c r="K932" s="43"/>
    </row>
    <row r="933" spans="1:11" hidden="1" outlineLevel="1">
      <c r="A933" s="420">
        <f>IF(C933='Tong hop'!$B$6,1,0)</f>
        <v>0</v>
      </c>
      <c r="B933" s="66"/>
      <c r="C933" s="131"/>
      <c r="D933" s="134" t="str">
        <f>D536</f>
        <v>RD3-400x500</v>
      </c>
      <c r="E933" s="93"/>
      <c r="F933" s="93"/>
      <c r="G933" s="41"/>
      <c r="H933" s="270"/>
      <c r="I933" s="270"/>
      <c r="J933" s="42"/>
      <c r="K933" s="43"/>
    </row>
    <row r="934" spans="1:11" hidden="1" outlineLevel="1">
      <c r="A934" s="420">
        <f>IF(C934='Tong hop'!$B$6,1,0)</f>
        <v>0</v>
      </c>
      <c r="B934" s="66"/>
      <c r="C934" s="65"/>
      <c r="D934" s="64" t="s">
        <v>364</v>
      </c>
      <c r="E934" s="64" t="s">
        <v>226</v>
      </c>
      <c r="F934" s="65">
        <v>20</v>
      </c>
      <c r="G934" s="41"/>
      <c r="H934" s="273"/>
      <c r="I934" s="270"/>
      <c r="J934" s="42"/>
      <c r="K934" s="43"/>
    </row>
    <row r="935" spans="1:11" hidden="1" outlineLevel="1">
      <c r="A935" s="420">
        <f>IF(C935='Tong hop'!$B$6,1,0)</f>
        <v>0</v>
      </c>
      <c r="B935" s="66"/>
      <c r="C935" s="65"/>
      <c r="D935" s="64" t="s">
        <v>235</v>
      </c>
      <c r="E935" s="64"/>
      <c r="F935" s="65">
        <v>8</v>
      </c>
      <c r="G935" s="41"/>
      <c r="H935" s="273"/>
      <c r="I935" s="270"/>
      <c r="J935" s="42"/>
      <c r="K935" s="43"/>
    </row>
    <row r="936" spans="1:11" hidden="1" outlineLevel="1">
      <c r="A936" s="420">
        <f>IF(C936='Tong hop'!$B$6,1,0)</f>
        <v>0</v>
      </c>
      <c r="B936" s="66"/>
      <c r="C936" s="131"/>
      <c r="D936" s="135"/>
      <c r="E936" s="64"/>
      <c r="F936" s="65"/>
      <c r="G936" s="41"/>
      <c r="H936" s="270"/>
      <c r="I936" s="270"/>
      <c r="J936" s="42"/>
      <c r="K936" s="43"/>
    </row>
    <row r="937" spans="1:11" ht="21" hidden="1" customHeight="1">
      <c r="A937" s="420">
        <f>IF(C937='Tong hop'!$B$6,1,0)</f>
        <v>0</v>
      </c>
      <c r="B937" s="136" t="s">
        <v>395</v>
      </c>
      <c r="C937" s="59"/>
      <c r="D937" s="65" t="s">
        <v>396</v>
      </c>
      <c r="E937" s="65" t="s">
        <v>397</v>
      </c>
      <c r="F937" s="85"/>
      <c r="G937" s="41"/>
      <c r="H937" s="270"/>
      <c r="I937" s="270"/>
      <c r="J937" s="42"/>
      <c r="K937" s="43"/>
    </row>
    <row r="938" spans="1:11" ht="24" hidden="1" collapsed="1">
      <c r="A938" s="420">
        <f>IF(C938='Tong hop'!$B$6,1,0)</f>
        <v>0</v>
      </c>
      <c r="B938" s="66">
        <v>1</v>
      </c>
      <c r="C938" s="131"/>
      <c r="D938" s="64" t="s">
        <v>398</v>
      </c>
      <c r="E938" s="64" t="str">
        <f>E937</f>
        <v>應力地板電纜</v>
      </c>
      <c r="F938" s="85" t="s">
        <v>203</v>
      </c>
      <c r="G938" s="41">
        <v>17.651</v>
      </c>
      <c r="H938" s="270"/>
      <c r="I938" s="270">
        <f>H938*G938</f>
        <v>0</v>
      </c>
      <c r="J938" s="42"/>
      <c r="K938" s="43"/>
    </row>
    <row r="939" spans="1:11" s="142" customFormat="1" hidden="1" outlineLevel="1">
      <c r="A939" s="420">
        <f>IF(C939='Tong hop'!$B$6,1,0)</f>
        <v>0</v>
      </c>
      <c r="B939" s="137"/>
      <c r="C939" s="138"/>
      <c r="D939" s="139" t="s">
        <v>399</v>
      </c>
      <c r="E939" s="108"/>
      <c r="F939" s="114"/>
      <c r="G939" s="41"/>
      <c r="H939" s="277"/>
      <c r="I939" s="277"/>
      <c r="J939" s="140"/>
      <c r="K939" s="141"/>
    </row>
    <row r="940" spans="1:11" s="142" customFormat="1" hidden="1" outlineLevel="1">
      <c r="A940" s="420">
        <f>IF(C940='Tong hop'!$B$6,1,0)</f>
        <v>0</v>
      </c>
      <c r="B940" s="137"/>
      <c r="C940" s="138"/>
      <c r="D940" s="139" t="s">
        <v>400</v>
      </c>
      <c r="E940" s="108"/>
      <c r="F940" s="114"/>
      <c r="G940" s="41"/>
      <c r="H940" s="277"/>
      <c r="I940" s="277"/>
      <c r="J940" s="140"/>
      <c r="K940" s="141"/>
    </row>
    <row r="941" spans="1:11" s="142" customFormat="1" hidden="1" outlineLevel="1">
      <c r="A941" s="420">
        <f>IF(C941='Tong hop'!$B$6,1,0)</f>
        <v>0</v>
      </c>
      <c r="B941" s="137"/>
      <c r="C941" s="138"/>
      <c r="D941" s="139"/>
      <c r="E941" s="108"/>
      <c r="F941" s="114"/>
      <c r="G941" s="41"/>
      <c r="H941" s="277"/>
      <c r="I941" s="277"/>
      <c r="J941" s="140"/>
      <c r="K941" s="141"/>
    </row>
    <row r="942" spans="1:11" s="142" customFormat="1" hidden="1">
      <c r="A942" s="420">
        <f>IF(C942='Tong hop'!$B$6,1,0)</f>
        <v>0</v>
      </c>
      <c r="B942" s="137"/>
      <c r="C942" s="138"/>
      <c r="D942" s="139"/>
      <c r="E942" s="108"/>
      <c r="F942" s="114"/>
      <c r="G942" s="41"/>
      <c r="H942" s="277"/>
      <c r="I942" s="277"/>
      <c r="J942" s="140"/>
      <c r="K942" s="141"/>
    </row>
    <row r="943" spans="1:11" ht="24" hidden="1">
      <c r="A943" s="420">
        <f>IF(C943='Tong hop'!$B$6,1,0)</f>
        <v>0</v>
      </c>
      <c r="B943" s="58" t="s">
        <v>401</v>
      </c>
      <c r="D943" s="60" t="s">
        <v>402</v>
      </c>
      <c r="E943" s="64" t="s">
        <v>403</v>
      </c>
      <c r="F943" s="65"/>
      <c r="G943" s="64"/>
      <c r="H943" s="270"/>
      <c r="I943" s="270"/>
      <c r="J943" s="65"/>
      <c r="K943" s="63"/>
    </row>
    <row r="944" spans="1:11" ht="44.25" hidden="1" customHeight="1" collapsed="1">
      <c r="A944" s="420">
        <f>IF(C944='Tong hop'!$B$6,1,0)</f>
        <v>0</v>
      </c>
      <c r="B944" s="66"/>
      <c r="C944" s="10" t="s">
        <v>70</v>
      </c>
      <c r="D944" s="143" t="s">
        <v>404</v>
      </c>
      <c r="E944" s="79" t="s">
        <v>405</v>
      </c>
      <c r="F944" s="11" t="s">
        <v>3</v>
      </c>
      <c r="G944" s="41">
        <v>0.14400000000000004</v>
      </c>
      <c r="H944" s="270"/>
      <c r="I944" s="270">
        <f>H944*G944</f>
        <v>0</v>
      </c>
      <c r="J944" s="42"/>
      <c r="K944" s="43" t="s">
        <v>406</v>
      </c>
    </row>
    <row r="945" spans="1:13" hidden="1" outlineLevel="1">
      <c r="A945" s="420">
        <f>IF(C945='Tong hop'!$B$6,1,0)</f>
        <v>0</v>
      </c>
      <c r="B945" s="66"/>
      <c r="C945" s="65"/>
      <c r="D945" s="74" t="str">
        <f>D483</f>
        <v>Tầng 3--&gt; Mái</v>
      </c>
      <c r="E945" s="74"/>
      <c r="F945" s="74"/>
      <c r="G945" s="41"/>
      <c r="H945" s="270"/>
      <c r="I945" s="270"/>
      <c r="J945" s="42"/>
      <c r="K945" s="43"/>
    </row>
    <row r="946" spans="1:13" hidden="1" outlineLevel="1">
      <c r="A946" s="420">
        <f>IF(C946='Tong hop'!$B$6,1,0)</f>
        <v>0</v>
      </c>
      <c r="B946" s="66"/>
      <c r="C946" s="65"/>
      <c r="D946" s="74" t="str">
        <f>D484</f>
        <v>C1</v>
      </c>
      <c r="E946" s="74" t="str">
        <f>E484</f>
        <v>400x500</v>
      </c>
      <c r="F946" s="74"/>
      <c r="G946" s="41"/>
      <c r="H946" s="270"/>
      <c r="I946" s="270"/>
      <c r="J946" s="42"/>
      <c r="K946" s="43"/>
    </row>
    <row r="947" spans="1:13" hidden="1" outlineLevel="1">
      <c r="A947" s="420">
        <f>IF(C947='Tong hop'!$B$6,1,0)</f>
        <v>0</v>
      </c>
      <c r="B947" s="66"/>
      <c r="C947" s="65"/>
      <c r="D947" s="74" t="str">
        <f>D485</f>
        <v>C2</v>
      </c>
      <c r="E947" s="74" t="str">
        <f>E485</f>
        <v>400x400</v>
      </c>
      <c r="F947" s="74"/>
      <c r="G947" s="41"/>
      <c r="H947" s="270"/>
      <c r="I947" s="270"/>
      <c r="J947" s="42"/>
      <c r="K947" s="43"/>
    </row>
    <row r="948" spans="1:13" hidden="1" outlineLevel="1">
      <c r="A948" s="420">
        <f>IF(C948='Tong hop'!$B$6,1,0)</f>
        <v>0</v>
      </c>
      <c r="B948" s="66"/>
      <c r="C948" s="65"/>
      <c r="D948" s="74" t="str">
        <f>D486</f>
        <v>C4</v>
      </c>
      <c r="E948" s="74" t="str">
        <f>E486</f>
        <v>400x500</v>
      </c>
      <c r="F948" s="74"/>
      <c r="G948" s="41"/>
      <c r="H948" s="270"/>
      <c r="I948" s="270"/>
      <c r="J948" s="42"/>
      <c r="K948" s="43"/>
    </row>
    <row r="949" spans="1:13" hidden="1" outlineLevel="1">
      <c r="A949" s="420">
        <f>IF(C949='Tong hop'!$B$6,1,0)</f>
        <v>0</v>
      </c>
      <c r="B949" s="66"/>
      <c r="C949" s="65"/>
      <c r="D949" s="74" t="str">
        <f>D487</f>
        <v>C5</v>
      </c>
      <c r="E949" s="74" t="str">
        <f>E487</f>
        <v>400x400</v>
      </c>
      <c r="F949" s="74"/>
      <c r="G949" s="41"/>
      <c r="H949" s="270"/>
      <c r="I949" s="270"/>
      <c r="J949" s="42"/>
      <c r="K949" s="43"/>
    </row>
    <row r="950" spans="1:13" hidden="1" outlineLevel="1">
      <c r="A950" s="420">
        <f>IF(C950='Tong hop'!$B$6,1,0)</f>
        <v>0</v>
      </c>
      <c r="B950" s="66"/>
      <c r="C950" s="65"/>
      <c r="D950" s="74" t="str">
        <f>D489</f>
        <v>C11</v>
      </c>
      <c r="E950" s="74" t="str">
        <f>E489</f>
        <v>400x400</v>
      </c>
      <c r="F950" s="74"/>
      <c r="G950" s="41"/>
      <c r="H950" s="270"/>
      <c r="I950" s="270"/>
      <c r="J950" s="42"/>
      <c r="K950" s="43"/>
    </row>
    <row r="951" spans="1:13" hidden="1" outlineLevel="1">
      <c r="A951" s="420">
        <f>IF(C951='Tong hop'!$B$6,1,0)</f>
        <v>0</v>
      </c>
      <c r="B951" s="66"/>
      <c r="C951" s="65"/>
      <c r="D951" s="74">
        <f>D147</f>
        <v>0</v>
      </c>
      <c r="E951" s="74">
        <f>E147</f>
        <v>0</v>
      </c>
      <c r="F951" s="74"/>
      <c r="G951" s="41"/>
      <c r="H951" s="270"/>
      <c r="I951" s="270"/>
      <c r="J951" s="42"/>
      <c r="K951" s="43"/>
    </row>
    <row r="952" spans="1:13" hidden="1">
      <c r="A952" s="420">
        <f>IF(C952='Tong hop'!$B$6,1,0)</f>
        <v>0</v>
      </c>
      <c r="B952" s="66"/>
      <c r="C952" s="65"/>
      <c r="D952" s="64"/>
      <c r="E952" s="64"/>
      <c r="F952" s="11"/>
      <c r="G952" s="41"/>
      <c r="H952" s="270"/>
      <c r="I952" s="270"/>
      <c r="J952" s="42"/>
      <c r="K952" s="43"/>
    </row>
    <row r="953" spans="1:13" ht="12.75" hidden="1" thickBot="1">
      <c r="A953" s="420">
        <f>IF(C953='Tong hop'!$B$6,1,0)</f>
        <v>0</v>
      </c>
      <c r="B953" s="96"/>
      <c r="C953" s="97"/>
      <c r="D953" s="98"/>
      <c r="E953" s="98"/>
      <c r="F953" s="99"/>
      <c r="G953" s="55"/>
      <c r="H953" s="275"/>
      <c r="I953" s="275"/>
      <c r="J953" s="23"/>
      <c r="K953" s="106"/>
    </row>
    <row r="954" spans="1:13" ht="12.75" hidden="1" thickBot="1">
      <c r="A954" s="420">
        <f>IF(C954='Tong hop'!$B$6,1,0)</f>
        <v>0</v>
      </c>
      <c r="B954" s="144"/>
      <c r="C954" s="145"/>
      <c r="D954" s="146"/>
      <c r="E954" s="146"/>
      <c r="F954" s="147"/>
      <c r="G954" s="148"/>
      <c r="H954" s="278"/>
      <c r="I954" s="278"/>
      <c r="J954" s="149"/>
      <c r="K954" s="145"/>
    </row>
    <row r="955" spans="1:13">
      <c r="M955" s="153"/>
    </row>
  </sheetData>
  <autoFilter ref="A4:O954">
    <filterColumn colId="0">
      <customFilters>
        <customFilter operator="notEqual" val=" "/>
      </customFilters>
    </filterColumn>
  </autoFilter>
  <mergeCells count="8">
    <mergeCell ref="K2:K3"/>
    <mergeCell ref="H2:H3"/>
    <mergeCell ref="I2:I3"/>
    <mergeCell ref="J2:J3"/>
    <mergeCell ref="B2:C3"/>
    <mergeCell ref="D2:E3"/>
    <mergeCell ref="F2:F3"/>
    <mergeCell ref="G2:G3"/>
  </mergeCells>
  <conditionalFormatting sqref="C25">
    <cfRule type="duplicateValues" dxfId="103" priority="54" stopIfTrue="1"/>
  </conditionalFormatting>
  <conditionalFormatting sqref="C50">
    <cfRule type="duplicateValues" dxfId="102" priority="53" stopIfTrue="1"/>
  </conditionalFormatting>
  <conditionalFormatting sqref="C75">
    <cfRule type="duplicateValues" dxfId="101" priority="52" stopIfTrue="1"/>
  </conditionalFormatting>
  <conditionalFormatting sqref="C82">
    <cfRule type="duplicateValues" dxfId="100" priority="51" stopIfTrue="1"/>
  </conditionalFormatting>
  <conditionalFormatting sqref="C158">
    <cfRule type="duplicateValues" dxfId="99" priority="50" stopIfTrue="1"/>
  </conditionalFormatting>
  <conditionalFormatting sqref="C193">
    <cfRule type="duplicateValues" dxfId="98" priority="49" stopIfTrue="1"/>
  </conditionalFormatting>
  <conditionalFormatting sqref="C228">
    <cfRule type="duplicateValues" dxfId="97" priority="48" stopIfTrue="1"/>
  </conditionalFormatting>
  <conditionalFormatting sqref="C399:C401">
    <cfRule type="duplicateValues" dxfId="96" priority="47" stopIfTrue="1"/>
  </conditionalFormatting>
  <conditionalFormatting sqref="C406">
    <cfRule type="duplicateValues" dxfId="95" priority="46" stopIfTrue="1"/>
  </conditionalFormatting>
  <conditionalFormatting sqref="C411">
    <cfRule type="duplicateValues" dxfId="94" priority="45" stopIfTrue="1"/>
  </conditionalFormatting>
  <conditionalFormatting sqref="C415">
    <cfRule type="duplicateValues" dxfId="93" priority="44" stopIfTrue="1"/>
  </conditionalFormatting>
  <conditionalFormatting sqref="C427">
    <cfRule type="duplicateValues" dxfId="92" priority="43" stopIfTrue="1"/>
  </conditionalFormatting>
  <conditionalFormatting sqref="C432">
    <cfRule type="duplicateValues" dxfId="91" priority="42" stopIfTrue="1"/>
  </conditionalFormatting>
  <conditionalFormatting sqref="C433">
    <cfRule type="duplicateValues" dxfId="90" priority="41" stopIfTrue="1"/>
  </conditionalFormatting>
  <conditionalFormatting sqref="C442">
    <cfRule type="duplicateValues" dxfId="89" priority="40" stopIfTrue="1"/>
  </conditionalFormatting>
  <conditionalFormatting sqref="C456">
    <cfRule type="duplicateValues" dxfId="88" priority="39" stopIfTrue="1"/>
  </conditionalFormatting>
  <conditionalFormatting sqref="C539">
    <cfRule type="duplicateValues" dxfId="87" priority="38" stopIfTrue="1"/>
  </conditionalFormatting>
  <conditionalFormatting sqref="C628">
    <cfRule type="duplicateValues" dxfId="86" priority="37" stopIfTrue="1"/>
  </conditionalFormatting>
  <conditionalFormatting sqref="C944">
    <cfRule type="duplicateValues" dxfId="85" priority="36" stopIfTrue="1"/>
  </conditionalFormatting>
  <conditionalFormatting sqref="C470">
    <cfRule type="duplicateValues" dxfId="84" priority="31" stopIfTrue="1"/>
  </conditionalFormatting>
  <conditionalFormatting sqref="C483">
    <cfRule type="duplicateValues" dxfId="83" priority="30" stopIfTrue="1"/>
  </conditionalFormatting>
  <conditionalFormatting sqref="C418">
    <cfRule type="duplicateValues" dxfId="82" priority="29" stopIfTrue="1"/>
  </conditionalFormatting>
  <conditionalFormatting sqref="C113">
    <cfRule type="duplicateValues" dxfId="81" priority="28"/>
  </conditionalFormatting>
  <conditionalFormatting sqref="C572:C612">
    <cfRule type="duplicateValues" dxfId="80" priority="55"/>
  </conditionalFormatting>
  <conditionalFormatting sqref="C613">
    <cfRule type="duplicateValues" dxfId="79" priority="27"/>
  </conditionalFormatting>
  <conditionalFormatting sqref="C774">
    <cfRule type="duplicateValues" dxfId="78" priority="26" stopIfTrue="1"/>
  </conditionalFormatting>
  <conditionalFormatting sqref="C385">
    <cfRule type="duplicateValues" dxfId="77" priority="25"/>
  </conditionalFormatting>
  <conditionalFormatting sqref="C131">
    <cfRule type="duplicateValues" dxfId="76" priority="23"/>
  </conditionalFormatting>
  <conditionalFormatting sqref="C455">
    <cfRule type="duplicateValues" dxfId="75" priority="22"/>
  </conditionalFormatting>
  <conditionalFormatting sqref="C528">
    <cfRule type="duplicateValues" dxfId="74" priority="21"/>
  </conditionalFormatting>
  <conditionalFormatting sqref="D910">
    <cfRule type="duplicateValues" dxfId="73" priority="20" stopIfTrue="1"/>
  </conditionalFormatting>
  <conditionalFormatting sqref="D911">
    <cfRule type="duplicateValues" dxfId="72" priority="19" stopIfTrue="1"/>
  </conditionalFormatting>
  <conditionalFormatting sqref="D925">
    <cfRule type="duplicateValues" dxfId="71" priority="17" stopIfTrue="1"/>
  </conditionalFormatting>
  <conditionalFormatting sqref="D926">
    <cfRule type="duplicateValues" dxfId="70" priority="16" stopIfTrue="1"/>
  </conditionalFormatting>
  <conditionalFormatting sqref="D933 D922:D924 D927:D928">
    <cfRule type="duplicateValues" dxfId="69" priority="18" stopIfTrue="1"/>
  </conditionalFormatting>
  <conditionalFormatting sqref="C859">
    <cfRule type="duplicateValues" dxfId="68" priority="15" stopIfTrue="1"/>
  </conditionalFormatting>
  <conditionalFormatting sqref="C148">
    <cfRule type="duplicateValues" dxfId="67" priority="8"/>
  </conditionalFormatting>
  <conditionalFormatting sqref="D936 D918 C902 D903:D909 D912:D913 D939:D942">
    <cfRule type="duplicateValues" dxfId="66" priority="56" stopIfTrue="1"/>
  </conditionalFormatting>
  <conditionalFormatting sqref="C492">
    <cfRule type="duplicateValues" dxfId="65" priority="7" stopIfTrue="1"/>
  </conditionalFormatting>
  <conditionalFormatting sqref="C492">
    <cfRule type="duplicateValues" dxfId="64" priority="6"/>
  </conditionalFormatting>
  <conditionalFormatting sqref="C389">
    <cfRule type="duplicateValues" dxfId="63" priority="2"/>
  </conditionalFormatting>
  <conditionalFormatting sqref="C392">
    <cfRule type="duplicateValues" dxfId="62" priority="1"/>
  </conditionalFormatting>
  <pageMargins left="0.59055118110236227" right="0.19685039370078741" top="0.19685039370078741" bottom="0.39370078740157483" header="0.31496062992125984" footer="0.31496062992125984"/>
  <pageSetup paperSize="9" scale="80" fitToHeight="0" orientation="portrait" blackAndWhite="1" verticalDpi="0" r:id="rId1"/>
  <headerFooter>
    <oddFooter>&amp;LACSC Quotation&amp;C&amp;A&amp;R&amp;P/&amp;N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 filterMode="1">
    <tabColor rgb="FFFFC000"/>
    <outlinePr summaryBelow="0" summaryRight="0"/>
  </sheetPr>
  <dimension ref="A1:M1030"/>
  <sheetViews>
    <sheetView showZeros="0" view="pageBreakPreview" zoomScale="110" zoomScaleNormal="110" zoomScaleSheetLayoutView="110" workbookViewId="0">
      <selection sqref="A1:A2"/>
    </sheetView>
  </sheetViews>
  <sheetFormatPr defaultColWidth="8.85546875" defaultRowHeight="12.75" outlineLevelRow="2" outlineLevelCol="1"/>
  <cols>
    <col min="1" max="1" width="5.5703125" style="159" customWidth="1"/>
    <col min="2" max="2" width="4.85546875" style="159" customWidth="1"/>
    <col min="3" max="3" width="14.5703125" style="420" customWidth="1" outlineLevel="1"/>
    <col min="4" max="4" width="24.85546875" style="160" customWidth="1"/>
    <col min="5" max="5" width="22.85546875" style="160" customWidth="1" collapsed="1"/>
    <col min="6" max="6" width="5.7109375" style="159" customWidth="1"/>
    <col min="7" max="7" width="9.140625" style="161" customWidth="1"/>
    <col min="8" max="8" width="10.5703125" style="282" customWidth="1" collapsed="1"/>
    <col min="9" max="9" width="12.42578125" style="282" customWidth="1"/>
    <col min="10" max="10" width="13.140625" style="293" customWidth="1"/>
    <col min="11" max="11" width="16.28515625" style="21" customWidth="1"/>
    <col min="12" max="12" width="13.85546875" style="154" customWidth="1"/>
    <col min="13" max="13" width="21" style="154" customWidth="1"/>
    <col min="14" max="14" width="14" style="154" bestFit="1" customWidth="1"/>
    <col min="15" max="15" width="14.7109375" style="154" bestFit="1" customWidth="1"/>
    <col min="16" max="16384" width="8.85546875" style="154"/>
  </cols>
  <sheetData>
    <row r="1" spans="1:11" ht="36">
      <c r="A1" s="608" t="str">
        <f ca="1">CELL("filename")</f>
        <v>F:\[guilai.xlsx]1</v>
      </c>
    </row>
    <row r="2" spans="1:11" ht="13.5" thickBot="1">
      <c r="A2" s="609" t="str">
        <f ca="1">RIGHT(A1,LEN(A1)-FIND("]",A1))</f>
        <v>1</v>
      </c>
    </row>
    <row r="3" spans="1:11" s="155" customFormat="1" ht="19.5" customHeight="1">
      <c r="A3" s="596" t="s">
        <v>127</v>
      </c>
      <c r="B3" s="597"/>
      <c r="C3" s="598"/>
      <c r="D3" s="602" t="s">
        <v>128</v>
      </c>
      <c r="E3" s="602"/>
      <c r="F3" s="604" t="s">
        <v>7</v>
      </c>
      <c r="G3" s="606" t="s">
        <v>129</v>
      </c>
      <c r="H3" s="575" t="s">
        <v>130</v>
      </c>
      <c r="I3" s="592" t="s">
        <v>131</v>
      </c>
      <c r="J3" s="594" t="s">
        <v>8</v>
      </c>
      <c r="K3" s="1" t="s">
        <v>132</v>
      </c>
    </row>
    <row r="4" spans="1:11" s="155" customFormat="1" ht="30.75" customHeight="1" thickBot="1">
      <c r="A4" s="599"/>
      <c r="B4" s="600"/>
      <c r="C4" s="601"/>
      <c r="D4" s="603"/>
      <c r="E4" s="603"/>
      <c r="F4" s="605"/>
      <c r="G4" s="607"/>
      <c r="H4" s="576"/>
      <c r="I4" s="593"/>
      <c r="J4" s="595"/>
      <c r="K4" s="2"/>
    </row>
    <row r="5" spans="1:11" s="155" customFormat="1" ht="15" customHeight="1" outlineLevel="1">
      <c r="A5" s="420">
        <f>IF(C5='Tong hop'!$B$6,1,0)</f>
        <v>0</v>
      </c>
      <c r="B5" s="156"/>
      <c r="C5" s="482"/>
      <c r="D5" s="157"/>
      <c r="E5" s="157"/>
      <c r="F5" s="156"/>
      <c r="G5" s="158"/>
      <c r="H5" s="281"/>
      <c r="I5" s="281"/>
      <c r="J5" s="292"/>
      <c r="K5" s="156"/>
    </row>
    <row r="6" spans="1:11" s="155" customFormat="1" ht="11.25" hidden="1" customHeight="1" outlineLevel="1">
      <c r="A6" s="420">
        <f>IF(C6='Tong hop'!$B$6,1,0)</f>
        <v>0</v>
      </c>
      <c r="B6" s="156"/>
      <c r="C6" s="482"/>
      <c r="D6" s="157"/>
      <c r="E6" s="157"/>
      <c r="F6" s="156"/>
      <c r="G6" s="158"/>
      <c r="H6" s="281"/>
      <c r="I6" s="281"/>
      <c r="J6" s="292"/>
      <c r="K6" s="156"/>
    </row>
    <row r="7" spans="1:11" hidden="1" outlineLevel="1">
      <c r="A7" s="420">
        <f>IF(C7='Tong hop'!$B$6,1,0)</f>
        <v>0</v>
      </c>
    </row>
    <row r="8" spans="1:11" hidden="1" outlineLevel="1">
      <c r="A8" s="420">
        <f>IF(C8='Tong hop'!$B$6,1,0)</f>
        <v>0</v>
      </c>
    </row>
    <row r="9" spans="1:11" hidden="1" outlineLevel="1">
      <c r="A9" s="420">
        <f>IF(C9='Tong hop'!$B$6,1,0)</f>
        <v>0</v>
      </c>
    </row>
    <row r="10" spans="1:11" hidden="1" outlineLevel="1">
      <c r="A10" s="420">
        <f>IF(C10='Tong hop'!$B$6,1,0)</f>
        <v>0</v>
      </c>
    </row>
    <row r="11" spans="1:11" hidden="1" outlineLevel="1">
      <c r="A11" s="420">
        <f>IF(C11='Tong hop'!$B$6,1,0)</f>
        <v>0</v>
      </c>
    </row>
    <row r="12" spans="1:11" hidden="1" outlineLevel="1">
      <c r="A12" s="420">
        <f>IF(C12='Tong hop'!$B$6,1,0)</f>
        <v>0</v>
      </c>
    </row>
    <row r="13" spans="1:11" hidden="1" outlineLevel="1">
      <c r="A13" s="420">
        <f>IF(C13='Tong hop'!$B$6,1,0)</f>
        <v>0</v>
      </c>
    </row>
    <row r="14" spans="1:11" hidden="1" outlineLevel="1">
      <c r="A14" s="420">
        <f>IF(C14='Tong hop'!$B$6,1,0)</f>
        <v>0</v>
      </c>
    </row>
    <row r="15" spans="1:11" hidden="1" outlineLevel="1">
      <c r="A15" s="420">
        <f>IF(C15='Tong hop'!$B$6,1,0)</f>
        <v>0</v>
      </c>
    </row>
    <row r="16" spans="1:11" hidden="1" outlineLevel="1">
      <c r="A16" s="420">
        <f>IF(C16='Tong hop'!$B$6,1,0)</f>
        <v>0</v>
      </c>
    </row>
    <row r="17" spans="1:12" s="155" customFormat="1" hidden="1">
      <c r="A17" s="420">
        <f>IF(C17='Tong hop'!$B$6,1,0)</f>
        <v>0</v>
      </c>
      <c r="B17" s="164"/>
      <c r="C17" s="483"/>
      <c r="D17" s="165" t="s">
        <v>412</v>
      </c>
      <c r="E17" s="165" t="s">
        <v>413</v>
      </c>
      <c r="F17" s="166"/>
      <c r="G17" s="167"/>
      <c r="H17" s="283"/>
      <c r="I17" s="283"/>
      <c r="J17" s="294">
        <f>SUM(I17:I18)</f>
        <v>0</v>
      </c>
      <c r="K17" s="36"/>
    </row>
    <row r="18" spans="1:12" ht="13.5" hidden="1" thickBot="1">
      <c r="A18" s="420">
        <f>IF(C18='Tong hop'!$B$6,1,0)</f>
        <v>0</v>
      </c>
      <c r="B18" s="168"/>
      <c r="C18" s="484"/>
      <c r="D18" s="169"/>
      <c r="E18" s="169"/>
      <c r="F18" s="170"/>
      <c r="G18" s="171"/>
      <c r="H18" s="284"/>
      <c r="I18" s="284"/>
      <c r="J18" s="295"/>
      <c r="K18" s="106"/>
    </row>
    <row r="19" spans="1:12" hidden="1">
      <c r="A19" s="420">
        <f>IF(C19='Tong hop'!$B$6,1,0)</f>
        <v>0</v>
      </c>
      <c r="B19" s="433"/>
    </row>
    <row r="20" spans="1:12" s="155" customFormat="1" hidden="1">
      <c r="A20" s="420">
        <f>IF(C20='Tong hop'!$B$6,1,0)</f>
        <v>0</v>
      </c>
      <c r="B20" s="164"/>
      <c r="C20" s="483"/>
      <c r="D20" s="165" t="s">
        <v>133</v>
      </c>
      <c r="E20" s="165" t="s">
        <v>134</v>
      </c>
      <c r="F20" s="166"/>
      <c r="G20" s="167"/>
      <c r="H20" s="283"/>
      <c r="I20" s="283"/>
      <c r="J20" s="294">
        <f>SUM(I20:I56)</f>
        <v>0</v>
      </c>
      <c r="K20" s="36"/>
    </row>
    <row r="21" spans="1:12" s="155" customFormat="1" ht="31.5" hidden="1" customHeight="1" collapsed="1">
      <c r="A21" s="420">
        <f>IF(C21='Tong hop'!$B$6,1,0)</f>
        <v>0</v>
      </c>
      <c r="B21" s="172"/>
      <c r="C21" s="485"/>
      <c r="D21" s="15" t="s">
        <v>414</v>
      </c>
      <c r="E21" s="18" t="s">
        <v>415</v>
      </c>
      <c r="F21" s="16" t="s">
        <v>72</v>
      </c>
      <c r="G21" s="175">
        <v>2</v>
      </c>
      <c r="H21" s="280"/>
      <c r="I21" s="280">
        <f t="shared" ref="I21:I28" si="0">H21*G21</f>
        <v>0</v>
      </c>
      <c r="J21" s="296"/>
      <c r="K21" s="47"/>
      <c r="L21" s="176" t="str">
        <f>IF(X21&lt;&gt;0,MAX($A20:L$22)+1," ")</f>
        <v xml:space="preserve"> </v>
      </c>
    </row>
    <row r="22" spans="1:12" s="155" customFormat="1" hidden="1" outlineLevel="1">
      <c r="A22" s="420">
        <f>IF(C22='Tong hop'!$B$6,1,0)</f>
        <v>0</v>
      </c>
      <c r="B22" s="172"/>
      <c r="C22" s="485"/>
      <c r="D22" s="15"/>
      <c r="E22" s="18" t="s">
        <v>416</v>
      </c>
      <c r="F22" s="16"/>
      <c r="G22" s="175"/>
      <c r="H22" s="280"/>
      <c r="I22" s="280">
        <f t="shared" si="0"/>
        <v>0</v>
      </c>
      <c r="J22" s="296"/>
      <c r="K22" s="47"/>
      <c r="L22" s="176"/>
    </row>
    <row r="23" spans="1:12" s="155" customFormat="1" hidden="1" outlineLevel="1">
      <c r="A23" s="420">
        <f>IF(C23='Tong hop'!$B$6,1,0)</f>
        <v>0</v>
      </c>
      <c r="B23" s="172"/>
      <c r="C23" s="485"/>
      <c r="D23" s="15"/>
      <c r="E23" s="18" t="s">
        <v>417</v>
      </c>
      <c r="F23" s="16"/>
      <c r="G23" s="175"/>
      <c r="H23" s="280"/>
      <c r="I23" s="280">
        <f t="shared" si="0"/>
        <v>0</v>
      </c>
      <c r="J23" s="296"/>
      <c r="K23" s="47"/>
      <c r="L23" s="176"/>
    </row>
    <row r="24" spans="1:12" s="155" customFormat="1" hidden="1" outlineLevel="1">
      <c r="A24" s="420">
        <f>IF(C24='Tong hop'!$B$6,1,0)</f>
        <v>0</v>
      </c>
      <c r="B24" s="172"/>
      <c r="C24" s="485"/>
      <c r="D24" s="15"/>
      <c r="E24" s="18"/>
      <c r="F24" s="16"/>
      <c r="G24" s="175"/>
      <c r="H24" s="280"/>
      <c r="I24" s="280">
        <f t="shared" si="0"/>
        <v>0</v>
      </c>
      <c r="J24" s="296"/>
      <c r="K24" s="47"/>
      <c r="L24" s="176"/>
    </row>
    <row r="25" spans="1:12" s="155" customFormat="1" hidden="1" outlineLevel="1">
      <c r="A25" s="420">
        <f>IF(C25='Tong hop'!$B$6,1,0)</f>
        <v>0</v>
      </c>
      <c r="B25" s="172"/>
      <c r="C25" s="485"/>
      <c r="D25" s="15"/>
      <c r="E25" s="18"/>
      <c r="F25" s="16"/>
      <c r="G25" s="175"/>
      <c r="H25" s="280"/>
      <c r="I25" s="280">
        <f t="shared" si="0"/>
        <v>0</v>
      </c>
      <c r="J25" s="296"/>
      <c r="K25" s="47"/>
      <c r="L25" s="176"/>
    </row>
    <row r="26" spans="1:12" s="155" customFormat="1" ht="68.25" hidden="1" customHeight="1" collapsed="1">
      <c r="A26" s="420">
        <f>IF(C26='Tong hop'!$B$6,1,0)</f>
        <v>0</v>
      </c>
      <c r="B26" s="172"/>
      <c r="C26" s="485"/>
      <c r="D26" s="15" t="s">
        <v>418</v>
      </c>
      <c r="E26" s="18" t="s">
        <v>419</v>
      </c>
      <c r="F26" s="16" t="s">
        <v>6</v>
      </c>
      <c r="G26" s="175">
        <v>1206</v>
      </c>
      <c r="H26" s="280"/>
      <c r="I26" s="280">
        <f t="shared" si="0"/>
        <v>0</v>
      </c>
      <c r="J26" s="296"/>
      <c r="K26" s="47"/>
      <c r="L26" s="176" t="str">
        <f>IF(X26&lt;&gt;0,MAX($A21:L$22)+1," ")</f>
        <v xml:space="preserve"> </v>
      </c>
    </row>
    <row r="27" spans="1:12" hidden="1" outlineLevel="1">
      <c r="A27" s="420">
        <f>IF(C27='Tong hop'!$B$6,1,0)</f>
        <v>0</v>
      </c>
      <c r="B27" s="172"/>
      <c r="C27" s="485"/>
      <c r="D27" s="177" t="str">
        <f>D210</f>
        <v>F1</v>
      </c>
      <c r="E27" s="178" t="str">
        <f>E210</f>
        <v>2000x2000x1000</v>
      </c>
      <c r="F27" s="179">
        <f>F210</f>
        <v>0</v>
      </c>
      <c r="G27" s="175"/>
      <c r="H27" s="280"/>
      <c r="I27" s="280">
        <f t="shared" si="0"/>
        <v>0</v>
      </c>
      <c r="J27" s="296"/>
      <c r="K27" s="47"/>
    </row>
    <row r="28" spans="1:12" hidden="1" outlineLevel="1">
      <c r="A28" s="420">
        <f>IF(C28='Tong hop'!$B$6,1,0)</f>
        <v>0</v>
      </c>
      <c r="B28" s="172"/>
      <c r="C28" s="485"/>
      <c r="D28" s="177" t="str">
        <f>D212</f>
        <v>F2</v>
      </c>
      <c r="E28" s="178" t="str">
        <f>E212</f>
        <v>1000x2000x1000</v>
      </c>
      <c r="F28" s="179">
        <f>F212</f>
        <v>0</v>
      </c>
      <c r="G28" s="175"/>
      <c r="H28" s="280"/>
      <c r="I28" s="280">
        <f t="shared" si="0"/>
        <v>0</v>
      </c>
      <c r="J28" s="296"/>
      <c r="K28" s="47"/>
    </row>
    <row r="29" spans="1:12" hidden="1" outlineLevel="1">
      <c r="A29" s="420">
        <f>IF(C29='Tong hop'!$B$6,1,0)</f>
        <v>0</v>
      </c>
      <c r="B29" s="172"/>
      <c r="C29" s="485"/>
      <c r="D29" s="177" t="str">
        <f t="shared" ref="D29:F33" si="1">D213</f>
        <v>F2A</v>
      </c>
      <c r="E29" s="178" t="str">
        <f t="shared" si="1"/>
        <v>1000x2150x1000</v>
      </c>
      <c r="F29" s="179">
        <f t="shared" si="1"/>
        <v>0</v>
      </c>
      <c r="G29" s="175"/>
      <c r="H29" s="280"/>
      <c r="I29" s="280"/>
      <c r="J29" s="296"/>
      <c r="K29" s="47"/>
    </row>
    <row r="30" spans="1:12" hidden="1" outlineLevel="1">
      <c r="A30" s="420">
        <f>IF(C30='Tong hop'!$B$6,1,0)</f>
        <v>0</v>
      </c>
      <c r="B30" s="172"/>
      <c r="C30" s="485"/>
      <c r="D30" s="177" t="str">
        <f t="shared" si="1"/>
        <v>F2B</v>
      </c>
      <c r="E30" s="178" t="str">
        <f t="shared" si="1"/>
        <v>1000x2000x1000</v>
      </c>
      <c r="F30" s="179">
        <f t="shared" si="1"/>
        <v>0</v>
      </c>
      <c r="G30" s="175"/>
      <c r="H30" s="280"/>
      <c r="I30" s="280">
        <f>H30*G30</f>
        <v>0</v>
      </c>
      <c r="J30" s="296"/>
      <c r="K30" s="47"/>
    </row>
    <row r="31" spans="1:12" hidden="1" outlineLevel="1">
      <c r="A31" s="420">
        <f>IF(C31='Tong hop'!$B$6,1,0)</f>
        <v>0</v>
      </c>
      <c r="B31" s="172"/>
      <c r="C31" s="485"/>
      <c r="D31" s="177" t="str">
        <f t="shared" si="1"/>
        <v>F3</v>
      </c>
      <c r="E31" s="178" t="str">
        <f t="shared" si="1"/>
        <v>1000x2000x1000</v>
      </c>
      <c r="F31" s="179">
        <f t="shared" si="1"/>
        <v>0</v>
      </c>
      <c r="G31" s="175"/>
      <c r="H31" s="280"/>
      <c r="I31" s="280"/>
      <c r="J31" s="296"/>
      <c r="K31" s="47"/>
    </row>
    <row r="32" spans="1:12" hidden="1" outlineLevel="1">
      <c r="A32" s="420">
        <f>IF(C32='Tong hop'!$B$6,1,0)</f>
        <v>0</v>
      </c>
      <c r="B32" s="172"/>
      <c r="C32" s="485"/>
      <c r="D32" s="177" t="str">
        <f t="shared" si="1"/>
        <v>F3A</v>
      </c>
      <c r="E32" s="178" t="str">
        <f t="shared" si="1"/>
        <v>1000x2000x1000</v>
      </c>
      <c r="F32" s="179">
        <f t="shared" si="1"/>
        <v>0</v>
      </c>
      <c r="G32" s="175"/>
      <c r="H32" s="280"/>
      <c r="I32" s="280">
        <f>H32*G32</f>
        <v>0</v>
      </c>
      <c r="J32" s="296"/>
      <c r="K32" s="47"/>
    </row>
    <row r="33" spans="1:11" hidden="1" outlineLevel="1">
      <c r="A33" s="420">
        <f>IF(C33='Tong hop'!$B$6,1,0)</f>
        <v>0</v>
      </c>
      <c r="B33" s="172"/>
      <c r="C33" s="485"/>
      <c r="D33" s="177" t="str">
        <f t="shared" si="1"/>
        <v>F4</v>
      </c>
      <c r="E33" s="178" t="str">
        <f t="shared" si="1"/>
        <v>700x700x700</v>
      </c>
      <c r="F33" s="179">
        <f t="shared" si="1"/>
        <v>0</v>
      </c>
      <c r="G33" s="175"/>
      <c r="H33" s="280"/>
      <c r="I33" s="280"/>
      <c r="J33" s="296"/>
      <c r="K33" s="47"/>
    </row>
    <row r="34" spans="1:11" hidden="1" outlineLevel="1">
      <c r="A34" s="420">
        <f>IF(C34='Tong hop'!$B$6,1,0)</f>
        <v>0</v>
      </c>
      <c r="B34" s="172"/>
      <c r="C34" s="485"/>
      <c r="D34" s="181"/>
      <c r="E34" s="182"/>
      <c r="F34" s="183"/>
      <c r="G34" s="175"/>
      <c r="H34" s="280"/>
      <c r="I34" s="280"/>
      <c r="J34" s="296"/>
      <c r="K34" s="47"/>
    </row>
    <row r="35" spans="1:11" s="155" customFormat="1" hidden="1">
      <c r="A35" s="420">
        <f>IF(C35='Tong hop'!$B$6,1,0)</f>
        <v>0</v>
      </c>
      <c r="B35" s="172"/>
      <c r="C35" s="485"/>
      <c r="D35" s="15" t="s">
        <v>420</v>
      </c>
      <c r="E35" s="18" t="s">
        <v>421</v>
      </c>
      <c r="F35" s="16" t="s">
        <v>6</v>
      </c>
      <c r="G35" s="175">
        <v>1170</v>
      </c>
      <c r="H35" s="280"/>
      <c r="I35" s="280">
        <f t="shared" ref="I35:I43" si="2">H35*G35</f>
        <v>0</v>
      </c>
      <c r="J35" s="296"/>
      <c r="K35" s="47"/>
    </row>
    <row r="36" spans="1:11" s="155" customFormat="1" hidden="1" collapsed="1">
      <c r="A36" s="420">
        <f>IF(C36='Tong hop'!$B$6,1,0)</f>
        <v>0</v>
      </c>
      <c r="B36" s="172"/>
      <c r="C36" s="18" t="s">
        <v>23</v>
      </c>
      <c r="D36" s="15" t="s">
        <v>422</v>
      </c>
      <c r="E36" s="18" t="s">
        <v>423</v>
      </c>
      <c r="F36" s="16" t="s">
        <v>123</v>
      </c>
      <c r="G36" s="175">
        <v>67</v>
      </c>
      <c r="H36" s="280"/>
      <c r="I36" s="280">
        <f t="shared" si="2"/>
        <v>0</v>
      </c>
      <c r="J36" s="296"/>
      <c r="K36" s="47"/>
    </row>
    <row r="37" spans="1:11" hidden="1" outlineLevel="1">
      <c r="A37" s="420">
        <f>IF(C37='Tong hop'!$B$6,1,0)</f>
        <v>0</v>
      </c>
      <c r="B37" s="172"/>
      <c r="C37" s="485"/>
      <c r="D37" s="179" t="str">
        <f t="shared" ref="D37:F43" si="3">D27</f>
        <v>F1</v>
      </c>
      <c r="E37" s="178" t="str">
        <f t="shared" si="3"/>
        <v>2000x2000x1000</v>
      </c>
      <c r="F37" s="179">
        <f t="shared" si="3"/>
        <v>0</v>
      </c>
      <c r="G37" s="175"/>
      <c r="H37" s="280"/>
      <c r="I37" s="280">
        <f t="shared" si="2"/>
        <v>0</v>
      </c>
      <c r="J37" s="296"/>
      <c r="K37" s="47"/>
    </row>
    <row r="38" spans="1:11" hidden="1" outlineLevel="1">
      <c r="A38" s="420">
        <f>IF(C38='Tong hop'!$B$6,1,0)</f>
        <v>0</v>
      </c>
      <c r="B38" s="172"/>
      <c r="C38" s="485"/>
      <c r="D38" s="179" t="str">
        <f t="shared" si="3"/>
        <v>F2</v>
      </c>
      <c r="E38" s="178" t="str">
        <f t="shared" si="3"/>
        <v>1000x2000x1000</v>
      </c>
      <c r="F38" s="179">
        <f t="shared" si="3"/>
        <v>0</v>
      </c>
      <c r="G38" s="175"/>
      <c r="H38" s="280"/>
      <c r="I38" s="280">
        <f t="shared" si="2"/>
        <v>0</v>
      </c>
      <c r="J38" s="296"/>
      <c r="K38" s="47"/>
    </row>
    <row r="39" spans="1:11" hidden="1" outlineLevel="1">
      <c r="A39" s="420">
        <f>IF(C39='Tong hop'!$B$6,1,0)</f>
        <v>0</v>
      </c>
      <c r="B39" s="172"/>
      <c r="C39" s="485"/>
      <c r="D39" s="179" t="str">
        <f t="shared" si="3"/>
        <v>F2A</v>
      </c>
      <c r="E39" s="178" t="str">
        <f t="shared" si="3"/>
        <v>1000x2150x1000</v>
      </c>
      <c r="F39" s="179">
        <f t="shared" si="3"/>
        <v>0</v>
      </c>
      <c r="G39" s="175"/>
      <c r="H39" s="280"/>
      <c r="I39" s="280">
        <f t="shared" si="2"/>
        <v>0</v>
      </c>
      <c r="J39" s="296"/>
      <c r="K39" s="47"/>
    </row>
    <row r="40" spans="1:11" hidden="1" outlineLevel="1">
      <c r="A40" s="420">
        <f>IF(C40='Tong hop'!$B$6,1,0)</f>
        <v>0</v>
      </c>
      <c r="B40" s="172"/>
      <c r="C40" s="485"/>
      <c r="D40" s="179" t="str">
        <f t="shared" si="3"/>
        <v>F2B</v>
      </c>
      <c r="E40" s="178" t="str">
        <f t="shared" si="3"/>
        <v>1000x2000x1000</v>
      </c>
      <c r="F40" s="179">
        <f t="shared" si="3"/>
        <v>0</v>
      </c>
      <c r="G40" s="175"/>
      <c r="H40" s="280"/>
      <c r="I40" s="280">
        <f t="shared" si="2"/>
        <v>0</v>
      </c>
      <c r="J40" s="296"/>
      <c r="K40" s="47"/>
    </row>
    <row r="41" spans="1:11" hidden="1" outlineLevel="1">
      <c r="A41" s="420">
        <f>IF(C41='Tong hop'!$B$6,1,0)</f>
        <v>0</v>
      </c>
      <c r="B41" s="172"/>
      <c r="C41" s="485"/>
      <c r="D41" s="179" t="str">
        <f t="shared" si="3"/>
        <v>F3</v>
      </c>
      <c r="E41" s="178" t="str">
        <f t="shared" si="3"/>
        <v>1000x2000x1000</v>
      </c>
      <c r="F41" s="179">
        <f t="shared" si="3"/>
        <v>0</v>
      </c>
      <c r="G41" s="175"/>
      <c r="H41" s="280"/>
      <c r="I41" s="280">
        <f t="shared" si="2"/>
        <v>0</v>
      </c>
      <c r="J41" s="296"/>
      <c r="K41" s="47"/>
    </row>
    <row r="42" spans="1:11" hidden="1" outlineLevel="1">
      <c r="A42" s="420">
        <f>IF(C42='Tong hop'!$B$6,1,0)</f>
        <v>0</v>
      </c>
      <c r="B42" s="172"/>
      <c r="C42" s="485"/>
      <c r="D42" s="179" t="str">
        <f t="shared" si="3"/>
        <v>F3A</v>
      </c>
      <c r="E42" s="178" t="str">
        <f t="shared" si="3"/>
        <v>1000x2000x1000</v>
      </c>
      <c r="F42" s="179">
        <f t="shared" si="3"/>
        <v>0</v>
      </c>
      <c r="G42" s="175"/>
      <c r="H42" s="280"/>
      <c r="I42" s="280">
        <f t="shared" si="2"/>
        <v>0</v>
      </c>
      <c r="J42" s="296"/>
      <c r="K42" s="47"/>
    </row>
    <row r="43" spans="1:11" hidden="1" outlineLevel="1">
      <c r="A43" s="420">
        <f>IF(C43='Tong hop'!$B$6,1,0)</f>
        <v>0</v>
      </c>
      <c r="B43" s="172"/>
      <c r="C43" s="485"/>
      <c r="D43" s="179" t="str">
        <f t="shared" si="3"/>
        <v>F4</v>
      </c>
      <c r="E43" s="178" t="str">
        <f t="shared" si="3"/>
        <v>700x700x700</v>
      </c>
      <c r="F43" s="179">
        <f t="shared" si="3"/>
        <v>0</v>
      </c>
      <c r="G43" s="175"/>
      <c r="H43" s="280"/>
      <c r="I43" s="280">
        <f t="shared" si="2"/>
        <v>0</v>
      </c>
      <c r="J43" s="296"/>
      <c r="K43" s="47"/>
    </row>
    <row r="44" spans="1:11" hidden="1" outlineLevel="1">
      <c r="A44" s="420">
        <f>IF(C44='Tong hop'!$B$6,1,0)</f>
        <v>0</v>
      </c>
      <c r="B44" s="172"/>
      <c r="C44" s="485"/>
      <c r="D44" s="179"/>
      <c r="E44" s="178"/>
      <c r="F44" s="179"/>
      <c r="G44" s="175"/>
      <c r="H44" s="280"/>
      <c r="I44" s="280"/>
      <c r="J44" s="296"/>
      <c r="K44" s="47"/>
    </row>
    <row r="45" spans="1:11" hidden="1" outlineLevel="1">
      <c r="A45" s="420">
        <f>IF(C45='Tong hop'!$B$6,1,0)</f>
        <v>0</v>
      </c>
      <c r="B45" s="172"/>
      <c r="C45" s="485"/>
      <c r="D45" s="179"/>
      <c r="E45" s="178"/>
      <c r="F45" s="183"/>
      <c r="G45" s="175"/>
      <c r="H45" s="280"/>
      <c r="I45" s="280">
        <f t="shared" ref="I45:I55" si="4">H45*G45</f>
        <v>0</v>
      </c>
      <c r="J45" s="296"/>
      <c r="K45" s="47"/>
    </row>
    <row r="46" spans="1:11" hidden="1" outlineLevel="1" collapsed="1">
      <c r="A46" s="420">
        <f>IF(C46='Tong hop'!$B$6,1,0)</f>
        <v>0</v>
      </c>
      <c r="B46" s="172"/>
      <c r="C46" s="485"/>
      <c r="D46" s="179"/>
      <c r="E46" s="185" t="s">
        <v>424</v>
      </c>
      <c r="F46" s="183"/>
      <c r="G46" s="175"/>
      <c r="H46" s="280"/>
      <c r="I46" s="280">
        <f t="shared" si="4"/>
        <v>0</v>
      </c>
      <c r="J46" s="296"/>
      <c r="K46" s="47"/>
    </row>
    <row r="47" spans="1:11" hidden="1" outlineLevel="2">
      <c r="A47" s="420">
        <f>IF(C47='Tong hop'!$B$6,1,0)</f>
        <v>0</v>
      </c>
      <c r="B47" s="172"/>
      <c r="C47" s="486" t="s">
        <v>26</v>
      </c>
      <c r="D47" s="179"/>
      <c r="E47" s="178" t="s">
        <v>425</v>
      </c>
      <c r="F47" s="183"/>
      <c r="G47" s="175"/>
      <c r="H47" s="280"/>
      <c r="I47" s="280">
        <f t="shared" si="4"/>
        <v>0</v>
      </c>
      <c r="J47" s="296"/>
      <c r="K47" s="47"/>
    </row>
    <row r="48" spans="1:11" outlineLevel="2">
      <c r="A48" s="420">
        <f>IF(C48='Tong hop'!$B$6,1,0)</f>
        <v>1</v>
      </c>
      <c r="B48" s="172"/>
      <c r="C48" s="486" t="s">
        <v>54</v>
      </c>
      <c r="D48" s="179"/>
      <c r="E48" s="178" t="s">
        <v>426</v>
      </c>
      <c r="F48" s="183"/>
      <c r="G48" s="175"/>
      <c r="H48" s="280"/>
      <c r="I48" s="280">
        <f t="shared" si="4"/>
        <v>0</v>
      </c>
      <c r="J48" s="296"/>
      <c r="K48" s="47"/>
    </row>
    <row r="49" spans="1:11" outlineLevel="2">
      <c r="A49" s="420">
        <f>IF(C49='Tong hop'!$B$6,1,0)</f>
        <v>1</v>
      </c>
      <c r="B49" s="172"/>
      <c r="C49" s="486" t="s">
        <v>54</v>
      </c>
      <c r="D49" s="179"/>
      <c r="E49" s="178" t="s">
        <v>427</v>
      </c>
      <c r="F49" s="183"/>
      <c r="G49" s="175"/>
      <c r="H49" s="280"/>
      <c r="I49" s="280">
        <f t="shared" si="4"/>
        <v>0</v>
      </c>
      <c r="J49" s="296"/>
      <c r="K49" s="47"/>
    </row>
    <row r="50" spans="1:11" hidden="1" outlineLevel="2">
      <c r="A50" s="420">
        <f>IF(C50='Tong hop'!$B$6,1,0)</f>
        <v>0</v>
      </c>
      <c r="B50" s="172"/>
      <c r="C50" s="487" t="s">
        <v>60</v>
      </c>
      <c r="D50" s="179"/>
      <c r="E50" s="178" t="s">
        <v>428</v>
      </c>
      <c r="F50" s="183"/>
      <c r="G50" s="175"/>
      <c r="H50" s="280"/>
      <c r="I50" s="280">
        <f t="shared" si="4"/>
        <v>0</v>
      </c>
      <c r="J50" s="296"/>
      <c r="K50" s="47"/>
    </row>
    <row r="51" spans="1:11" hidden="1" outlineLevel="2">
      <c r="A51" s="420">
        <f>IF(C51='Tong hop'!$B$6,1,0)</f>
        <v>0</v>
      </c>
      <c r="B51" s="172"/>
      <c r="C51" s="485"/>
      <c r="D51" s="179"/>
      <c r="E51" s="178" t="s">
        <v>429</v>
      </c>
      <c r="F51" s="183"/>
      <c r="G51" s="175"/>
      <c r="H51" s="280"/>
      <c r="I51" s="280">
        <f t="shared" si="4"/>
        <v>0</v>
      </c>
      <c r="J51" s="296"/>
      <c r="K51" s="47"/>
    </row>
    <row r="52" spans="1:11" hidden="1" outlineLevel="2">
      <c r="A52" s="420">
        <f>IF(C52='Tong hop'!$B$6,1,0)</f>
        <v>0</v>
      </c>
      <c r="B52" s="172"/>
      <c r="C52" s="485"/>
      <c r="D52" s="179"/>
      <c r="E52" s="178"/>
      <c r="F52" s="183"/>
      <c r="G52" s="175"/>
      <c r="H52" s="280"/>
      <c r="I52" s="280">
        <f t="shared" si="4"/>
        <v>0</v>
      </c>
      <c r="J52" s="296"/>
      <c r="K52" s="47"/>
    </row>
    <row r="53" spans="1:11" hidden="1" outlineLevel="1">
      <c r="A53" s="420">
        <f>IF(C53='Tong hop'!$B$6,1,0)</f>
        <v>0</v>
      </c>
      <c r="B53" s="172"/>
      <c r="C53" s="485"/>
      <c r="D53" s="181"/>
      <c r="E53" s="182"/>
      <c r="F53" s="183"/>
      <c r="G53" s="175"/>
      <c r="H53" s="280"/>
      <c r="I53" s="280">
        <f t="shared" si="4"/>
        <v>0</v>
      </c>
      <c r="J53" s="296"/>
      <c r="K53" s="47"/>
    </row>
    <row r="54" spans="1:11" s="155" customFormat="1" ht="25.5" hidden="1">
      <c r="A54" s="420">
        <f>IF(C54='Tong hop'!$B$6,1,0)</f>
        <v>0</v>
      </c>
      <c r="B54" s="172"/>
      <c r="C54" s="485"/>
      <c r="D54" s="15" t="s">
        <v>430</v>
      </c>
      <c r="E54" s="18" t="s">
        <v>431</v>
      </c>
      <c r="F54" s="16" t="s">
        <v>6</v>
      </c>
      <c r="G54" s="175">
        <v>536</v>
      </c>
      <c r="H54" s="280"/>
      <c r="I54" s="280">
        <f t="shared" si="4"/>
        <v>0</v>
      </c>
      <c r="J54" s="296"/>
      <c r="K54" s="47"/>
    </row>
    <row r="55" spans="1:11" s="155" customFormat="1" ht="22.5" hidden="1" customHeight="1">
      <c r="A55" s="420">
        <f>IF(C55='Tong hop'!$B$6,1,0)</f>
        <v>0</v>
      </c>
      <c r="B55" s="172"/>
      <c r="C55" s="485"/>
      <c r="D55" s="15" t="s">
        <v>150</v>
      </c>
      <c r="E55" s="18" t="s">
        <v>151</v>
      </c>
      <c r="F55" s="16" t="s">
        <v>9</v>
      </c>
      <c r="G55" s="175">
        <v>1</v>
      </c>
      <c r="H55" s="280"/>
      <c r="I55" s="280">
        <f t="shared" si="4"/>
        <v>0</v>
      </c>
      <c r="J55" s="296"/>
      <c r="K55" s="47"/>
    </row>
    <row r="56" spans="1:11" ht="13.5" hidden="1" thickBot="1">
      <c r="A56" s="420">
        <f>IF(C56='Tong hop'!$B$6,1,0)</f>
        <v>0</v>
      </c>
      <c r="B56" s="187"/>
      <c r="C56" s="484"/>
      <c r="D56" s="169"/>
      <c r="E56" s="169"/>
      <c r="F56" s="170"/>
      <c r="G56" s="171"/>
      <c r="H56" s="284"/>
      <c r="I56" s="284"/>
      <c r="J56" s="295"/>
      <c r="K56" s="106"/>
    </row>
    <row r="57" spans="1:11" hidden="1">
      <c r="A57" s="420">
        <f>IF(C57='Tong hop'!$B$6,1,0)</f>
        <v>0</v>
      </c>
      <c r="B57" s="188"/>
    </row>
    <row r="58" spans="1:11" s="155" customFormat="1" hidden="1">
      <c r="A58" s="420">
        <f>IF(C58='Tong hop'!$B$6,1,0)</f>
        <v>0</v>
      </c>
      <c r="B58" s="189"/>
      <c r="C58" s="483"/>
      <c r="D58" s="165" t="s">
        <v>152</v>
      </c>
      <c r="E58" s="165" t="s">
        <v>153</v>
      </c>
      <c r="F58" s="166"/>
      <c r="G58" s="167"/>
      <c r="H58" s="283"/>
      <c r="I58" s="283"/>
      <c r="J58" s="294">
        <f>SUM(I58:I453)</f>
        <v>0</v>
      </c>
      <c r="K58" s="36"/>
    </row>
    <row r="59" spans="1:11" s="155" customFormat="1" hidden="1">
      <c r="A59" s="420">
        <f>IF(C59='Tong hop'!$B$6,1,0)</f>
        <v>0</v>
      </c>
      <c r="B59" s="172"/>
      <c r="C59" s="488"/>
      <c r="D59" s="190"/>
      <c r="E59" s="190"/>
      <c r="F59" s="173"/>
      <c r="G59" s="175"/>
      <c r="H59" s="280"/>
      <c r="I59" s="280"/>
      <c r="J59" s="296"/>
      <c r="K59" s="47"/>
    </row>
    <row r="60" spans="1:11" hidden="1">
      <c r="A60" s="420">
        <f>IF(C60='Tong hop'!$B$6,1,0)</f>
        <v>0</v>
      </c>
      <c r="B60" s="172"/>
      <c r="C60" s="488"/>
      <c r="D60" s="190" t="s">
        <v>155</v>
      </c>
      <c r="E60" s="191" t="s">
        <v>156</v>
      </c>
      <c r="F60" s="428"/>
      <c r="G60" s="175"/>
      <c r="H60" s="280"/>
      <c r="I60" s="280"/>
      <c r="J60" s="296"/>
      <c r="K60" s="47"/>
    </row>
    <row r="61" spans="1:11" hidden="1">
      <c r="A61" s="420">
        <f>IF(C61='Tong hop'!$B$6,1,0)</f>
        <v>0</v>
      </c>
      <c r="B61" s="172"/>
      <c r="C61" s="488"/>
      <c r="D61" s="190"/>
      <c r="E61" s="191"/>
      <c r="F61" s="183"/>
      <c r="G61" s="175"/>
      <c r="H61" s="280"/>
      <c r="I61" s="280"/>
      <c r="J61" s="296"/>
      <c r="K61" s="47"/>
    </row>
    <row r="62" spans="1:11" hidden="1">
      <c r="A62" s="420">
        <f>IF(C62='Tong hop'!$B$6,1,0)</f>
        <v>0</v>
      </c>
      <c r="B62" s="172"/>
      <c r="C62" s="485"/>
      <c r="D62" s="190" t="s">
        <v>432</v>
      </c>
      <c r="E62" s="191" t="s">
        <v>433</v>
      </c>
      <c r="F62" s="183"/>
      <c r="G62" s="175"/>
      <c r="H62" s="280"/>
      <c r="I62" s="280"/>
      <c r="J62" s="296"/>
      <c r="K62" s="47"/>
    </row>
    <row r="63" spans="1:11" ht="29.25" hidden="1" customHeight="1" collapsed="1">
      <c r="A63" s="420">
        <f>IF(C63='Tong hop'!$B$6,1,0)</f>
        <v>0</v>
      </c>
      <c r="B63" s="172"/>
      <c r="C63" s="486" t="s">
        <v>13</v>
      </c>
      <c r="D63" s="191" t="s">
        <v>434</v>
      </c>
      <c r="E63" s="191" t="s">
        <v>435</v>
      </c>
      <c r="F63" s="183" t="s">
        <v>3</v>
      </c>
      <c r="G63" s="175">
        <v>385.79919299999989</v>
      </c>
      <c r="H63" s="280"/>
      <c r="I63" s="280">
        <f>H63*G63</f>
        <v>0</v>
      </c>
      <c r="J63" s="296"/>
      <c r="K63" s="47"/>
    </row>
    <row r="64" spans="1:11" hidden="1" outlineLevel="1">
      <c r="A64" s="420">
        <f>IF(C64='Tong hop'!$B$6,1,0)</f>
        <v>0</v>
      </c>
      <c r="B64" s="172"/>
      <c r="C64" s="485"/>
      <c r="D64" s="177" t="str">
        <f t="shared" ref="D64:E74" si="5">D164</f>
        <v>F1</v>
      </c>
      <c r="E64" s="177" t="str">
        <f t="shared" si="5"/>
        <v>2000x2000x1000</v>
      </c>
      <c r="F64" s="183"/>
      <c r="G64" s="175"/>
      <c r="H64" s="280"/>
      <c r="I64" s="280">
        <f>H64*G64</f>
        <v>0</v>
      </c>
      <c r="J64" s="296"/>
      <c r="K64" s="47"/>
    </row>
    <row r="65" spans="1:11" hidden="1" outlineLevel="1">
      <c r="A65" s="420">
        <f>IF(C65='Tong hop'!$B$6,1,0)</f>
        <v>0</v>
      </c>
      <c r="B65" s="172"/>
      <c r="C65" s="485"/>
      <c r="D65" s="177">
        <f t="shared" si="5"/>
        <v>0</v>
      </c>
      <c r="E65" s="177">
        <f t="shared" si="5"/>
        <v>0</v>
      </c>
      <c r="F65" s="183"/>
      <c r="G65" s="175"/>
      <c r="H65" s="280"/>
      <c r="I65" s="280">
        <f>H65*G65</f>
        <v>0</v>
      </c>
      <c r="J65" s="296"/>
      <c r="K65" s="47"/>
    </row>
    <row r="66" spans="1:11" hidden="1" outlineLevel="1">
      <c r="A66" s="420">
        <f>IF(C66='Tong hop'!$B$6,1,0)</f>
        <v>0</v>
      </c>
      <c r="B66" s="172"/>
      <c r="C66" s="485"/>
      <c r="D66" s="177" t="str">
        <f t="shared" si="5"/>
        <v>F2</v>
      </c>
      <c r="E66" s="177" t="str">
        <f t="shared" si="5"/>
        <v>1000x2000x1000</v>
      </c>
      <c r="F66" s="183"/>
      <c r="G66" s="175"/>
      <c r="H66" s="280"/>
      <c r="I66" s="280">
        <f>H66*G66</f>
        <v>0</v>
      </c>
      <c r="J66" s="296"/>
      <c r="K66" s="47"/>
    </row>
    <row r="67" spans="1:11" hidden="1" outlineLevel="1">
      <c r="A67" s="420">
        <f>IF(C67='Tong hop'!$B$6,1,0)</f>
        <v>0</v>
      </c>
      <c r="B67" s="172"/>
      <c r="C67" s="485"/>
      <c r="D67" s="177" t="str">
        <f t="shared" si="5"/>
        <v>F2A</v>
      </c>
      <c r="E67" s="177" t="str">
        <f t="shared" si="5"/>
        <v>1000x2150x1000</v>
      </c>
      <c r="F67" s="183"/>
      <c r="G67" s="175"/>
      <c r="H67" s="280"/>
      <c r="I67" s="280">
        <f>H67*G67</f>
        <v>0</v>
      </c>
      <c r="J67" s="296"/>
      <c r="K67" s="47"/>
    </row>
    <row r="68" spans="1:11" hidden="1" outlineLevel="1">
      <c r="A68" s="420">
        <f>IF(C68='Tong hop'!$B$6,1,0)</f>
        <v>0</v>
      </c>
      <c r="B68" s="172"/>
      <c r="C68" s="485"/>
      <c r="D68" s="177" t="str">
        <f t="shared" si="5"/>
        <v>F2B</v>
      </c>
      <c r="E68" s="177" t="str">
        <f t="shared" si="5"/>
        <v>1000x2000x1000</v>
      </c>
      <c r="F68" s="183"/>
      <c r="G68" s="175"/>
      <c r="H68" s="280"/>
      <c r="I68" s="280"/>
      <c r="J68" s="296"/>
      <c r="K68" s="47"/>
    </row>
    <row r="69" spans="1:11" hidden="1" outlineLevel="1">
      <c r="A69" s="420">
        <f>IF(C69='Tong hop'!$B$6,1,0)</f>
        <v>0</v>
      </c>
      <c r="B69" s="172"/>
      <c r="C69" s="485"/>
      <c r="D69" s="177" t="str">
        <f t="shared" si="5"/>
        <v>F3</v>
      </c>
      <c r="E69" s="177" t="str">
        <f t="shared" si="5"/>
        <v>1000x2000x1000</v>
      </c>
      <c r="F69" s="183"/>
      <c r="G69" s="175"/>
      <c r="H69" s="280"/>
      <c r="I69" s="280"/>
      <c r="J69" s="296"/>
      <c r="K69" s="47"/>
    </row>
    <row r="70" spans="1:11" hidden="1" outlineLevel="1">
      <c r="A70" s="420">
        <f>IF(C70='Tong hop'!$B$6,1,0)</f>
        <v>0</v>
      </c>
      <c r="B70" s="172"/>
      <c r="C70" s="485"/>
      <c r="D70" s="177" t="str">
        <f t="shared" si="5"/>
        <v>F3A</v>
      </c>
      <c r="E70" s="177" t="str">
        <f t="shared" si="5"/>
        <v>1000x2000x1000</v>
      </c>
      <c r="F70" s="183"/>
      <c r="G70" s="175"/>
      <c r="H70" s="280"/>
      <c r="I70" s="280">
        <f>H70*G70</f>
        <v>0</v>
      </c>
      <c r="J70" s="296"/>
      <c r="K70" s="47"/>
    </row>
    <row r="71" spans="1:11" hidden="1" outlineLevel="1">
      <c r="A71" s="420">
        <f>IF(C71='Tong hop'!$B$6,1,0)</f>
        <v>0</v>
      </c>
      <c r="B71" s="172"/>
      <c r="C71" s="485"/>
      <c r="D71" s="177" t="str">
        <f t="shared" si="5"/>
        <v>F4</v>
      </c>
      <c r="E71" s="177" t="str">
        <f t="shared" si="5"/>
        <v>700x700x700</v>
      </c>
      <c r="F71" s="183"/>
      <c r="G71" s="175"/>
      <c r="H71" s="280"/>
      <c r="I71" s="280"/>
      <c r="J71" s="296"/>
      <c r="K71" s="47"/>
    </row>
    <row r="72" spans="1:11" hidden="1" outlineLevel="1">
      <c r="A72" s="420">
        <f>IF(C72='Tong hop'!$B$6,1,0)</f>
        <v>0</v>
      </c>
      <c r="B72" s="172"/>
      <c r="C72" s="485"/>
      <c r="D72" s="177" t="str">
        <f t="shared" si="5"/>
        <v>F5</v>
      </c>
      <c r="E72" s="177" t="str">
        <f t="shared" si="5"/>
        <v>2200x2200x200x300</v>
      </c>
      <c r="F72" s="183"/>
      <c r="G72" s="175"/>
      <c r="H72" s="280"/>
      <c r="I72" s="280"/>
      <c r="J72" s="296"/>
      <c r="K72" s="47"/>
    </row>
    <row r="73" spans="1:11" hidden="1" outlineLevel="1">
      <c r="A73" s="420">
        <f>IF(C73='Tong hop'!$B$6,1,0)</f>
        <v>0</v>
      </c>
      <c r="B73" s="172"/>
      <c r="C73" s="485"/>
      <c r="D73" s="177" t="str">
        <f t="shared" si="5"/>
        <v>F6</v>
      </c>
      <c r="E73" s="177" t="str">
        <f t="shared" si="5"/>
        <v>1800x1800x150x300</v>
      </c>
      <c r="F73" s="183"/>
      <c r="G73" s="175"/>
      <c r="H73" s="280"/>
      <c r="I73" s="280">
        <f>H73*G73</f>
        <v>0</v>
      </c>
      <c r="J73" s="296"/>
      <c r="K73" s="47"/>
    </row>
    <row r="74" spans="1:11" hidden="1" outlineLevel="1">
      <c r="A74" s="420">
        <f>IF(C74='Tong hop'!$B$6,1,0)</f>
        <v>0</v>
      </c>
      <c r="B74" s="172"/>
      <c r="C74" s="485"/>
      <c r="D74" s="177" t="str">
        <f t="shared" si="5"/>
        <v>F7</v>
      </c>
      <c r="E74" s="177" t="str">
        <f t="shared" si="5"/>
        <v>1500x1500x150x350</v>
      </c>
      <c r="F74" s="183"/>
      <c r="G74" s="175"/>
      <c r="H74" s="280"/>
      <c r="I74" s="280"/>
      <c r="J74" s="296"/>
      <c r="K74" s="47"/>
    </row>
    <row r="75" spans="1:11" hidden="1" outlineLevel="1">
      <c r="A75" s="420">
        <f>IF(C75='Tong hop'!$B$6,1,0)</f>
        <v>0</v>
      </c>
      <c r="B75" s="172"/>
      <c r="C75" s="485"/>
      <c r="D75" s="179" t="s">
        <v>89</v>
      </c>
      <c r="E75" s="193"/>
      <c r="F75" s="183"/>
      <c r="G75" s="175"/>
      <c r="H75" s="280"/>
      <c r="I75" s="280">
        <f>H75*G75</f>
        <v>0</v>
      </c>
      <c r="J75" s="296"/>
      <c r="K75" s="47"/>
    </row>
    <row r="76" spans="1:11" hidden="1" outlineLevel="1">
      <c r="A76" s="420">
        <f>IF(C76='Tong hop'!$B$6,1,0)</f>
        <v>0</v>
      </c>
      <c r="B76" s="172"/>
      <c r="C76" s="485"/>
      <c r="D76" s="177" t="str">
        <f>D176</f>
        <v>GB1</v>
      </c>
      <c r="E76" s="177" t="str">
        <f>E176</f>
        <v>300x600</v>
      </c>
      <c r="F76" s="183"/>
      <c r="G76" s="175"/>
      <c r="H76" s="280"/>
      <c r="I76" s="280">
        <f>H76*G76</f>
        <v>0</v>
      </c>
      <c r="J76" s="296"/>
      <c r="K76" s="47"/>
    </row>
    <row r="77" spans="1:11" hidden="1" outlineLevel="1">
      <c r="A77" s="420">
        <f>IF(C77='Tong hop'!$B$6,1,0)</f>
        <v>0</v>
      </c>
      <c r="B77" s="172"/>
      <c r="C77" s="485"/>
      <c r="D77" s="177" t="str">
        <f t="shared" ref="D77:E92" si="6">D177</f>
        <v>GB2</v>
      </c>
      <c r="E77" s="177" t="str">
        <f t="shared" si="6"/>
        <v>300x600</v>
      </c>
      <c r="F77" s="183"/>
      <c r="G77" s="175"/>
      <c r="H77" s="280"/>
      <c r="I77" s="280">
        <f>H77*G77</f>
        <v>0</v>
      </c>
      <c r="J77" s="296"/>
      <c r="K77" s="47"/>
    </row>
    <row r="78" spans="1:11" hidden="1" outlineLevel="1">
      <c r="A78" s="420">
        <f>IF(C78='Tong hop'!$B$6,1,0)</f>
        <v>0</v>
      </c>
      <c r="B78" s="172"/>
      <c r="C78" s="489"/>
      <c r="D78" s="177" t="str">
        <f t="shared" si="6"/>
        <v>GB3</v>
      </c>
      <c r="E78" s="177" t="str">
        <f t="shared" si="6"/>
        <v>300x600</v>
      </c>
      <c r="F78" s="183"/>
      <c r="G78" s="175"/>
      <c r="H78" s="280"/>
      <c r="I78" s="280"/>
      <c r="J78" s="296"/>
      <c r="K78" s="47"/>
    </row>
    <row r="79" spans="1:11" hidden="1" outlineLevel="1">
      <c r="A79" s="420">
        <f>IF(C79='Tong hop'!$B$6,1,0)</f>
        <v>0</v>
      </c>
      <c r="B79" s="172"/>
      <c r="C79" s="489"/>
      <c r="D79" s="177" t="str">
        <f t="shared" si="6"/>
        <v>GB4</v>
      </c>
      <c r="E79" s="177" t="str">
        <f t="shared" si="6"/>
        <v>300x600</v>
      </c>
      <c r="F79" s="183"/>
      <c r="G79" s="175"/>
      <c r="H79" s="280"/>
      <c r="I79" s="280"/>
      <c r="J79" s="296"/>
      <c r="K79" s="47"/>
    </row>
    <row r="80" spans="1:11" hidden="1" outlineLevel="1">
      <c r="A80" s="420">
        <f>IF(C80='Tong hop'!$B$6,1,0)</f>
        <v>0</v>
      </c>
      <c r="B80" s="172"/>
      <c r="C80" s="489"/>
      <c r="D80" s="177" t="str">
        <f t="shared" si="6"/>
        <v>GB4</v>
      </c>
      <c r="E80" s="177" t="str">
        <f t="shared" si="6"/>
        <v>500x600</v>
      </c>
      <c r="F80" s="183"/>
      <c r="G80" s="175"/>
      <c r="H80" s="280"/>
      <c r="I80" s="280"/>
      <c r="J80" s="296"/>
      <c r="K80" s="47"/>
    </row>
    <row r="81" spans="1:11" hidden="1" outlineLevel="1">
      <c r="A81" s="420">
        <f>IF(C81='Tong hop'!$B$6,1,0)</f>
        <v>0</v>
      </c>
      <c r="B81" s="172"/>
      <c r="C81" s="489"/>
      <c r="D81" s="177" t="str">
        <f t="shared" si="6"/>
        <v>GB5</v>
      </c>
      <c r="E81" s="177" t="str">
        <f t="shared" si="6"/>
        <v>300x600</v>
      </c>
      <c r="F81" s="183"/>
      <c r="G81" s="175"/>
      <c r="H81" s="280"/>
      <c r="I81" s="280"/>
      <c r="J81" s="296"/>
      <c r="K81" s="47"/>
    </row>
    <row r="82" spans="1:11" hidden="1" outlineLevel="1">
      <c r="A82" s="420">
        <f>IF(C82='Tong hop'!$B$6,1,0)</f>
        <v>0</v>
      </c>
      <c r="B82" s="172"/>
      <c r="C82" s="489"/>
      <c r="D82" s="177" t="str">
        <f t="shared" si="6"/>
        <v>GB6</v>
      </c>
      <c r="E82" s="177" t="str">
        <f t="shared" si="6"/>
        <v>200x600</v>
      </c>
      <c r="F82" s="183"/>
      <c r="G82" s="175"/>
      <c r="H82" s="280"/>
      <c r="I82" s="280"/>
      <c r="J82" s="296"/>
      <c r="K82" s="47"/>
    </row>
    <row r="83" spans="1:11" hidden="1" outlineLevel="1">
      <c r="A83" s="420">
        <f>IF(C83='Tong hop'!$B$6,1,0)</f>
        <v>0</v>
      </c>
      <c r="B83" s="172"/>
      <c r="C83" s="489"/>
      <c r="D83" s="177" t="str">
        <f t="shared" si="6"/>
        <v>GB7</v>
      </c>
      <c r="E83" s="177" t="str">
        <f t="shared" si="6"/>
        <v>200x600</v>
      </c>
      <c r="F83" s="183"/>
      <c r="G83" s="175"/>
      <c r="H83" s="280"/>
      <c r="I83" s="280"/>
      <c r="J83" s="296"/>
      <c r="K83" s="47"/>
    </row>
    <row r="84" spans="1:11" hidden="1" outlineLevel="1">
      <c r="A84" s="420">
        <f>IF(C84='Tong hop'!$B$6,1,0)</f>
        <v>0</v>
      </c>
      <c r="B84" s="172"/>
      <c r="C84" s="489"/>
      <c r="D84" s="177" t="str">
        <f t="shared" si="6"/>
        <v>GB8</v>
      </c>
      <c r="E84" s="177" t="str">
        <f t="shared" si="6"/>
        <v>200x600</v>
      </c>
      <c r="F84" s="183"/>
      <c r="G84" s="175"/>
      <c r="H84" s="280"/>
      <c r="I84" s="280"/>
      <c r="J84" s="296"/>
      <c r="K84" s="47"/>
    </row>
    <row r="85" spans="1:11" hidden="1" outlineLevel="1">
      <c r="A85" s="420">
        <f>IF(C85='Tong hop'!$B$6,1,0)</f>
        <v>0</v>
      </c>
      <c r="B85" s="172"/>
      <c r="C85" s="489"/>
      <c r="D85" s="177" t="str">
        <f t="shared" si="6"/>
        <v>GB9</v>
      </c>
      <c r="E85" s="177" t="str">
        <f t="shared" si="6"/>
        <v>300x600</v>
      </c>
      <c r="F85" s="183"/>
      <c r="G85" s="175"/>
      <c r="H85" s="280"/>
      <c r="I85" s="280"/>
      <c r="J85" s="296"/>
      <c r="K85" s="47"/>
    </row>
    <row r="86" spans="1:11" hidden="1" outlineLevel="1">
      <c r="A86" s="420">
        <f>IF(C86='Tong hop'!$B$6,1,0)</f>
        <v>0</v>
      </c>
      <c r="B86" s="172"/>
      <c r="C86" s="489"/>
      <c r="D86" s="177" t="str">
        <f t="shared" si="6"/>
        <v>GB10</v>
      </c>
      <c r="E86" s="177" t="str">
        <f t="shared" si="6"/>
        <v>300x600</v>
      </c>
      <c r="F86" s="183"/>
      <c r="G86" s="175"/>
      <c r="H86" s="280"/>
      <c r="I86" s="280"/>
      <c r="J86" s="296"/>
      <c r="K86" s="47"/>
    </row>
    <row r="87" spans="1:11" hidden="1" outlineLevel="1">
      <c r="A87" s="420">
        <f>IF(C87='Tong hop'!$B$6,1,0)</f>
        <v>0</v>
      </c>
      <c r="B87" s="172"/>
      <c r="C87" s="489"/>
      <c r="D87" s="177" t="str">
        <f t="shared" si="6"/>
        <v>GB10</v>
      </c>
      <c r="E87" s="177" t="str">
        <f t="shared" si="6"/>
        <v>500x600</v>
      </c>
      <c r="F87" s="183"/>
      <c r="G87" s="175"/>
      <c r="H87" s="280"/>
      <c r="I87" s="280"/>
      <c r="J87" s="296"/>
      <c r="K87" s="47"/>
    </row>
    <row r="88" spans="1:11" hidden="1" outlineLevel="1">
      <c r="A88" s="420">
        <f>IF(C88='Tong hop'!$B$6,1,0)</f>
        <v>0</v>
      </c>
      <c r="B88" s="172"/>
      <c r="C88" s="489"/>
      <c r="D88" s="177" t="str">
        <f t="shared" si="6"/>
        <v>GB11</v>
      </c>
      <c r="E88" s="177" t="str">
        <f t="shared" si="6"/>
        <v>300x600</v>
      </c>
      <c r="F88" s="183"/>
      <c r="G88" s="175"/>
      <c r="H88" s="280"/>
      <c r="I88" s="280"/>
      <c r="J88" s="296"/>
      <c r="K88" s="47"/>
    </row>
    <row r="89" spans="1:11" hidden="1" outlineLevel="1">
      <c r="A89" s="420">
        <f>IF(C89='Tong hop'!$B$6,1,0)</f>
        <v>0</v>
      </c>
      <c r="B89" s="172"/>
      <c r="C89" s="489"/>
      <c r="D89" s="177" t="str">
        <f t="shared" si="6"/>
        <v>GB12</v>
      </c>
      <c r="E89" s="177" t="str">
        <f t="shared" si="6"/>
        <v>200x600</v>
      </c>
      <c r="F89" s="183"/>
      <c r="G89" s="175"/>
      <c r="H89" s="280"/>
      <c r="I89" s="280"/>
      <c r="J89" s="296"/>
      <c r="K89" s="47"/>
    </row>
    <row r="90" spans="1:11" hidden="1" outlineLevel="1">
      <c r="A90" s="420">
        <f>IF(C90='Tong hop'!$B$6,1,0)</f>
        <v>0</v>
      </c>
      <c r="B90" s="172"/>
      <c r="C90" s="489"/>
      <c r="D90" s="177" t="str">
        <f t="shared" si="6"/>
        <v>GB13</v>
      </c>
      <c r="E90" s="177" t="str">
        <f t="shared" si="6"/>
        <v>200x600</v>
      </c>
      <c r="F90" s="183"/>
      <c r="G90" s="175"/>
      <c r="H90" s="280"/>
      <c r="I90" s="280"/>
      <c r="J90" s="296"/>
      <c r="K90" s="47"/>
    </row>
    <row r="91" spans="1:11" hidden="1" outlineLevel="1">
      <c r="A91" s="420">
        <f>IF(C91='Tong hop'!$B$6,1,0)</f>
        <v>0</v>
      </c>
      <c r="B91" s="172"/>
      <c r="C91" s="489"/>
      <c r="D91" s="177" t="str">
        <f t="shared" si="6"/>
        <v>GB14</v>
      </c>
      <c r="E91" s="177" t="str">
        <f t="shared" si="6"/>
        <v>200x600</v>
      </c>
      <c r="F91" s="183"/>
      <c r="G91" s="175"/>
      <c r="H91" s="280"/>
      <c r="I91" s="280"/>
      <c r="J91" s="296"/>
      <c r="K91" s="47"/>
    </row>
    <row r="92" spans="1:11" hidden="1" outlineLevel="1">
      <c r="A92" s="420">
        <f>IF(C92='Tong hop'!$B$6,1,0)</f>
        <v>0</v>
      </c>
      <c r="B92" s="172"/>
      <c r="C92" s="489"/>
      <c r="D92" s="177" t="str">
        <f t="shared" si="6"/>
        <v>GB15</v>
      </c>
      <c r="E92" s="177" t="str">
        <f t="shared" si="6"/>
        <v>200x600</v>
      </c>
      <c r="F92" s="183"/>
      <c r="G92" s="175"/>
      <c r="H92" s="280"/>
      <c r="I92" s="280"/>
      <c r="J92" s="296"/>
      <c r="K92" s="47"/>
    </row>
    <row r="93" spans="1:11" hidden="1" outlineLevel="1">
      <c r="A93" s="420">
        <f>IF(C93='Tong hop'!$B$6,1,0)</f>
        <v>0</v>
      </c>
      <c r="B93" s="172"/>
      <c r="C93" s="489"/>
      <c r="D93" s="177" t="str">
        <f t="shared" ref="D93:E103" si="7">D193</f>
        <v>GB16</v>
      </c>
      <c r="E93" s="177" t="str">
        <f t="shared" si="7"/>
        <v>300x600</v>
      </c>
      <c r="F93" s="183"/>
      <c r="G93" s="175"/>
      <c r="H93" s="280"/>
      <c r="I93" s="280"/>
      <c r="J93" s="296"/>
      <c r="K93" s="47"/>
    </row>
    <row r="94" spans="1:11" hidden="1" outlineLevel="1">
      <c r="A94" s="420">
        <f>IF(C94='Tong hop'!$B$6,1,0)</f>
        <v>0</v>
      </c>
      <c r="B94" s="172"/>
      <c r="C94" s="489"/>
      <c r="D94" s="177" t="str">
        <f t="shared" si="7"/>
        <v>GB17</v>
      </c>
      <c r="E94" s="177" t="str">
        <f t="shared" si="7"/>
        <v>200x500</v>
      </c>
      <c r="F94" s="183"/>
      <c r="G94" s="175"/>
      <c r="H94" s="280"/>
      <c r="I94" s="280"/>
      <c r="J94" s="296"/>
      <c r="K94" s="47"/>
    </row>
    <row r="95" spans="1:11" hidden="1" outlineLevel="1">
      <c r="A95" s="420">
        <f>IF(C95='Tong hop'!$B$6,1,0)</f>
        <v>0</v>
      </c>
      <c r="B95" s="172"/>
      <c r="C95" s="489"/>
      <c r="D95" s="177" t="str">
        <f t="shared" si="7"/>
        <v>GB18</v>
      </c>
      <c r="E95" s="177" t="str">
        <f t="shared" si="7"/>
        <v>200x500</v>
      </c>
      <c r="F95" s="183"/>
      <c r="G95" s="175"/>
      <c r="H95" s="280"/>
      <c r="I95" s="280"/>
      <c r="J95" s="296"/>
      <c r="K95" s="47"/>
    </row>
    <row r="96" spans="1:11" hidden="1" outlineLevel="1">
      <c r="A96" s="420">
        <f>IF(C96='Tong hop'!$B$6,1,0)</f>
        <v>0</v>
      </c>
      <c r="B96" s="172"/>
      <c r="C96" s="489"/>
      <c r="D96" s="177" t="str">
        <f t="shared" si="7"/>
        <v>GB19</v>
      </c>
      <c r="E96" s="177" t="str">
        <f t="shared" si="7"/>
        <v>200x500</v>
      </c>
      <c r="F96" s="183"/>
      <c r="G96" s="175"/>
      <c r="H96" s="280"/>
      <c r="I96" s="280"/>
      <c r="J96" s="296"/>
      <c r="K96" s="47"/>
    </row>
    <row r="97" spans="1:11" hidden="1" outlineLevel="1">
      <c r="A97" s="420">
        <f>IF(C97='Tong hop'!$B$6,1,0)</f>
        <v>0</v>
      </c>
      <c r="B97" s="172"/>
      <c r="C97" s="489"/>
      <c r="D97" s="177" t="str">
        <f t="shared" si="7"/>
        <v>GB20</v>
      </c>
      <c r="E97" s="177" t="str">
        <f t="shared" si="7"/>
        <v>200x500</v>
      </c>
      <c r="F97" s="183"/>
      <c r="G97" s="175"/>
      <c r="H97" s="280"/>
      <c r="I97" s="280"/>
      <c r="J97" s="296"/>
      <c r="K97" s="47"/>
    </row>
    <row r="98" spans="1:11" hidden="1" outlineLevel="1">
      <c r="A98" s="420">
        <f>IF(C98='Tong hop'!$B$6,1,0)</f>
        <v>0</v>
      </c>
      <c r="B98" s="172"/>
      <c r="C98" s="489"/>
      <c r="D98" s="177" t="str">
        <f t="shared" si="7"/>
        <v>GB21</v>
      </c>
      <c r="E98" s="177" t="str">
        <f t="shared" si="7"/>
        <v>200x500</v>
      </c>
      <c r="F98" s="183"/>
      <c r="G98" s="175"/>
      <c r="H98" s="280"/>
      <c r="I98" s="280"/>
      <c r="J98" s="296"/>
      <c r="K98" s="47"/>
    </row>
    <row r="99" spans="1:11" hidden="1" outlineLevel="1">
      <c r="A99" s="420">
        <f>IF(C99='Tong hop'!$B$6,1,0)</f>
        <v>0</v>
      </c>
      <c r="B99" s="172"/>
      <c r="C99" s="489"/>
      <c r="D99" s="177" t="str">
        <f t="shared" si="7"/>
        <v>GB22</v>
      </c>
      <c r="E99" s="177" t="str">
        <f t="shared" si="7"/>
        <v>200x400</v>
      </c>
      <c r="F99" s="183"/>
      <c r="G99" s="175"/>
      <c r="H99" s="280"/>
      <c r="I99" s="280"/>
      <c r="J99" s="296"/>
      <c r="K99" s="47"/>
    </row>
    <row r="100" spans="1:11" hidden="1" outlineLevel="1">
      <c r="A100" s="420">
        <f>IF(C100='Tong hop'!$B$6,1,0)</f>
        <v>0</v>
      </c>
      <c r="B100" s="172"/>
      <c r="C100" s="489"/>
      <c r="D100" s="177" t="str">
        <f t="shared" si="7"/>
        <v>GB23</v>
      </c>
      <c r="E100" s="177" t="str">
        <f t="shared" si="7"/>
        <v>200x500</v>
      </c>
      <c r="F100" s="183"/>
      <c r="G100" s="175"/>
      <c r="H100" s="280"/>
      <c r="I100" s="280"/>
      <c r="J100" s="296"/>
      <c r="K100" s="47"/>
    </row>
    <row r="101" spans="1:11" hidden="1" outlineLevel="1">
      <c r="A101" s="420">
        <f>IF(C101='Tong hop'!$B$6,1,0)</f>
        <v>0</v>
      </c>
      <c r="B101" s="172"/>
      <c r="C101" s="489"/>
      <c r="D101" s="177" t="str">
        <f t="shared" si="7"/>
        <v>GB24</v>
      </c>
      <c r="E101" s="177" t="str">
        <f t="shared" si="7"/>
        <v>200x500</v>
      </c>
      <c r="F101" s="183"/>
      <c r="G101" s="175"/>
      <c r="H101" s="280"/>
      <c r="I101" s="280"/>
      <c r="J101" s="296"/>
      <c r="K101" s="47"/>
    </row>
    <row r="102" spans="1:11" hidden="1" outlineLevel="1">
      <c r="A102" s="420">
        <f>IF(C102='Tong hop'!$B$6,1,0)</f>
        <v>0</v>
      </c>
      <c r="B102" s="172"/>
      <c r="C102" s="489"/>
      <c r="D102" s="177" t="str">
        <f t="shared" si="7"/>
        <v>GB25</v>
      </c>
      <c r="E102" s="177" t="str">
        <f t="shared" si="7"/>
        <v>200x300</v>
      </c>
      <c r="F102" s="183"/>
      <c r="G102" s="175"/>
      <c r="H102" s="280"/>
      <c r="I102" s="280"/>
      <c r="J102" s="296"/>
      <c r="K102" s="47"/>
    </row>
    <row r="103" spans="1:11" hidden="1" outlineLevel="1">
      <c r="A103" s="420">
        <f>IF(C103='Tong hop'!$B$6,1,0)</f>
        <v>0</v>
      </c>
      <c r="B103" s="172"/>
      <c r="C103" s="489"/>
      <c r="D103" s="177" t="str">
        <f t="shared" si="7"/>
        <v>GB26</v>
      </c>
      <c r="E103" s="177" t="str">
        <f t="shared" si="7"/>
        <v>100x300</v>
      </c>
      <c r="F103" s="183"/>
      <c r="G103" s="175"/>
      <c r="H103" s="280"/>
      <c r="I103" s="280"/>
      <c r="J103" s="296"/>
      <c r="K103" s="47"/>
    </row>
    <row r="104" spans="1:11" hidden="1" outlineLevel="1">
      <c r="A104" s="420">
        <f>IF(C104='Tong hop'!$B$6,1,0)</f>
        <v>0</v>
      </c>
      <c r="B104" s="172"/>
      <c r="C104" s="489"/>
      <c r="D104" s="177"/>
      <c r="E104" s="177"/>
      <c r="F104" s="183"/>
      <c r="G104" s="175"/>
      <c r="H104" s="280"/>
      <c r="I104" s="280"/>
      <c r="J104" s="296"/>
      <c r="K104" s="47"/>
    </row>
    <row r="105" spans="1:11" hidden="1" outlineLevel="1">
      <c r="A105" s="420">
        <f>IF(C105='Tong hop'!$B$6,1,0)</f>
        <v>0</v>
      </c>
      <c r="B105" s="172"/>
      <c r="C105" s="489"/>
      <c r="D105" s="177"/>
      <c r="E105" s="177"/>
      <c r="F105" s="183"/>
      <c r="G105" s="175"/>
      <c r="H105" s="280"/>
      <c r="I105" s="280"/>
      <c r="J105" s="296"/>
      <c r="K105" s="47"/>
    </row>
    <row r="106" spans="1:11" hidden="1" outlineLevel="1">
      <c r="A106" s="420">
        <f>IF(C106='Tong hop'!$B$6,1,0)</f>
        <v>0</v>
      </c>
      <c r="B106" s="172"/>
      <c r="C106" s="489"/>
      <c r="D106" s="177" t="s">
        <v>436</v>
      </c>
      <c r="E106" s="177">
        <v>0.94599999999999995</v>
      </c>
      <c r="F106" s="183"/>
      <c r="G106" s="175"/>
      <c r="H106" s="280"/>
      <c r="I106" s="280"/>
      <c r="J106" s="296"/>
      <c r="K106" s="47"/>
    </row>
    <row r="107" spans="1:11" hidden="1" outlineLevel="1">
      <c r="A107" s="420">
        <f>IF(C107='Tong hop'!$B$6,1,0)</f>
        <v>0</v>
      </c>
      <c r="B107" s="172"/>
      <c r="C107" s="489"/>
      <c r="D107" s="177" t="s">
        <v>437</v>
      </c>
      <c r="E107" s="177">
        <v>1.62</v>
      </c>
      <c r="F107" s="183"/>
      <c r="G107" s="175"/>
      <c r="H107" s="280"/>
      <c r="I107" s="280"/>
      <c r="J107" s="296"/>
      <c r="K107" s="47"/>
    </row>
    <row r="108" spans="1:11" hidden="1" outlineLevel="1">
      <c r="A108" s="420">
        <f>IF(C108='Tong hop'!$B$6,1,0)</f>
        <v>0</v>
      </c>
      <c r="B108" s="172"/>
      <c r="C108" s="489"/>
      <c r="D108" s="177">
        <f>D207</f>
        <v>0</v>
      </c>
      <c r="E108" s="177">
        <f>E207</f>
        <v>0</v>
      </c>
      <c r="F108" s="183"/>
      <c r="G108" s="175"/>
      <c r="H108" s="280"/>
      <c r="I108" s="280"/>
      <c r="J108" s="296"/>
      <c r="K108" s="47"/>
    </row>
    <row r="109" spans="1:11" ht="33" hidden="1" customHeight="1" collapsed="1">
      <c r="A109" s="420">
        <f>IF(C109='Tong hop'!$B$6,1,0)</f>
        <v>0</v>
      </c>
      <c r="B109" s="172"/>
      <c r="C109" s="490" t="s">
        <v>17</v>
      </c>
      <c r="D109" s="191" t="s">
        <v>438</v>
      </c>
      <c r="E109" s="191" t="s">
        <v>439</v>
      </c>
      <c r="F109" s="183" t="s">
        <v>4</v>
      </c>
      <c r="G109" s="175">
        <v>330.17277777777781</v>
      </c>
      <c r="H109" s="280"/>
      <c r="I109" s="280">
        <f t="shared" ref="I109:I115" si="8">H109*G109</f>
        <v>0</v>
      </c>
      <c r="J109" s="296"/>
      <c r="K109" s="47"/>
    </row>
    <row r="110" spans="1:11" hidden="1" outlineLevel="1">
      <c r="A110" s="420">
        <f>IF(C110='Tong hop'!$B$6,1,0)</f>
        <v>0</v>
      </c>
      <c r="B110" s="172"/>
      <c r="C110" s="485"/>
      <c r="D110" s="177" t="str">
        <f t="shared" ref="D110:E120" si="9">D164</f>
        <v>F1</v>
      </c>
      <c r="E110" s="177" t="str">
        <f t="shared" si="9"/>
        <v>2000x2000x1000</v>
      </c>
      <c r="F110" s="183"/>
      <c r="G110" s="175"/>
      <c r="H110" s="280"/>
      <c r="I110" s="280">
        <f t="shared" si="8"/>
        <v>0</v>
      </c>
      <c r="J110" s="296"/>
      <c r="K110" s="47"/>
    </row>
    <row r="111" spans="1:11" hidden="1" outlineLevel="1">
      <c r="A111" s="420">
        <f>IF(C111='Tong hop'!$B$6,1,0)</f>
        <v>0</v>
      </c>
      <c r="B111" s="172"/>
      <c r="C111" s="485"/>
      <c r="D111" s="177">
        <f t="shared" si="9"/>
        <v>0</v>
      </c>
      <c r="E111" s="177">
        <f t="shared" si="9"/>
        <v>0</v>
      </c>
      <c r="F111" s="183"/>
      <c r="G111" s="175"/>
      <c r="H111" s="280"/>
      <c r="I111" s="280">
        <f t="shared" si="8"/>
        <v>0</v>
      </c>
      <c r="J111" s="296"/>
      <c r="K111" s="47"/>
    </row>
    <row r="112" spans="1:11" hidden="1" outlineLevel="1">
      <c r="A112" s="420">
        <f>IF(C112='Tong hop'!$B$6,1,0)</f>
        <v>0</v>
      </c>
      <c r="B112" s="172"/>
      <c r="C112" s="485"/>
      <c r="D112" s="177" t="str">
        <f t="shared" si="9"/>
        <v>F2</v>
      </c>
      <c r="E112" s="177" t="str">
        <f>E166</f>
        <v>1000x2000x1000</v>
      </c>
      <c r="F112" s="183"/>
      <c r="G112" s="175"/>
      <c r="H112" s="280"/>
      <c r="I112" s="280">
        <f t="shared" si="8"/>
        <v>0</v>
      </c>
      <c r="J112" s="296"/>
      <c r="K112" s="47"/>
    </row>
    <row r="113" spans="1:11" hidden="1" outlineLevel="1">
      <c r="A113" s="420">
        <f>IF(C113='Tong hop'!$B$6,1,0)</f>
        <v>0</v>
      </c>
      <c r="B113" s="172"/>
      <c r="C113" s="485"/>
      <c r="D113" s="177" t="str">
        <f t="shared" si="9"/>
        <v>F2A</v>
      </c>
      <c r="E113" s="177" t="str">
        <f t="shared" si="9"/>
        <v>1000x2150x1000</v>
      </c>
      <c r="F113" s="183"/>
      <c r="G113" s="175"/>
      <c r="H113" s="280"/>
      <c r="I113" s="280">
        <f t="shared" si="8"/>
        <v>0</v>
      </c>
      <c r="J113" s="296"/>
      <c r="K113" s="47"/>
    </row>
    <row r="114" spans="1:11" hidden="1" outlineLevel="1">
      <c r="A114" s="420">
        <f>IF(C114='Tong hop'!$B$6,1,0)</f>
        <v>0</v>
      </c>
      <c r="B114" s="172"/>
      <c r="C114" s="485"/>
      <c r="D114" s="177" t="str">
        <f t="shared" si="9"/>
        <v>F2B</v>
      </c>
      <c r="E114" s="177" t="str">
        <f t="shared" si="9"/>
        <v>1000x2000x1000</v>
      </c>
      <c r="F114" s="183"/>
      <c r="G114" s="175"/>
      <c r="H114" s="280"/>
      <c r="I114" s="280">
        <f t="shared" si="8"/>
        <v>0</v>
      </c>
      <c r="J114" s="296"/>
      <c r="K114" s="47"/>
    </row>
    <row r="115" spans="1:11" hidden="1" outlineLevel="1">
      <c r="A115" s="420">
        <f>IF(C115='Tong hop'!$B$6,1,0)</f>
        <v>0</v>
      </c>
      <c r="B115" s="172"/>
      <c r="C115" s="485"/>
      <c r="D115" s="177" t="str">
        <f t="shared" si="9"/>
        <v>F3</v>
      </c>
      <c r="E115" s="177" t="str">
        <f t="shared" si="9"/>
        <v>1000x2000x1000</v>
      </c>
      <c r="F115" s="183"/>
      <c r="G115" s="175"/>
      <c r="H115" s="280"/>
      <c r="I115" s="280">
        <f t="shared" si="8"/>
        <v>0</v>
      </c>
      <c r="J115" s="296"/>
      <c r="K115" s="47"/>
    </row>
    <row r="116" spans="1:11" hidden="1" outlineLevel="1">
      <c r="A116" s="420">
        <f>IF(C116='Tong hop'!$B$6,1,0)</f>
        <v>0</v>
      </c>
      <c r="B116" s="172"/>
      <c r="C116" s="485"/>
      <c r="D116" s="177" t="str">
        <f t="shared" si="9"/>
        <v>F3A</v>
      </c>
      <c r="E116" s="177" t="str">
        <f t="shared" si="9"/>
        <v>1000x2000x1000</v>
      </c>
      <c r="F116" s="183"/>
      <c r="G116" s="175"/>
      <c r="H116" s="280"/>
      <c r="I116" s="280"/>
      <c r="J116" s="296"/>
      <c r="K116" s="47"/>
    </row>
    <row r="117" spans="1:11" hidden="1" outlineLevel="1">
      <c r="A117" s="420">
        <f>IF(C117='Tong hop'!$B$6,1,0)</f>
        <v>0</v>
      </c>
      <c r="B117" s="172"/>
      <c r="C117" s="485"/>
      <c r="D117" s="177" t="str">
        <f t="shared" si="9"/>
        <v>F4</v>
      </c>
      <c r="E117" s="177" t="str">
        <f t="shared" si="9"/>
        <v>700x700x700</v>
      </c>
      <c r="F117" s="183"/>
      <c r="G117" s="175"/>
      <c r="H117" s="280"/>
      <c r="I117" s="280"/>
      <c r="J117" s="296"/>
      <c r="K117" s="47"/>
    </row>
    <row r="118" spans="1:11" hidden="1" outlineLevel="1">
      <c r="A118" s="420">
        <f>IF(C118='Tong hop'!$B$6,1,0)</f>
        <v>0</v>
      </c>
      <c r="B118" s="172"/>
      <c r="C118" s="485"/>
      <c r="D118" s="177" t="str">
        <f t="shared" si="9"/>
        <v>F5</v>
      </c>
      <c r="E118" s="177" t="str">
        <f t="shared" si="9"/>
        <v>2200x2200x200x300</v>
      </c>
      <c r="F118" s="183"/>
      <c r="G118" s="175"/>
      <c r="H118" s="280"/>
      <c r="I118" s="280"/>
      <c r="J118" s="296"/>
      <c r="K118" s="47"/>
    </row>
    <row r="119" spans="1:11" hidden="1" outlineLevel="1">
      <c r="A119" s="420">
        <f>IF(C119='Tong hop'!$B$6,1,0)</f>
        <v>0</v>
      </c>
      <c r="B119" s="172"/>
      <c r="C119" s="485"/>
      <c r="D119" s="177" t="str">
        <f t="shared" si="9"/>
        <v>F6</v>
      </c>
      <c r="E119" s="177" t="str">
        <f t="shared" si="9"/>
        <v>1800x1800x150x300</v>
      </c>
      <c r="F119" s="183"/>
      <c r="G119" s="175"/>
      <c r="H119" s="280"/>
      <c r="I119" s="280"/>
      <c r="J119" s="296"/>
      <c r="K119" s="47"/>
    </row>
    <row r="120" spans="1:11" hidden="1" outlineLevel="1">
      <c r="A120" s="420">
        <f>IF(C120='Tong hop'!$B$6,1,0)</f>
        <v>0</v>
      </c>
      <c r="B120" s="172"/>
      <c r="C120" s="485"/>
      <c r="D120" s="177" t="str">
        <f t="shared" si="9"/>
        <v>F7</v>
      </c>
      <c r="E120" s="177" t="str">
        <f t="shared" si="9"/>
        <v>1500x1500x150x350</v>
      </c>
      <c r="F120" s="183"/>
      <c r="G120" s="175"/>
      <c r="H120" s="280"/>
      <c r="I120" s="280"/>
      <c r="J120" s="296"/>
      <c r="K120" s="47"/>
    </row>
    <row r="121" spans="1:11" hidden="1" outlineLevel="1">
      <c r="A121" s="420">
        <f>IF(C121='Tong hop'!$B$6,1,0)</f>
        <v>0</v>
      </c>
      <c r="B121" s="172"/>
      <c r="C121" s="485"/>
      <c r="D121" s="179" t="str">
        <f>D175</f>
        <v>BT lót đà kiềng</v>
      </c>
      <c r="E121" s="179">
        <f>E175</f>
        <v>0</v>
      </c>
      <c r="F121" s="183"/>
      <c r="G121" s="175"/>
      <c r="H121" s="280"/>
      <c r="I121" s="280"/>
      <c r="J121" s="296"/>
      <c r="K121" s="47"/>
    </row>
    <row r="122" spans="1:11" hidden="1" outlineLevel="1">
      <c r="A122" s="420">
        <f>IF(C122='Tong hop'!$B$6,1,0)</f>
        <v>0</v>
      </c>
      <c r="B122" s="172"/>
      <c r="C122" s="485"/>
      <c r="D122" s="177" t="str">
        <f>D176</f>
        <v>GB1</v>
      </c>
      <c r="E122" s="177" t="str">
        <f>E176</f>
        <v>300x600</v>
      </c>
      <c r="F122" s="183"/>
      <c r="G122" s="175"/>
      <c r="H122" s="280"/>
      <c r="I122" s="280">
        <f>H122*G122</f>
        <v>0</v>
      </c>
      <c r="J122" s="296"/>
      <c r="K122" s="47"/>
    </row>
    <row r="123" spans="1:11" hidden="1" outlineLevel="1">
      <c r="A123" s="420">
        <f>IF(C123='Tong hop'!$B$6,1,0)</f>
        <v>0</v>
      </c>
      <c r="B123" s="172"/>
      <c r="C123" s="485"/>
      <c r="D123" s="177" t="str">
        <f t="shared" ref="D123:E138" si="10">D177</f>
        <v>GB2</v>
      </c>
      <c r="E123" s="177" t="str">
        <f t="shared" si="10"/>
        <v>300x600</v>
      </c>
      <c r="F123" s="183"/>
      <c r="G123" s="175"/>
      <c r="H123" s="280"/>
      <c r="I123" s="280">
        <f>H123*G123</f>
        <v>0</v>
      </c>
      <c r="J123" s="296"/>
      <c r="K123" s="47"/>
    </row>
    <row r="124" spans="1:11" hidden="1" outlineLevel="1">
      <c r="A124" s="420">
        <f>IF(C124='Tong hop'!$B$6,1,0)</f>
        <v>0</v>
      </c>
      <c r="B124" s="172"/>
      <c r="C124" s="485"/>
      <c r="D124" s="177" t="str">
        <f t="shared" si="10"/>
        <v>GB3</v>
      </c>
      <c r="E124" s="177" t="str">
        <f t="shared" si="10"/>
        <v>300x600</v>
      </c>
      <c r="F124" s="183"/>
      <c r="G124" s="175"/>
      <c r="H124" s="280"/>
      <c r="I124" s="280"/>
      <c r="J124" s="296"/>
      <c r="K124" s="47"/>
    </row>
    <row r="125" spans="1:11" hidden="1" outlineLevel="1">
      <c r="A125" s="420">
        <f>IF(C125='Tong hop'!$B$6,1,0)</f>
        <v>0</v>
      </c>
      <c r="B125" s="172"/>
      <c r="C125" s="485"/>
      <c r="D125" s="177" t="str">
        <f t="shared" si="10"/>
        <v>GB4</v>
      </c>
      <c r="E125" s="177" t="str">
        <f t="shared" si="10"/>
        <v>300x600</v>
      </c>
      <c r="F125" s="183"/>
      <c r="G125" s="175"/>
      <c r="H125" s="280"/>
      <c r="I125" s="280"/>
      <c r="J125" s="296"/>
      <c r="K125" s="47"/>
    </row>
    <row r="126" spans="1:11" hidden="1" outlineLevel="1">
      <c r="A126" s="420">
        <f>IF(C126='Tong hop'!$B$6,1,0)</f>
        <v>0</v>
      </c>
      <c r="B126" s="172"/>
      <c r="C126" s="485"/>
      <c r="D126" s="177" t="str">
        <f t="shared" si="10"/>
        <v>GB4</v>
      </c>
      <c r="E126" s="177" t="str">
        <f t="shared" si="10"/>
        <v>500x600</v>
      </c>
      <c r="F126" s="183"/>
      <c r="G126" s="175"/>
      <c r="H126" s="280"/>
      <c r="I126" s="280"/>
      <c r="J126" s="296"/>
      <c r="K126" s="47"/>
    </row>
    <row r="127" spans="1:11" hidden="1" outlineLevel="1">
      <c r="A127" s="420">
        <f>IF(C127='Tong hop'!$B$6,1,0)</f>
        <v>0</v>
      </c>
      <c r="B127" s="172"/>
      <c r="C127" s="485"/>
      <c r="D127" s="177" t="str">
        <f t="shared" si="10"/>
        <v>GB5</v>
      </c>
      <c r="E127" s="177" t="str">
        <f t="shared" si="10"/>
        <v>300x600</v>
      </c>
      <c r="F127" s="183"/>
      <c r="G127" s="175"/>
      <c r="H127" s="280"/>
      <c r="I127" s="280"/>
      <c r="J127" s="296"/>
      <c r="K127" s="47"/>
    </row>
    <row r="128" spans="1:11" hidden="1" outlineLevel="1">
      <c r="A128" s="420">
        <f>IF(C128='Tong hop'!$B$6,1,0)</f>
        <v>0</v>
      </c>
      <c r="B128" s="172"/>
      <c r="C128" s="485"/>
      <c r="D128" s="177" t="str">
        <f t="shared" si="10"/>
        <v>GB6</v>
      </c>
      <c r="E128" s="177" t="str">
        <f t="shared" si="10"/>
        <v>200x600</v>
      </c>
      <c r="F128" s="183"/>
      <c r="G128" s="175"/>
      <c r="H128" s="280"/>
      <c r="I128" s="280"/>
      <c r="J128" s="296"/>
      <c r="K128" s="47"/>
    </row>
    <row r="129" spans="1:11" hidden="1" outlineLevel="1">
      <c r="A129" s="420">
        <f>IF(C129='Tong hop'!$B$6,1,0)</f>
        <v>0</v>
      </c>
      <c r="B129" s="172"/>
      <c r="C129" s="485"/>
      <c r="D129" s="177" t="str">
        <f t="shared" si="10"/>
        <v>GB7</v>
      </c>
      <c r="E129" s="177" t="str">
        <f t="shared" si="10"/>
        <v>200x600</v>
      </c>
      <c r="F129" s="183"/>
      <c r="G129" s="175"/>
      <c r="H129" s="280"/>
      <c r="I129" s="280"/>
      <c r="J129" s="296"/>
      <c r="K129" s="47"/>
    </row>
    <row r="130" spans="1:11" hidden="1" outlineLevel="1">
      <c r="A130" s="420">
        <f>IF(C130='Tong hop'!$B$6,1,0)</f>
        <v>0</v>
      </c>
      <c r="B130" s="172"/>
      <c r="C130" s="485"/>
      <c r="D130" s="177" t="str">
        <f t="shared" si="10"/>
        <v>GB8</v>
      </c>
      <c r="E130" s="177" t="str">
        <f t="shared" si="10"/>
        <v>200x600</v>
      </c>
      <c r="F130" s="183"/>
      <c r="G130" s="175"/>
      <c r="H130" s="280"/>
      <c r="I130" s="280"/>
      <c r="J130" s="296"/>
      <c r="K130" s="47"/>
    </row>
    <row r="131" spans="1:11" hidden="1" outlineLevel="1">
      <c r="A131" s="420">
        <f>IF(C131='Tong hop'!$B$6,1,0)</f>
        <v>0</v>
      </c>
      <c r="B131" s="172"/>
      <c r="C131" s="485"/>
      <c r="D131" s="177" t="str">
        <f t="shared" si="10"/>
        <v>GB9</v>
      </c>
      <c r="E131" s="177" t="str">
        <f t="shared" si="10"/>
        <v>300x600</v>
      </c>
      <c r="F131" s="183"/>
      <c r="G131" s="175"/>
      <c r="H131" s="280"/>
      <c r="I131" s="280"/>
      <c r="J131" s="296"/>
      <c r="K131" s="47"/>
    </row>
    <row r="132" spans="1:11" hidden="1" outlineLevel="1">
      <c r="A132" s="420">
        <f>IF(C132='Tong hop'!$B$6,1,0)</f>
        <v>0</v>
      </c>
      <c r="B132" s="172"/>
      <c r="C132" s="485"/>
      <c r="D132" s="177" t="str">
        <f t="shared" si="10"/>
        <v>GB10</v>
      </c>
      <c r="E132" s="177" t="str">
        <f t="shared" si="10"/>
        <v>300x600</v>
      </c>
      <c r="F132" s="183"/>
      <c r="G132" s="175"/>
      <c r="H132" s="280"/>
      <c r="I132" s="280"/>
      <c r="J132" s="296"/>
      <c r="K132" s="47"/>
    </row>
    <row r="133" spans="1:11" hidden="1" outlineLevel="1">
      <c r="A133" s="420">
        <f>IF(C133='Tong hop'!$B$6,1,0)</f>
        <v>0</v>
      </c>
      <c r="B133" s="172"/>
      <c r="C133" s="485"/>
      <c r="D133" s="177" t="str">
        <f t="shared" si="10"/>
        <v>GB10</v>
      </c>
      <c r="E133" s="177" t="str">
        <f t="shared" si="10"/>
        <v>500x600</v>
      </c>
      <c r="F133" s="183"/>
      <c r="G133" s="175"/>
      <c r="H133" s="280"/>
      <c r="I133" s="280"/>
      <c r="J133" s="296"/>
      <c r="K133" s="47"/>
    </row>
    <row r="134" spans="1:11" hidden="1" outlineLevel="1">
      <c r="A134" s="420">
        <f>IF(C134='Tong hop'!$B$6,1,0)</f>
        <v>0</v>
      </c>
      <c r="B134" s="172"/>
      <c r="C134" s="485"/>
      <c r="D134" s="177" t="str">
        <f t="shared" si="10"/>
        <v>GB11</v>
      </c>
      <c r="E134" s="177" t="str">
        <f t="shared" si="10"/>
        <v>300x600</v>
      </c>
      <c r="F134" s="183"/>
      <c r="G134" s="175"/>
      <c r="H134" s="280"/>
      <c r="I134" s="280"/>
      <c r="J134" s="296"/>
      <c r="K134" s="47"/>
    </row>
    <row r="135" spans="1:11" hidden="1" outlineLevel="1">
      <c r="A135" s="420">
        <f>IF(C135='Tong hop'!$B$6,1,0)</f>
        <v>0</v>
      </c>
      <c r="B135" s="172"/>
      <c r="C135" s="485"/>
      <c r="D135" s="177" t="str">
        <f t="shared" si="10"/>
        <v>GB12</v>
      </c>
      <c r="E135" s="177" t="str">
        <f t="shared" si="10"/>
        <v>200x600</v>
      </c>
      <c r="F135" s="183"/>
      <c r="G135" s="175"/>
      <c r="H135" s="280"/>
      <c r="I135" s="280"/>
      <c r="J135" s="296"/>
      <c r="K135" s="47"/>
    </row>
    <row r="136" spans="1:11" hidden="1" outlineLevel="1">
      <c r="A136" s="420">
        <f>IF(C136='Tong hop'!$B$6,1,0)</f>
        <v>0</v>
      </c>
      <c r="B136" s="172"/>
      <c r="C136" s="485"/>
      <c r="D136" s="177" t="str">
        <f t="shared" si="10"/>
        <v>GB13</v>
      </c>
      <c r="E136" s="177" t="str">
        <f t="shared" si="10"/>
        <v>200x600</v>
      </c>
      <c r="F136" s="183"/>
      <c r="G136" s="175"/>
      <c r="H136" s="280"/>
      <c r="I136" s="280"/>
      <c r="J136" s="296"/>
      <c r="K136" s="47"/>
    </row>
    <row r="137" spans="1:11" hidden="1" outlineLevel="1">
      <c r="A137" s="420">
        <f>IF(C137='Tong hop'!$B$6,1,0)</f>
        <v>0</v>
      </c>
      <c r="B137" s="172"/>
      <c r="C137" s="485"/>
      <c r="D137" s="177" t="str">
        <f t="shared" si="10"/>
        <v>GB14</v>
      </c>
      <c r="E137" s="177" t="str">
        <f t="shared" si="10"/>
        <v>200x600</v>
      </c>
      <c r="F137" s="183"/>
      <c r="G137" s="175"/>
      <c r="H137" s="280"/>
      <c r="I137" s="280"/>
      <c r="J137" s="296"/>
      <c r="K137" s="47"/>
    </row>
    <row r="138" spans="1:11" hidden="1" outlineLevel="1">
      <c r="A138" s="420">
        <f>IF(C138='Tong hop'!$B$6,1,0)</f>
        <v>0</v>
      </c>
      <c r="B138" s="172"/>
      <c r="C138" s="485"/>
      <c r="D138" s="177" t="str">
        <f t="shared" si="10"/>
        <v>GB15</v>
      </c>
      <c r="E138" s="177" t="str">
        <f t="shared" si="10"/>
        <v>200x600</v>
      </c>
      <c r="F138" s="183"/>
      <c r="G138" s="175"/>
      <c r="H138" s="280"/>
      <c r="I138" s="280"/>
      <c r="J138" s="296"/>
      <c r="K138" s="47"/>
    </row>
    <row r="139" spans="1:11" hidden="1" outlineLevel="1">
      <c r="A139" s="420">
        <f>IF(C139='Tong hop'!$B$6,1,0)</f>
        <v>0</v>
      </c>
      <c r="B139" s="172"/>
      <c r="C139" s="485"/>
      <c r="D139" s="177" t="str">
        <f t="shared" ref="D139:E149" si="11">D193</f>
        <v>GB16</v>
      </c>
      <c r="E139" s="177" t="str">
        <f t="shared" si="11"/>
        <v>300x600</v>
      </c>
      <c r="F139" s="183"/>
      <c r="G139" s="175"/>
      <c r="H139" s="280"/>
      <c r="I139" s="280"/>
      <c r="J139" s="296"/>
      <c r="K139" s="47"/>
    </row>
    <row r="140" spans="1:11" hidden="1" outlineLevel="1">
      <c r="A140" s="420">
        <f>IF(C140='Tong hop'!$B$6,1,0)</f>
        <v>0</v>
      </c>
      <c r="B140" s="172"/>
      <c r="C140" s="485"/>
      <c r="D140" s="177" t="str">
        <f t="shared" si="11"/>
        <v>GB17</v>
      </c>
      <c r="E140" s="177" t="str">
        <f t="shared" si="11"/>
        <v>200x500</v>
      </c>
      <c r="F140" s="183"/>
      <c r="G140" s="175"/>
      <c r="H140" s="280"/>
      <c r="I140" s="280"/>
      <c r="J140" s="296"/>
      <c r="K140" s="47"/>
    </row>
    <row r="141" spans="1:11" hidden="1" outlineLevel="1">
      <c r="A141" s="420">
        <f>IF(C141='Tong hop'!$B$6,1,0)</f>
        <v>0</v>
      </c>
      <c r="B141" s="172"/>
      <c r="C141" s="485"/>
      <c r="D141" s="177" t="str">
        <f t="shared" si="11"/>
        <v>GB18</v>
      </c>
      <c r="E141" s="177" t="str">
        <f t="shared" si="11"/>
        <v>200x500</v>
      </c>
      <c r="F141" s="183"/>
      <c r="G141" s="175"/>
      <c r="H141" s="280"/>
      <c r="I141" s="280"/>
      <c r="J141" s="296"/>
      <c r="K141" s="47"/>
    </row>
    <row r="142" spans="1:11" hidden="1" outlineLevel="1">
      <c r="A142" s="420">
        <f>IF(C142='Tong hop'!$B$6,1,0)</f>
        <v>0</v>
      </c>
      <c r="B142" s="172"/>
      <c r="C142" s="485"/>
      <c r="D142" s="177" t="str">
        <f t="shared" si="11"/>
        <v>GB19</v>
      </c>
      <c r="E142" s="177" t="str">
        <f t="shared" si="11"/>
        <v>200x500</v>
      </c>
      <c r="F142" s="183"/>
      <c r="G142" s="175"/>
      <c r="H142" s="280"/>
      <c r="I142" s="280"/>
      <c r="J142" s="296"/>
      <c r="K142" s="47"/>
    </row>
    <row r="143" spans="1:11" hidden="1" outlineLevel="1">
      <c r="A143" s="420">
        <f>IF(C143='Tong hop'!$B$6,1,0)</f>
        <v>0</v>
      </c>
      <c r="B143" s="172"/>
      <c r="C143" s="485"/>
      <c r="D143" s="177" t="str">
        <f t="shared" si="11"/>
        <v>GB20</v>
      </c>
      <c r="E143" s="177" t="str">
        <f t="shared" si="11"/>
        <v>200x500</v>
      </c>
      <c r="F143" s="183"/>
      <c r="G143" s="175"/>
      <c r="H143" s="280"/>
      <c r="I143" s="280"/>
      <c r="J143" s="296"/>
      <c r="K143" s="47"/>
    </row>
    <row r="144" spans="1:11" hidden="1" outlineLevel="1">
      <c r="A144" s="420">
        <f>IF(C144='Tong hop'!$B$6,1,0)</f>
        <v>0</v>
      </c>
      <c r="B144" s="172"/>
      <c r="C144" s="485"/>
      <c r="D144" s="177" t="str">
        <f t="shared" si="11"/>
        <v>GB21</v>
      </c>
      <c r="E144" s="177" t="str">
        <f t="shared" si="11"/>
        <v>200x500</v>
      </c>
      <c r="F144" s="183"/>
      <c r="G144" s="175"/>
      <c r="H144" s="280"/>
      <c r="I144" s="280"/>
      <c r="J144" s="296"/>
      <c r="K144" s="47"/>
    </row>
    <row r="145" spans="1:11" hidden="1" outlineLevel="1">
      <c r="A145" s="420">
        <f>IF(C145='Tong hop'!$B$6,1,0)</f>
        <v>0</v>
      </c>
      <c r="B145" s="172"/>
      <c r="C145" s="485"/>
      <c r="D145" s="177" t="str">
        <f t="shared" si="11"/>
        <v>GB22</v>
      </c>
      <c r="E145" s="177" t="str">
        <f t="shared" si="11"/>
        <v>200x400</v>
      </c>
      <c r="F145" s="183"/>
      <c r="G145" s="175"/>
      <c r="H145" s="280"/>
      <c r="I145" s="280"/>
      <c r="J145" s="296"/>
      <c r="K145" s="47"/>
    </row>
    <row r="146" spans="1:11" hidden="1" outlineLevel="1">
      <c r="A146" s="420">
        <f>IF(C146='Tong hop'!$B$6,1,0)</f>
        <v>0</v>
      </c>
      <c r="B146" s="172"/>
      <c r="C146" s="485"/>
      <c r="D146" s="177" t="str">
        <f t="shared" si="11"/>
        <v>GB23</v>
      </c>
      <c r="E146" s="177" t="str">
        <f t="shared" si="11"/>
        <v>200x500</v>
      </c>
      <c r="F146" s="183"/>
      <c r="G146" s="175"/>
      <c r="H146" s="280"/>
      <c r="I146" s="280"/>
      <c r="J146" s="296"/>
      <c r="K146" s="47"/>
    </row>
    <row r="147" spans="1:11" hidden="1" outlineLevel="1">
      <c r="A147" s="420">
        <f>IF(C147='Tong hop'!$B$6,1,0)</f>
        <v>0</v>
      </c>
      <c r="B147" s="172"/>
      <c r="C147" s="485"/>
      <c r="D147" s="177" t="str">
        <f t="shared" si="11"/>
        <v>GB24</v>
      </c>
      <c r="E147" s="177" t="str">
        <f t="shared" si="11"/>
        <v>200x500</v>
      </c>
      <c r="F147" s="183"/>
      <c r="G147" s="175"/>
      <c r="H147" s="280"/>
      <c r="I147" s="280"/>
      <c r="J147" s="296"/>
      <c r="K147" s="47"/>
    </row>
    <row r="148" spans="1:11" hidden="1" outlineLevel="1">
      <c r="A148" s="420">
        <f>IF(C148='Tong hop'!$B$6,1,0)</f>
        <v>0</v>
      </c>
      <c r="B148" s="172"/>
      <c r="C148" s="485"/>
      <c r="D148" s="177" t="str">
        <f t="shared" si="11"/>
        <v>GB25</v>
      </c>
      <c r="E148" s="177" t="str">
        <f t="shared" si="11"/>
        <v>200x300</v>
      </c>
      <c r="F148" s="183"/>
      <c r="G148" s="175"/>
      <c r="H148" s="280"/>
      <c r="I148" s="280"/>
      <c r="J148" s="296"/>
      <c r="K148" s="47"/>
    </row>
    <row r="149" spans="1:11" hidden="1" outlineLevel="1">
      <c r="A149" s="420">
        <f>IF(C149='Tong hop'!$B$6,1,0)</f>
        <v>0</v>
      </c>
      <c r="B149" s="172"/>
      <c r="C149" s="485"/>
      <c r="D149" s="177" t="str">
        <f t="shared" si="11"/>
        <v>GB26</v>
      </c>
      <c r="E149" s="177" t="str">
        <f t="shared" si="11"/>
        <v>100x300</v>
      </c>
      <c r="F149" s="183"/>
      <c r="G149" s="175"/>
      <c r="H149" s="280"/>
      <c r="I149" s="280"/>
      <c r="J149" s="296"/>
      <c r="K149" s="47"/>
    </row>
    <row r="150" spans="1:11" hidden="1" outlineLevel="1">
      <c r="A150" s="420">
        <f>IF(C150='Tong hop'!$B$6,1,0)</f>
        <v>0</v>
      </c>
      <c r="B150" s="172"/>
      <c r="C150" s="485"/>
      <c r="D150" s="177"/>
      <c r="E150" s="177"/>
      <c r="F150" s="183"/>
      <c r="G150" s="175"/>
      <c r="H150" s="280"/>
      <c r="I150" s="280">
        <f t="shared" ref="I150:I156" si="12">H150*G150</f>
        <v>0</v>
      </c>
      <c r="J150" s="296"/>
      <c r="K150" s="47"/>
    </row>
    <row r="151" spans="1:11" ht="38.25" hidden="1" collapsed="1">
      <c r="A151" s="420">
        <f>IF(C151='Tong hop'!$B$6,1,0)</f>
        <v>0</v>
      </c>
      <c r="B151" s="172"/>
      <c r="C151" s="490" t="s">
        <v>14</v>
      </c>
      <c r="D151" s="191" t="s">
        <v>440</v>
      </c>
      <c r="E151" s="191" t="s">
        <v>441</v>
      </c>
      <c r="F151" s="183" t="s">
        <v>3</v>
      </c>
      <c r="G151" s="175">
        <v>298.5028062591569</v>
      </c>
      <c r="H151" s="280"/>
      <c r="I151" s="280">
        <f t="shared" si="12"/>
        <v>0</v>
      </c>
      <c r="J151" s="296"/>
      <c r="K151" s="47"/>
    </row>
    <row r="152" spans="1:11" hidden="1" outlineLevel="1">
      <c r="A152" s="420">
        <f>IF(C152='Tong hop'!$B$6,1,0)</f>
        <v>0</v>
      </c>
      <c r="B152" s="172"/>
      <c r="C152" s="485"/>
      <c r="D152" s="179" t="s">
        <v>98</v>
      </c>
      <c r="E152" s="194"/>
      <c r="F152" s="183"/>
      <c r="G152" s="175"/>
      <c r="H152" s="280"/>
      <c r="I152" s="280">
        <f t="shared" si="12"/>
        <v>0</v>
      </c>
      <c r="J152" s="296"/>
      <c r="K152" s="47"/>
    </row>
    <row r="153" spans="1:11" hidden="1" outlineLevel="1">
      <c r="A153" s="420">
        <f>IF(C153='Tong hop'!$B$6,1,0)</f>
        <v>0</v>
      </c>
      <c r="B153" s="172"/>
      <c r="C153" s="485"/>
      <c r="D153" s="179" t="s">
        <v>157</v>
      </c>
      <c r="E153" s="194"/>
      <c r="F153" s="183"/>
      <c r="G153" s="175"/>
      <c r="H153" s="280"/>
      <c r="I153" s="280">
        <f t="shared" si="12"/>
        <v>0</v>
      </c>
      <c r="J153" s="296"/>
      <c r="K153" s="47"/>
    </row>
    <row r="154" spans="1:11" hidden="1" outlineLevel="1">
      <c r="A154" s="420">
        <f>IF(C154='Tong hop'!$B$6,1,0)</f>
        <v>0</v>
      </c>
      <c r="B154" s="172"/>
      <c r="C154" s="485"/>
      <c r="D154" s="179" t="s">
        <v>158</v>
      </c>
      <c r="E154" s="194" t="s">
        <v>442</v>
      </c>
      <c r="F154" s="183"/>
      <c r="G154" s="175"/>
      <c r="H154" s="280"/>
      <c r="I154" s="280">
        <f t="shared" si="12"/>
        <v>0</v>
      </c>
      <c r="J154" s="296"/>
      <c r="K154" s="47"/>
    </row>
    <row r="155" spans="1:11" hidden="1" outlineLevel="1">
      <c r="A155" s="420">
        <f>IF(C155='Tong hop'!$B$6,1,0)</f>
        <v>0</v>
      </c>
      <c r="B155" s="172"/>
      <c r="C155" s="485"/>
      <c r="D155" s="179" t="s">
        <v>159</v>
      </c>
      <c r="E155" s="194" t="s">
        <v>442</v>
      </c>
      <c r="F155" s="183"/>
      <c r="G155" s="175"/>
      <c r="H155" s="280"/>
      <c r="I155" s="280">
        <f t="shared" si="12"/>
        <v>0</v>
      </c>
      <c r="J155" s="296"/>
      <c r="K155" s="47"/>
    </row>
    <row r="156" spans="1:11" hidden="1" outlineLevel="1">
      <c r="A156" s="420">
        <f>IF(C156='Tong hop'!$B$6,1,0)</f>
        <v>0</v>
      </c>
      <c r="B156" s="172"/>
      <c r="C156" s="485"/>
      <c r="D156" s="179" t="s">
        <v>160</v>
      </c>
      <c r="E156" s="194" t="s">
        <v>442</v>
      </c>
      <c r="F156" s="183"/>
      <c r="G156" s="175"/>
      <c r="H156" s="280"/>
      <c r="I156" s="280">
        <f t="shared" si="12"/>
        <v>0</v>
      </c>
      <c r="J156" s="296"/>
      <c r="K156" s="47"/>
    </row>
    <row r="157" spans="1:11" hidden="1" outlineLevel="1">
      <c r="A157" s="420">
        <f>IF(C157='Tong hop'!$B$6,1,0)</f>
        <v>0</v>
      </c>
      <c r="B157" s="172"/>
      <c r="C157" s="485"/>
      <c r="D157" s="179"/>
      <c r="E157" s="194"/>
      <c r="F157" s="183"/>
      <c r="G157" s="175"/>
      <c r="H157" s="280"/>
      <c r="I157" s="280"/>
      <c r="J157" s="296"/>
      <c r="K157" s="47"/>
    </row>
    <row r="158" spans="1:11" ht="29.25" hidden="1" customHeight="1">
      <c r="A158" s="420">
        <f>IF(C158='Tong hop'!$B$6,1,0)</f>
        <v>0</v>
      </c>
      <c r="B158" s="172"/>
      <c r="C158" s="490" t="s">
        <v>15</v>
      </c>
      <c r="D158" s="191" t="s">
        <v>443</v>
      </c>
      <c r="E158" s="191" t="s">
        <v>444</v>
      </c>
      <c r="F158" s="183" t="s">
        <v>3</v>
      </c>
      <c r="G158" s="175">
        <v>87.296386740842991</v>
      </c>
      <c r="H158" s="280"/>
      <c r="I158" s="280">
        <f>H158*G158</f>
        <v>0</v>
      </c>
      <c r="J158" s="296"/>
      <c r="K158" s="47"/>
    </row>
    <row r="159" spans="1:11" hidden="1">
      <c r="A159" s="420">
        <f>IF(C159='Tong hop'!$B$6,1,0)</f>
        <v>0</v>
      </c>
      <c r="B159" s="172"/>
      <c r="C159" s="485"/>
      <c r="D159" s="191"/>
      <c r="E159" s="191"/>
      <c r="F159" s="183"/>
      <c r="G159" s="175"/>
      <c r="H159" s="280"/>
      <c r="I159" s="280"/>
      <c r="J159" s="296"/>
      <c r="K159" s="47"/>
    </row>
    <row r="160" spans="1:11" s="155" customFormat="1" ht="25.5" hidden="1">
      <c r="A160" s="420">
        <f>IF(C160='Tong hop'!$B$6,1,0)</f>
        <v>0</v>
      </c>
      <c r="B160" s="172"/>
      <c r="C160" s="491"/>
      <c r="D160" s="190" t="s">
        <v>445</v>
      </c>
      <c r="E160" s="191" t="s">
        <v>163</v>
      </c>
      <c r="F160" s="428"/>
      <c r="G160" s="175"/>
      <c r="H160" s="280"/>
      <c r="I160" s="280"/>
      <c r="J160" s="296"/>
      <c r="K160" s="47"/>
    </row>
    <row r="161" spans="1:11" hidden="1">
      <c r="A161" s="420">
        <f>IF(C161='Tong hop'!$B$6,1,0)</f>
        <v>0</v>
      </c>
      <c r="B161" s="172"/>
      <c r="C161" s="485"/>
      <c r="D161" s="191"/>
      <c r="E161" s="191"/>
      <c r="F161" s="183"/>
      <c r="G161" s="175"/>
      <c r="H161" s="280"/>
      <c r="I161" s="280"/>
      <c r="J161" s="296"/>
      <c r="K161" s="47"/>
    </row>
    <row r="162" spans="1:11" ht="58.5" hidden="1" customHeight="1" collapsed="1">
      <c r="A162" s="420">
        <f>IF(C162='Tong hop'!$B$6,1,0)</f>
        <v>0</v>
      </c>
      <c r="B162" s="172"/>
      <c r="C162" s="492" t="s">
        <v>25</v>
      </c>
      <c r="D162" s="20" t="s">
        <v>446</v>
      </c>
      <c r="E162" s="195" t="s">
        <v>447</v>
      </c>
      <c r="F162" s="183" t="s">
        <v>3</v>
      </c>
      <c r="G162" s="175">
        <v>16.508638888888889</v>
      </c>
      <c r="H162" s="280"/>
      <c r="I162" s="280">
        <f>H162*G162</f>
        <v>0</v>
      </c>
      <c r="J162" s="296"/>
      <c r="K162" s="47"/>
    </row>
    <row r="163" spans="1:11" hidden="1" outlineLevel="1">
      <c r="A163" s="420">
        <f>IF(C163='Tong hop'!$B$6,1,0)</f>
        <v>0</v>
      </c>
      <c r="B163" s="172"/>
      <c r="C163" s="485"/>
      <c r="D163" s="179" t="s">
        <v>166</v>
      </c>
      <c r="E163" s="182"/>
      <c r="F163" s="183"/>
      <c r="G163" s="175"/>
      <c r="H163" s="280"/>
      <c r="I163" s="280"/>
      <c r="J163" s="296"/>
      <c r="K163" s="47"/>
    </row>
    <row r="164" spans="1:11" hidden="1" outlineLevel="1">
      <c r="A164" s="420">
        <f>IF(C164='Tong hop'!$B$6,1,0)</f>
        <v>0</v>
      </c>
      <c r="B164" s="172"/>
      <c r="C164" s="485"/>
      <c r="D164" s="177" t="str">
        <f>D210</f>
        <v>F1</v>
      </c>
      <c r="E164" s="178" t="str">
        <f>E210</f>
        <v>2000x2000x1000</v>
      </c>
      <c r="F164" s="183"/>
      <c r="G164" s="175"/>
      <c r="H164" s="280"/>
      <c r="I164" s="280"/>
      <c r="J164" s="296"/>
      <c r="K164" s="47"/>
    </row>
    <row r="165" spans="1:11" hidden="1" outlineLevel="1">
      <c r="A165" s="420">
        <f>IF(C165='Tong hop'!$B$6,1,0)</f>
        <v>0</v>
      </c>
      <c r="B165" s="172"/>
      <c r="C165" s="485"/>
      <c r="D165" s="177">
        <f t="shared" ref="D165:E174" si="13">D211</f>
        <v>0</v>
      </c>
      <c r="E165" s="178">
        <f t="shared" si="13"/>
        <v>0</v>
      </c>
      <c r="F165" s="183"/>
      <c r="G165" s="175"/>
      <c r="H165" s="280"/>
      <c r="I165" s="280"/>
      <c r="J165" s="296"/>
      <c r="K165" s="47"/>
    </row>
    <row r="166" spans="1:11" hidden="1" outlineLevel="1">
      <c r="A166" s="420">
        <f>IF(C166='Tong hop'!$B$6,1,0)</f>
        <v>0</v>
      </c>
      <c r="B166" s="172"/>
      <c r="C166" s="485"/>
      <c r="D166" s="177" t="str">
        <f t="shared" si="13"/>
        <v>F2</v>
      </c>
      <c r="E166" s="178" t="str">
        <f t="shared" si="13"/>
        <v>1000x2000x1000</v>
      </c>
      <c r="F166" s="183"/>
      <c r="G166" s="175"/>
      <c r="H166" s="280"/>
      <c r="I166" s="280"/>
      <c r="J166" s="296"/>
      <c r="K166" s="47"/>
    </row>
    <row r="167" spans="1:11" hidden="1" outlineLevel="1">
      <c r="A167" s="420">
        <f>IF(C167='Tong hop'!$B$6,1,0)</f>
        <v>0</v>
      </c>
      <c r="B167" s="172"/>
      <c r="C167" s="485"/>
      <c r="D167" s="177" t="str">
        <f t="shared" si="13"/>
        <v>F2A</v>
      </c>
      <c r="E167" s="178" t="str">
        <f t="shared" si="13"/>
        <v>1000x2150x1000</v>
      </c>
      <c r="F167" s="183"/>
      <c r="G167" s="175"/>
      <c r="H167" s="280"/>
      <c r="I167" s="280"/>
      <c r="J167" s="296"/>
      <c r="K167" s="47"/>
    </row>
    <row r="168" spans="1:11" hidden="1" outlineLevel="1">
      <c r="A168" s="420">
        <f>IF(C168='Tong hop'!$B$6,1,0)</f>
        <v>0</v>
      </c>
      <c r="B168" s="172"/>
      <c r="C168" s="485"/>
      <c r="D168" s="177" t="str">
        <f t="shared" si="13"/>
        <v>F2B</v>
      </c>
      <c r="E168" s="178" t="str">
        <f t="shared" si="13"/>
        <v>1000x2000x1000</v>
      </c>
      <c r="F168" s="183"/>
      <c r="G168" s="175"/>
      <c r="H168" s="280"/>
      <c r="I168" s="280"/>
      <c r="J168" s="296"/>
      <c r="K168" s="47"/>
    </row>
    <row r="169" spans="1:11" hidden="1" outlineLevel="1">
      <c r="A169" s="420">
        <f>IF(C169='Tong hop'!$B$6,1,0)</f>
        <v>0</v>
      </c>
      <c r="B169" s="172"/>
      <c r="C169" s="485"/>
      <c r="D169" s="177" t="str">
        <f t="shared" si="13"/>
        <v>F3</v>
      </c>
      <c r="E169" s="178" t="str">
        <f t="shared" si="13"/>
        <v>1000x2000x1000</v>
      </c>
      <c r="F169" s="183"/>
      <c r="G169" s="175"/>
      <c r="H169" s="280"/>
      <c r="I169" s="280"/>
      <c r="J169" s="296"/>
      <c r="K169" s="47"/>
    </row>
    <row r="170" spans="1:11" hidden="1" outlineLevel="1">
      <c r="A170" s="420">
        <f>IF(C170='Tong hop'!$B$6,1,0)</f>
        <v>0</v>
      </c>
      <c r="B170" s="172"/>
      <c r="C170" s="485"/>
      <c r="D170" s="177" t="str">
        <f t="shared" si="13"/>
        <v>F3A</v>
      </c>
      <c r="E170" s="178" t="str">
        <f t="shared" si="13"/>
        <v>1000x2000x1000</v>
      </c>
      <c r="F170" s="183"/>
      <c r="G170" s="175"/>
      <c r="H170" s="280"/>
      <c r="I170" s="280"/>
      <c r="J170" s="296"/>
      <c r="K170" s="47"/>
    </row>
    <row r="171" spans="1:11" hidden="1" outlineLevel="1">
      <c r="A171" s="420">
        <f>IF(C171='Tong hop'!$B$6,1,0)</f>
        <v>0</v>
      </c>
      <c r="B171" s="172"/>
      <c r="C171" s="485"/>
      <c r="D171" s="177" t="str">
        <f t="shared" si="13"/>
        <v>F4</v>
      </c>
      <c r="E171" s="178" t="str">
        <f t="shared" si="13"/>
        <v>700x700x700</v>
      </c>
      <c r="F171" s="183"/>
      <c r="G171" s="175"/>
      <c r="H171" s="280"/>
      <c r="I171" s="280"/>
      <c r="J171" s="296"/>
      <c r="K171" s="47"/>
    </row>
    <row r="172" spans="1:11" hidden="1" outlineLevel="1">
      <c r="A172" s="420">
        <f>IF(C172='Tong hop'!$B$6,1,0)</f>
        <v>0</v>
      </c>
      <c r="B172" s="172"/>
      <c r="C172" s="485"/>
      <c r="D172" s="177" t="str">
        <f t="shared" si="13"/>
        <v>F5</v>
      </c>
      <c r="E172" s="178" t="str">
        <f t="shared" si="13"/>
        <v>2200x2200x200x300</v>
      </c>
      <c r="F172" s="183"/>
      <c r="G172" s="175"/>
      <c r="H172" s="280"/>
      <c r="I172" s="280"/>
      <c r="J172" s="296"/>
      <c r="K172" s="47"/>
    </row>
    <row r="173" spans="1:11" hidden="1" outlineLevel="1">
      <c r="A173" s="420">
        <f>IF(C173='Tong hop'!$B$6,1,0)</f>
        <v>0</v>
      </c>
      <c r="B173" s="172"/>
      <c r="C173" s="485"/>
      <c r="D173" s="177" t="str">
        <f t="shared" si="13"/>
        <v>F6</v>
      </c>
      <c r="E173" s="178" t="str">
        <f t="shared" si="13"/>
        <v>1800x1800x150x300</v>
      </c>
      <c r="F173" s="183"/>
      <c r="G173" s="175"/>
      <c r="H173" s="280"/>
      <c r="I173" s="280"/>
      <c r="J173" s="296"/>
      <c r="K173" s="47"/>
    </row>
    <row r="174" spans="1:11" hidden="1" outlineLevel="1">
      <c r="A174" s="420">
        <f>IF(C174='Tong hop'!$B$6,1,0)</f>
        <v>0</v>
      </c>
      <c r="B174" s="172"/>
      <c r="C174" s="485"/>
      <c r="D174" s="177" t="str">
        <f t="shared" si="13"/>
        <v>F7</v>
      </c>
      <c r="E174" s="178" t="str">
        <f t="shared" si="13"/>
        <v>1500x1500x150x350</v>
      </c>
      <c r="F174" s="183"/>
      <c r="G174" s="175"/>
      <c r="H174" s="280"/>
      <c r="I174" s="280"/>
      <c r="J174" s="296"/>
      <c r="K174" s="47"/>
    </row>
    <row r="175" spans="1:11" hidden="1" outlineLevel="1">
      <c r="A175" s="420">
        <f>IF(C175='Tong hop'!$B$6,1,0)</f>
        <v>0</v>
      </c>
      <c r="B175" s="172"/>
      <c r="C175" s="485"/>
      <c r="D175" s="179" t="s">
        <v>167</v>
      </c>
      <c r="E175" s="178"/>
      <c r="F175" s="183"/>
      <c r="G175" s="175"/>
      <c r="H175" s="280"/>
      <c r="I175" s="280"/>
      <c r="J175" s="296"/>
      <c r="K175" s="47"/>
    </row>
    <row r="176" spans="1:11" hidden="1" outlineLevel="1">
      <c r="A176" s="420">
        <f>IF(C176='Tong hop'!$B$6,1,0)</f>
        <v>0</v>
      </c>
      <c r="B176" s="172"/>
      <c r="C176" s="485"/>
      <c r="D176" s="177" t="str">
        <f>D239</f>
        <v>GB1</v>
      </c>
      <c r="E176" s="178" t="str">
        <f>E239</f>
        <v>300x600</v>
      </c>
      <c r="F176" s="183"/>
      <c r="G176" s="175"/>
      <c r="H176" s="280"/>
      <c r="I176" s="280"/>
      <c r="J176" s="296"/>
      <c r="K176" s="47"/>
    </row>
    <row r="177" spans="1:11" hidden="1" outlineLevel="1">
      <c r="A177" s="420">
        <f>IF(C177='Tong hop'!$B$6,1,0)</f>
        <v>0</v>
      </c>
      <c r="B177" s="172"/>
      <c r="C177" s="485"/>
      <c r="D177" s="177" t="str">
        <f t="shared" ref="D177:E192" si="14">D240</f>
        <v>GB2</v>
      </c>
      <c r="E177" s="178" t="str">
        <f t="shared" si="14"/>
        <v>300x600</v>
      </c>
      <c r="F177" s="183"/>
      <c r="G177" s="175"/>
      <c r="H177" s="280"/>
      <c r="I177" s="280"/>
      <c r="J177" s="296"/>
      <c r="K177" s="47"/>
    </row>
    <row r="178" spans="1:11" hidden="1" outlineLevel="1">
      <c r="A178" s="420">
        <f>IF(C178='Tong hop'!$B$6,1,0)</f>
        <v>0</v>
      </c>
      <c r="B178" s="172"/>
      <c r="C178" s="485"/>
      <c r="D178" s="177" t="str">
        <f t="shared" si="14"/>
        <v>GB3</v>
      </c>
      <c r="E178" s="178" t="str">
        <f t="shared" si="14"/>
        <v>300x600</v>
      </c>
      <c r="F178" s="183"/>
      <c r="G178" s="175"/>
      <c r="H178" s="280"/>
      <c r="I178" s="280"/>
      <c r="J178" s="296"/>
      <c r="K178" s="47"/>
    </row>
    <row r="179" spans="1:11" hidden="1" outlineLevel="1">
      <c r="A179" s="420">
        <f>IF(C179='Tong hop'!$B$6,1,0)</f>
        <v>0</v>
      </c>
      <c r="B179" s="172"/>
      <c r="C179" s="485"/>
      <c r="D179" s="177" t="str">
        <f t="shared" si="14"/>
        <v>GB4</v>
      </c>
      <c r="E179" s="178" t="str">
        <f t="shared" si="14"/>
        <v>300x600</v>
      </c>
      <c r="F179" s="183"/>
      <c r="G179" s="175"/>
      <c r="H179" s="280"/>
      <c r="I179" s="280"/>
      <c r="J179" s="296"/>
      <c r="K179" s="47"/>
    </row>
    <row r="180" spans="1:11" hidden="1" outlineLevel="1">
      <c r="A180" s="420">
        <f>IF(C180='Tong hop'!$B$6,1,0)</f>
        <v>0</v>
      </c>
      <c r="B180" s="172"/>
      <c r="C180" s="485"/>
      <c r="D180" s="177" t="str">
        <f t="shared" si="14"/>
        <v>GB4</v>
      </c>
      <c r="E180" s="178" t="str">
        <f t="shared" si="14"/>
        <v>500x600</v>
      </c>
      <c r="F180" s="183"/>
      <c r="G180" s="175"/>
      <c r="H180" s="280"/>
      <c r="I180" s="280"/>
      <c r="J180" s="296"/>
      <c r="K180" s="47"/>
    </row>
    <row r="181" spans="1:11" hidden="1" outlineLevel="1">
      <c r="A181" s="420">
        <f>IF(C181='Tong hop'!$B$6,1,0)</f>
        <v>0</v>
      </c>
      <c r="B181" s="172"/>
      <c r="C181" s="485"/>
      <c r="D181" s="177" t="str">
        <f t="shared" si="14"/>
        <v>GB5</v>
      </c>
      <c r="E181" s="178" t="str">
        <f t="shared" si="14"/>
        <v>300x600</v>
      </c>
      <c r="F181" s="183"/>
      <c r="G181" s="175"/>
      <c r="H181" s="280"/>
      <c r="I181" s="280"/>
      <c r="J181" s="296"/>
      <c r="K181" s="47"/>
    </row>
    <row r="182" spans="1:11" hidden="1" outlineLevel="1">
      <c r="A182" s="420">
        <f>IF(C182='Tong hop'!$B$6,1,0)</f>
        <v>0</v>
      </c>
      <c r="B182" s="172"/>
      <c r="C182" s="485"/>
      <c r="D182" s="177" t="str">
        <f t="shared" si="14"/>
        <v>GB6</v>
      </c>
      <c r="E182" s="178" t="str">
        <f t="shared" si="14"/>
        <v>200x600</v>
      </c>
      <c r="F182" s="183"/>
      <c r="G182" s="175"/>
      <c r="H182" s="280"/>
      <c r="I182" s="280"/>
      <c r="J182" s="296"/>
      <c r="K182" s="47"/>
    </row>
    <row r="183" spans="1:11" hidden="1" outlineLevel="1">
      <c r="A183" s="420">
        <f>IF(C183='Tong hop'!$B$6,1,0)</f>
        <v>0</v>
      </c>
      <c r="B183" s="172"/>
      <c r="C183" s="485"/>
      <c r="D183" s="177" t="str">
        <f t="shared" si="14"/>
        <v>GB7</v>
      </c>
      <c r="E183" s="178" t="str">
        <f t="shared" si="14"/>
        <v>200x600</v>
      </c>
      <c r="F183" s="183"/>
      <c r="G183" s="175"/>
      <c r="H183" s="280"/>
      <c r="I183" s="280"/>
      <c r="J183" s="296"/>
      <c r="K183" s="47"/>
    </row>
    <row r="184" spans="1:11" hidden="1" outlineLevel="1">
      <c r="A184" s="420">
        <f>IF(C184='Tong hop'!$B$6,1,0)</f>
        <v>0</v>
      </c>
      <c r="B184" s="172"/>
      <c r="C184" s="485"/>
      <c r="D184" s="177" t="str">
        <f t="shared" si="14"/>
        <v>GB8</v>
      </c>
      <c r="E184" s="178" t="str">
        <f t="shared" si="14"/>
        <v>200x600</v>
      </c>
      <c r="F184" s="183"/>
      <c r="G184" s="175"/>
      <c r="H184" s="280"/>
      <c r="I184" s="280"/>
      <c r="J184" s="296"/>
      <c r="K184" s="47"/>
    </row>
    <row r="185" spans="1:11" hidden="1" outlineLevel="1">
      <c r="A185" s="420">
        <f>IF(C185='Tong hop'!$B$6,1,0)</f>
        <v>0</v>
      </c>
      <c r="B185" s="172"/>
      <c r="C185" s="485"/>
      <c r="D185" s="177" t="str">
        <f t="shared" si="14"/>
        <v>GB9</v>
      </c>
      <c r="E185" s="178" t="str">
        <f t="shared" si="14"/>
        <v>300x600</v>
      </c>
      <c r="F185" s="183"/>
      <c r="G185" s="175"/>
      <c r="H185" s="280"/>
      <c r="I185" s="280"/>
      <c r="J185" s="296"/>
      <c r="K185" s="47"/>
    </row>
    <row r="186" spans="1:11" hidden="1" outlineLevel="1">
      <c r="A186" s="420">
        <f>IF(C186='Tong hop'!$B$6,1,0)</f>
        <v>0</v>
      </c>
      <c r="B186" s="172"/>
      <c r="C186" s="485"/>
      <c r="D186" s="177" t="str">
        <f t="shared" si="14"/>
        <v>GB10</v>
      </c>
      <c r="E186" s="178" t="str">
        <f t="shared" si="14"/>
        <v>300x600</v>
      </c>
      <c r="F186" s="183"/>
      <c r="G186" s="175"/>
      <c r="H186" s="280"/>
      <c r="I186" s="280"/>
      <c r="J186" s="296"/>
      <c r="K186" s="47"/>
    </row>
    <row r="187" spans="1:11" hidden="1" outlineLevel="1">
      <c r="A187" s="420">
        <f>IF(C187='Tong hop'!$B$6,1,0)</f>
        <v>0</v>
      </c>
      <c r="B187" s="172"/>
      <c r="C187" s="485"/>
      <c r="D187" s="177" t="str">
        <f t="shared" si="14"/>
        <v>GB10</v>
      </c>
      <c r="E187" s="178" t="str">
        <f t="shared" si="14"/>
        <v>500x600</v>
      </c>
      <c r="F187" s="183"/>
      <c r="G187" s="175"/>
      <c r="H187" s="280"/>
      <c r="I187" s="280"/>
      <c r="J187" s="296"/>
      <c r="K187" s="47"/>
    </row>
    <row r="188" spans="1:11" hidden="1" outlineLevel="1">
      <c r="A188" s="420">
        <f>IF(C188='Tong hop'!$B$6,1,0)</f>
        <v>0</v>
      </c>
      <c r="B188" s="172"/>
      <c r="C188" s="485"/>
      <c r="D188" s="177" t="str">
        <f t="shared" si="14"/>
        <v>GB11</v>
      </c>
      <c r="E188" s="178" t="str">
        <f t="shared" si="14"/>
        <v>300x600</v>
      </c>
      <c r="F188" s="183"/>
      <c r="G188" s="175"/>
      <c r="H188" s="280"/>
      <c r="I188" s="280"/>
      <c r="J188" s="296"/>
      <c r="K188" s="47"/>
    </row>
    <row r="189" spans="1:11" hidden="1" outlineLevel="1">
      <c r="A189" s="420">
        <f>IF(C189='Tong hop'!$B$6,1,0)</f>
        <v>0</v>
      </c>
      <c r="B189" s="172"/>
      <c r="C189" s="485"/>
      <c r="D189" s="177" t="str">
        <f t="shared" si="14"/>
        <v>GB12</v>
      </c>
      <c r="E189" s="178" t="str">
        <f t="shared" si="14"/>
        <v>200x600</v>
      </c>
      <c r="F189" s="183"/>
      <c r="G189" s="175"/>
      <c r="H189" s="280"/>
      <c r="I189" s="280"/>
      <c r="J189" s="296"/>
      <c r="K189" s="47"/>
    </row>
    <row r="190" spans="1:11" hidden="1" outlineLevel="1">
      <c r="A190" s="420">
        <f>IF(C190='Tong hop'!$B$6,1,0)</f>
        <v>0</v>
      </c>
      <c r="B190" s="172"/>
      <c r="C190" s="485"/>
      <c r="D190" s="177" t="str">
        <f t="shared" si="14"/>
        <v>GB13</v>
      </c>
      <c r="E190" s="178" t="str">
        <f t="shared" si="14"/>
        <v>200x600</v>
      </c>
      <c r="F190" s="183"/>
      <c r="G190" s="175"/>
      <c r="H190" s="280"/>
      <c r="I190" s="280"/>
      <c r="J190" s="296"/>
      <c r="K190" s="47"/>
    </row>
    <row r="191" spans="1:11" hidden="1" outlineLevel="1">
      <c r="A191" s="420">
        <f>IF(C191='Tong hop'!$B$6,1,0)</f>
        <v>0</v>
      </c>
      <c r="B191" s="172"/>
      <c r="C191" s="485"/>
      <c r="D191" s="177" t="str">
        <f t="shared" si="14"/>
        <v>GB14</v>
      </c>
      <c r="E191" s="178" t="str">
        <f t="shared" si="14"/>
        <v>200x600</v>
      </c>
      <c r="F191" s="183"/>
      <c r="G191" s="175"/>
      <c r="H191" s="280"/>
      <c r="I191" s="280"/>
      <c r="J191" s="296"/>
      <c r="K191" s="47"/>
    </row>
    <row r="192" spans="1:11" hidden="1" outlineLevel="1">
      <c r="A192" s="420">
        <f>IF(C192='Tong hop'!$B$6,1,0)</f>
        <v>0</v>
      </c>
      <c r="B192" s="172"/>
      <c r="C192" s="485"/>
      <c r="D192" s="177" t="str">
        <f t="shared" si="14"/>
        <v>GB15</v>
      </c>
      <c r="E192" s="178" t="str">
        <f t="shared" si="14"/>
        <v>200x600</v>
      </c>
      <c r="F192" s="183"/>
      <c r="G192" s="175"/>
      <c r="H192" s="280"/>
      <c r="I192" s="280"/>
      <c r="J192" s="296"/>
      <c r="K192" s="47"/>
    </row>
    <row r="193" spans="1:11" hidden="1" outlineLevel="1">
      <c r="A193" s="420">
        <f>IF(C193='Tong hop'!$B$6,1,0)</f>
        <v>0</v>
      </c>
      <c r="B193" s="172"/>
      <c r="C193" s="485"/>
      <c r="D193" s="177" t="str">
        <f t="shared" ref="D193:E200" si="15">D256</f>
        <v>GB16</v>
      </c>
      <c r="E193" s="178" t="str">
        <f t="shared" si="15"/>
        <v>300x600</v>
      </c>
      <c r="F193" s="183"/>
      <c r="G193" s="175"/>
      <c r="H193" s="280"/>
      <c r="I193" s="280"/>
      <c r="J193" s="296"/>
      <c r="K193" s="47"/>
    </row>
    <row r="194" spans="1:11" hidden="1" outlineLevel="1">
      <c r="A194" s="420">
        <f>IF(C194='Tong hop'!$B$6,1,0)</f>
        <v>0</v>
      </c>
      <c r="B194" s="172"/>
      <c r="C194" s="485"/>
      <c r="D194" s="177" t="str">
        <f t="shared" si="15"/>
        <v>GB17</v>
      </c>
      <c r="E194" s="178" t="str">
        <f t="shared" si="15"/>
        <v>200x500</v>
      </c>
      <c r="F194" s="183"/>
      <c r="G194" s="175"/>
      <c r="H194" s="280"/>
      <c r="I194" s="280"/>
      <c r="J194" s="296"/>
      <c r="K194" s="47"/>
    </row>
    <row r="195" spans="1:11" hidden="1" outlineLevel="1">
      <c r="A195" s="420">
        <f>IF(C195='Tong hop'!$B$6,1,0)</f>
        <v>0</v>
      </c>
      <c r="B195" s="172"/>
      <c r="C195" s="485"/>
      <c r="D195" s="177" t="str">
        <f t="shared" si="15"/>
        <v>GB18</v>
      </c>
      <c r="E195" s="178" t="str">
        <f t="shared" si="15"/>
        <v>200x500</v>
      </c>
      <c r="F195" s="183"/>
      <c r="G195" s="175"/>
      <c r="H195" s="280"/>
      <c r="I195" s="280"/>
      <c r="J195" s="296"/>
      <c r="K195" s="47"/>
    </row>
    <row r="196" spans="1:11" hidden="1" outlineLevel="1">
      <c r="A196" s="420">
        <f>IF(C196='Tong hop'!$B$6,1,0)</f>
        <v>0</v>
      </c>
      <c r="B196" s="172"/>
      <c r="C196" s="485"/>
      <c r="D196" s="177" t="str">
        <f t="shared" si="15"/>
        <v>GB19</v>
      </c>
      <c r="E196" s="178" t="str">
        <f t="shared" si="15"/>
        <v>200x500</v>
      </c>
      <c r="F196" s="183"/>
      <c r="G196" s="175"/>
      <c r="H196" s="280"/>
      <c r="I196" s="280"/>
      <c r="J196" s="296"/>
      <c r="K196" s="47"/>
    </row>
    <row r="197" spans="1:11" hidden="1" outlineLevel="1">
      <c r="A197" s="420">
        <f>IF(C197='Tong hop'!$B$6,1,0)</f>
        <v>0</v>
      </c>
      <c r="B197" s="172"/>
      <c r="C197" s="485"/>
      <c r="D197" s="177" t="str">
        <f t="shared" si="15"/>
        <v>GB20</v>
      </c>
      <c r="E197" s="178" t="str">
        <f t="shared" si="15"/>
        <v>200x500</v>
      </c>
      <c r="F197" s="183"/>
      <c r="G197" s="175"/>
      <c r="H197" s="280"/>
      <c r="I197" s="280"/>
      <c r="J197" s="296"/>
      <c r="K197" s="47"/>
    </row>
    <row r="198" spans="1:11" hidden="1" outlineLevel="1">
      <c r="A198" s="420">
        <f>IF(C198='Tong hop'!$B$6,1,0)</f>
        <v>0</v>
      </c>
      <c r="B198" s="172"/>
      <c r="C198" s="485"/>
      <c r="D198" s="177" t="str">
        <f t="shared" si="15"/>
        <v>GB21</v>
      </c>
      <c r="E198" s="178" t="str">
        <f t="shared" si="15"/>
        <v>200x500</v>
      </c>
      <c r="F198" s="183"/>
      <c r="G198" s="175"/>
      <c r="H198" s="280"/>
      <c r="I198" s="280"/>
      <c r="J198" s="296"/>
      <c r="K198" s="47"/>
    </row>
    <row r="199" spans="1:11" hidden="1" outlineLevel="1">
      <c r="A199" s="420">
        <f>IF(C199='Tong hop'!$B$6,1,0)</f>
        <v>0</v>
      </c>
      <c r="B199" s="172"/>
      <c r="C199" s="485"/>
      <c r="D199" s="177" t="str">
        <f t="shared" si="15"/>
        <v>GB22</v>
      </c>
      <c r="E199" s="178" t="str">
        <f t="shared" si="15"/>
        <v>200x400</v>
      </c>
      <c r="F199" s="183"/>
      <c r="G199" s="175"/>
      <c r="H199" s="280"/>
      <c r="I199" s="280"/>
      <c r="J199" s="296"/>
      <c r="K199" s="47"/>
    </row>
    <row r="200" spans="1:11" hidden="1" outlineLevel="1">
      <c r="A200" s="420">
        <f>IF(C200='Tong hop'!$B$6,1,0)</f>
        <v>0</v>
      </c>
      <c r="B200" s="172"/>
      <c r="C200" s="485"/>
      <c r="D200" s="177" t="str">
        <f t="shared" si="15"/>
        <v>GB23</v>
      </c>
      <c r="E200" s="178" t="str">
        <f t="shared" si="15"/>
        <v>200x500</v>
      </c>
      <c r="F200" s="183"/>
      <c r="G200" s="175"/>
      <c r="H200" s="280"/>
      <c r="I200" s="280"/>
      <c r="J200" s="296"/>
      <c r="K200" s="47"/>
    </row>
    <row r="201" spans="1:11" hidden="1" outlineLevel="1">
      <c r="A201" s="420">
        <f>IF(C201='Tong hop'!$B$6,1,0)</f>
        <v>0</v>
      </c>
      <c r="B201" s="172"/>
      <c r="C201" s="485"/>
      <c r="D201" s="177" t="str">
        <f>D264</f>
        <v>GB24</v>
      </c>
      <c r="E201" s="178" t="str">
        <f>E264</f>
        <v>200x500</v>
      </c>
      <c r="F201" s="183"/>
      <c r="G201" s="175"/>
      <c r="H201" s="280"/>
      <c r="I201" s="280"/>
      <c r="J201" s="296"/>
      <c r="K201" s="47"/>
    </row>
    <row r="202" spans="1:11" hidden="1" outlineLevel="1">
      <c r="A202" s="420">
        <f>IF(C202='Tong hop'!$B$6,1,0)</f>
        <v>0</v>
      </c>
      <c r="B202" s="172"/>
      <c r="C202" s="485"/>
      <c r="D202" s="177" t="str">
        <f t="shared" ref="D202:E203" si="16">D265</f>
        <v>GB25</v>
      </c>
      <c r="E202" s="178" t="str">
        <f t="shared" si="16"/>
        <v>200x300</v>
      </c>
      <c r="F202" s="183"/>
      <c r="G202" s="175"/>
      <c r="H202" s="280"/>
      <c r="I202" s="280"/>
      <c r="J202" s="296"/>
      <c r="K202" s="47"/>
    </row>
    <row r="203" spans="1:11" hidden="1" outlineLevel="1">
      <c r="A203" s="420">
        <f>IF(C203='Tong hop'!$B$6,1,0)</f>
        <v>0</v>
      </c>
      <c r="B203" s="172"/>
      <c r="C203" s="485"/>
      <c r="D203" s="177" t="str">
        <f t="shared" si="16"/>
        <v>GB26</v>
      </c>
      <c r="E203" s="178" t="str">
        <f t="shared" si="16"/>
        <v>100x300</v>
      </c>
      <c r="F203" s="183"/>
      <c r="G203" s="175"/>
      <c r="H203" s="280"/>
      <c r="I203" s="280"/>
      <c r="J203" s="296"/>
      <c r="K203" s="47"/>
    </row>
    <row r="204" spans="1:11" hidden="1" outlineLevel="1">
      <c r="A204" s="420">
        <f>IF(C204='Tong hop'!$B$6,1,0)</f>
        <v>0</v>
      </c>
      <c r="B204" s="172"/>
      <c r="C204" s="485"/>
      <c r="D204" s="177"/>
      <c r="E204" s="178"/>
      <c r="F204" s="183"/>
      <c r="G204" s="175"/>
      <c r="H204" s="280"/>
      <c r="I204" s="280"/>
      <c r="J204" s="296"/>
      <c r="K204" s="47"/>
    </row>
    <row r="205" spans="1:11" hidden="1" outlineLevel="1">
      <c r="A205" s="420">
        <f>IF(C205='Tong hop'!$B$6,1,0)</f>
        <v>0</v>
      </c>
      <c r="B205" s="172"/>
      <c r="C205" s="485"/>
      <c r="D205" s="177" t="s">
        <v>448</v>
      </c>
      <c r="E205" s="178"/>
      <c r="F205" s="183"/>
      <c r="G205" s="175"/>
      <c r="H205" s="280"/>
      <c r="I205" s="280"/>
      <c r="J205" s="296"/>
      <c r="K205" s="47"/>
    </row>
    <row r="206" spans="1:11" hidden="1" outlineLevel="1">
      <c r="A206" s="420">
        <f>IF(C206='Tong hop'!$B$6,1,0)</f>
        <v>0</v>
      </c>
      <c r="B206" s="172"/>
      <c r="C206" s="485"/>
      <c r="D206" s="177" t="s">
        <v>449</v>
      </c>
      <c r="E206" s="178"/>
      <c r="F206" s="183"/>
      <c r="G206" s="175"/>
      <c r="H206" s="280"/>
      <c r="I206" s="280"/>
      <c r="J206" s="296"/>
      <c r="K206" s="47"/>
    </row>
    <row r="207" spans="1:11" hidden="1" outlineLevel="1">
      <c r="A207" s="420">
        <f>IF(C207='Tong hop'!$B$6,1,0)</f>
        <v>0</v>
      </c>
      <c r="B207" s="172"/>
      <c r="C207" s="485"/>
      <c r="D207" s="177"/>
      <c r="E207" s="177"/>
      <c r="F207" s="183"/>
      <c r="G207" s="175"/>
      <c r="H207" s="280"/>
      <c r="I207" s="280"/>
      <c r="J207" s="296"/>
      <c r="K207" s="47"/>
    </row>
    <row r="208" spans="1:11" ht="26.25" hidden="1" customHeight="1">
      <c r="A208" s="420">
        <f>IF(C208='Tong hop'!$B$6,1,0)</f>
        <v>0</v>
      </c>
      <c r="B208" s="172"/>
      <c r="C208" s="485"/>
      <c r="D208" s="196" t="s">
        <v>450</v>
      </c>
      <c r="E208" s="195" t="s">
        <v>451</v>
      </c>
      <c r="F208" s="183"/>
      <c r="G208" s="175"/>
      <c r="H208" s="280"/>
      <c r="I208" s="280"/>
      <c r="J208" s="296"/>
      <c r="K208" s="47"/>
    </row>
    <row r="209" spans="1:11" hidden="1" collapsed="1">
      <c r="A209" s="420">
        <f>IF(C209='Tong hop'!$B$6,1,0)</f>
        <v>0</v>
      </c>
      <c r="B209" s="172"/>
      <c r="C209" s="486" t="s">
        <v>26</v>
      </c>
      <c r="D209" s="191" t="s">
        <v>83</v>
      </c>
      <c r="E209" s="191" t="s">
        <v>170</v>
      </c>
      <c r="F209" s="183" t="s">
        <v>3</v>
      </c>
      <c r="G209" s="175">
        <v>77.725053168837945</v>
      </c>
      <c r="H209" s="280"/>
      <c r="I209" s="280">
        <f t="shared" ref="I209:I214" si="17">H209*G209</f>
        <v>0</v>
      </c>
      <c r="J209" s="296"/>
      <c r="K209" s="47"/>
    </row>
    <row r="210" spans="1:11" hidden="1" outlineLevel="1">
      <c r="A210" s="420">
        <f>IF(C210='Tong hop'!$B$6,1,0)</f>
        <v>0</v>
      </c>
      <c r="B210" s="172"/>
      <c r="C210" s="485"/>
      <c r="D210" s="177" t="s">
        <v>452</v>
      </c>
      <c r="E210" s="179" t="s">
        <v>453</v>
      </c>
      <c r="F210" s="183"/>
      <c r="G210" s="175"/>
      <c r="H210" s="280"/>
      <c r="I210" s="280">
        <f t="shared" si="17"/>
        <v>0</v>
      </c>
      <c r="J210" s="296"/>
      <c r="K210" s="47"/>
    </row>
    <row r="211" spans="1:11" hidden="1" outlineLevel="1">
      <c r="A211" s="420">
        <f>IF(C211='Tong hop'!$B$6,1,0)</f>
        <v>0</v>
      </c>
      <c r="B211" s="172"/>
      <c r="C211" s="485"/>
      <c r="D211" s="177"/>
      <c r="E211" s="179"/>
      <c r="F211" s="183"/>
      <c r="G211" s="175"/>
      <c r="H211" s="280"/>
      <c r="I211" s="280">
        <f t="shared" si="17"/>
        <v>0</v>
      </c>
      <c r="J211" s="296"/>
      <c r="K211" s="47"/>
    </row>
    <row r="212" spans="1:11" hidden="1" outlineLevel="1">
      <c r="A212" s="420">
        <f>IF(C212='Tong hop'!$B$6,1,0)</f>
        <v>0</v>
      </c>
      <c r="B212" s="172"/>
      <c r="C212" s="485"/>
      <c r="D212" s="177" t="s">
        <v>454</v>
      </c>
      <c r="E212" s="179" t="s">
        <v>455</v>
      </c>
      <c r="F212" s="183"/>
      <c r="G212" s="175"/>
      <c r="H212" s="280"/>
      <c r="I212" s="280">
        <f t="shared" si="17"/>
        <v>0</v>
      </c>
      <c r="J212" s="296"/>
      <c r="K212" s="47"/>
    </row>
    <row r="213" spans="1:11" hidden="1" outlineLevel="1">
      <c r="A213" s="420">
        <f>IF(C213='Tong hop'!$B$6,1,0)</f>
        <v>0</v>
      </c>
      <c r="B213" s="172"/>
      <c r="C213" s="485"/>
      <c r="D213" s="177" t="s">
        <v>456</v>
      </c>
      <c r="E213" s="179" t="s">
        <v>457</v>
      </c>
      <c r="F213" s="183"/>
      <c r="G213" s="175"/>
      <c r="H213" s="280"/>
      <c r="I213" s="280">
        <f t="shared" si="17"/>
        <v>0</v>
      </c>
      <c r="J213" s="296"/>
      <c r="K213" s="47"/>
    </row>
    <row r="214" spans="1:11" hidden="1" outlineLevel="1">
      <c r="A214" s="420">
        <f>IF(C214='Tong hop'!$B$6,1,0)</f>
        <v>0</v>
      </c>
      <c r="B214" s="172"/>
      <c r="C214" s="485"/>
      <c r="D214" s="177" t="s">
        <v>458</v>
      </c>
      <c r="E214" s="179" t="s">
        <v>455</v>
      </c>
      <c r="F214" s="183"/>
      <c r="G214" s="175"/>
      <c r="H214" s="280"/>
      <c r="I214" s="280">
        <f t="shared" si="17"/>
        <v>0</v>
      </c>
      <c r="J214" s="296"/>
      <c r="K214" s="47"/>
    </row>
    <row r="215" spans="1:11" hidden="1" outlineLevel="1">
      <c r="A215" s="420">
        <f>IF(C215='Tong hop'!$B$6,1,0)</f>
        <v>0</v>
      </c>
      <c r="B215" s="172"/>
      <c r="C215" s="485"/>
      <c r="D215" s="177" t="s">
        <v>459</v>
      </c>
      <c r="E215" s="179" t="s">
        <v>455</v>
      </c>
      <c r="F215" s="183"/>
      <c r="G215" s="175"/>
      <c r="H215" s="280"/>
      <c r="I215" s="280"/>
      <c r="J215" s="296"/>
      <c r="K215" s="47"/>
    </row>
    <row r="216" spans="1:11" hidden="1" outlineLevel="1">
      <c r="A216" s="420">
        <f>IF(C216='Tong hop'!$B$6,1,0)</f>
        <v>0</v>
      </c>
      <c r="B216" s="172"/>
      <c r="C216" s="485"/>
      <c r="D216" s="177" t="s">
        <v>460</v>
      </c>
      <c r="E216" s="179" t="s">
        <v>455</v>
      </c>
      <c r="F216" s="183"/>
      <c r="G216" s="175"/>
      <c r="H216" s="280"/>
      <c r="I216" s="280"/>
      <c r="J216" s="296"/>
      <c r="K216" s="47"/>
    </row>
    <row r="217" spans="1:11" hidden="1" outlineLevel="1">
      <c r="A217" s="420">
        <f>IF(C217='Tong hop'!$B$6,1,0)</f>
        <v>0</v>
      </c>
      <c r="B217" s="172"/>
      <c r="C217" s="485"/>
      <c r="D217" s="177" t="s">
        <v>461</v>
      </c>
      <c r="E217" s="179" t="s">
        <v>462</v>
      </c>
      <c r="F217" s="183"/>
      <c r="G217" s="175"/>
      <c r="H217" s="280"/>
      <c r="I217" s="280"/>
      <c r="J217" s="296"/>
      <c r="K217" s="47"/>
    </row>
    <row r="218" spans="1:11" hidden="1" outlineLevel="1">
      <c r="A218" s="420">
        <f>IF(C218='Tong hop'!$B$6,1,0)</f>
        <v>0</v>
      </c>
      <c r="B218" s="172"/>
      <c r="C218" s="485"/>
      <c r="D218" s="177" t="s">
        <v>463</v>
      </c>
      <c r="E218" s="179" t="s">
        <v>464</v>
      </c>
      <c r="F218" s="183"/>
      <c r="G218" s="175"/>
      <c r="H218" s="280"/>
      <c r="I218" s="280">
        <f>H218*G218</f>
        <v>0</v>
      </c>
      <c r="J218" s="296"/>
      <c r="K218" s="47"/>
    </row>
    <row r="219" spans="1:11" hidden="1" outlineLevel="1">
      <c r="A219" s="420">
        <f>IF(C219='Tong hop'!$B$6,1,0)</f>
        <v>0</v>
      </c>
      <c r="B219" s="172"/>
      <c r="C219" s="485"/>
      <c r="D219" s="177" t="s">
        <v>465</v>
      </c>
      <c r="E219" s="179" t="s">
        <v>466</v>
      </c>
      <c r="F219" s="183"/>
      <c r="G219" s="175"/>
      <c r="H219" s="280"/>
      <c r="I219" s="280">
        <f>H219*G219</f>
        <v>0</v>
      </c>
      <c r="J219" s="296"/>
      <c r="K219" s="47"/>
    </row>
    <row r="220" spans="1:11" hidden="1" outlineLevel="1">
      <c r="A220" s="420">
        <f>IF(C220='Tong hop'!$B$6,1,0)</f>
        <v>0</v>
      </c>
      <c r="B220" s="172"/>
      <c r="C220" s="485"/>
      <c r="D220" s="177" t="s">
        <v>467</v>
      </c>
      <c r="E220" s="179" t="s">
        <v>468</v>
      </c>
      <c r="F220" s="183"/>
      <c r="G220" s="175"/>
      <c r="H220" s="280"/>
      <c r="I220" s="280"/>
      <c r="J220" s="296"/>
      <c r="K220" s="47"/>
    </row>
    <row r="221" spans="1:11" hidden="1" outlineLevel="1">
      <c r="A221" s="420">
        <f>IF(C221='Tong hop'!$B$6,1,0)</f>
        <v>0</v>
      </c>
      <c r="B221" s="172"/>
      <c r="C221" s="485"/>
      <c r="D221" s="179" t="s">
        <v>84</v>
      </c>
      <c r="E221" s="179"/>
      <c r="F221" s="183"/>
      <c r="G221" s="175"/>
      <c r="H221" s="280"/>
      <c r="I221" s="280">
        <f>H221*G221</f>
        <v>0</v>
      </c>
      <c r="J221" s="296"/>
      <c r="K221" s="47"/>
    </row>
    <row r="222" spans="1:11" hidden="1" outlineLevel="1">
      <c r="A222" s="420">
        <f>IF(C222='Tong hop'!$B$6,1,0)</f>
        <v>0</v>
      </c>
      <c r="B222" s="172"/>
      <c r="C222" s="485"/>
      <c r="D222" s="177" t="str">
        <f t="shared" ref="D222:E224" si="18">D218</f>
        <v>F5</v>
      </c>
      <c r="E222" s="179" t="str">
        <f t="shared" si="18"/>
        <v>2200x2200x200x300</v>
      </c>
      <c r="F222" s="183"/>
      <c r="G222" s="175"/>
      <c r="H222" s="280"/>
      <c r="I222" s="280">
        <f>H222*G222</f>
        <v>0</v>
      </c>
      <c r="J222" s="296"/>
      <c r="K222" s="47"/>
    </row>
    <row r="223" spans="1:11" hidden="1" outlineLevel="1">
      <c r="A223" s="420">
        <f>IF(C223='Tong hop'!$B$6,1,0)</f>
        <v>0</v>
      </c>
      <c r="B223" s="172"/>
      <c r="C223" s="485"/>
      <c r="D223" s="177" t="str">
        <f t="shared" si="18"/>
        <v>F6</v>
      </c>
      <c r="E223" s="179" t="str">
        <f t="shared" si="18"/>
        <v>1800x1800x150x300</v>
      </c>
      <c r="F223" s="183"/>
      <c r="G223" s="175"/>
      <c r="H223" s="280"/>
      <c r="I223" s="280"/>
      <c r="J223" s="296"/>
      <c r="K223" s="47"/>
    </row>
    <row r="224" spans="1:11" hidden="1" outlineLevel="1">
      <c r="A224" s="420">
        <f>IF(C224='Tong hop'!$B$6,1,0)</f>
        <v>0</v>
      </c>
      <c r="B224" s="172"/>
      <c r="C224" s="485"/>
      <c r="D224" s="177" t="str">
        <f t="shared" si="18"/>
        <v>F7</v>
      </c>
      <c r="E224" s="179" t="str">
        <f t="shared" si="18"/>
        <v>1500x1500x150x350</v>
      </c>
      <c r="F224" s="183"/>
      <c r="G224" s="175"/>
      <c r="H224" s="280"/>
      <c r="I224" s="280"/>
      <c r="J224" s="296"/>
      <c r="K224" s="47"/>
    </row>
    <row r="225" spans="1:11" hidden="1" outlineLevel="1">
      <c r="A225" s="420">
        <f>IF(C225='Tong hop'!$B$6,1,0)</f>
        <v>0</v>
      </c>
      <c r="B225" s="172"/>
      <c r="C225" s="485"/>
      <c r="D225" s="179" t="s">
        <v>469</v>
      </c>
      <c r="E225" s="179"/>
      <c r="F225" s="183"/>
      <c r="G225" s="175"/>
      <c r="H225" s="280"/>
      <c r="I225" s="280"/>
      <c r="J225" s="296"/>
      <c r="K225" s="47"/>
    </row>
    <row r="226" spans="1:11" hidden="1" outlineLevel="1">
      <c r="A226" s="420">
        <f>IF(C226='Tong hop'!$B$6,1,0)</f>
        <v>0</v>
      </c>
      <c r="B226" s="172"/>
      <c r="C226" s="485"/>
      <c r="D226" s="177"/>
      <c r="E226" s="179"/>
      <c r="F226" s="183"/>
      <c r="G226" s="175"/>
      <c r="H226" s="280"/>
      <c r="I226" s="280"/>
      <c r="J226" s="296"/>
      <c r="K226" s="47"/>
    </row>
    <row r="227" spans="1:11" hidden="1" outlineLevel="1">
      <c r="A227" s="420">
        <f>IF(C227='Tong hop'!$B$6,1,0)</f>
        <v>0</v>
      </c>
      <c r="B227" s="172"/>
      <c r="C227" s="485"/>
      <c r="D227" s="177"/>
      <c r="E227" s="179"/>
      <c r="F227" s="183"/>
      <c r="G227" s="175"/>
      <c r="H227" s="280"/>
      <c r="I227" s="280"/>
      <c r="J227" s="296"/>
      <c r="K227" s="47"/>
    </row>
    <row r="228" spans="1:11" hidden="1" outlineLevel="1">
      <c r="A228" s="420">
        <f>IF(C228='Tong hop'!$B$6,1,0)</f>
        <v>0</v>
      </c>
      <c r="B228" s="172"/>
      <c r="C228" s="485"/>
      <c r="D228" s="197" t="s">
        <v>470</v>
      </c>
      <c r="E228" s="198"/>
      <c r="F228" s="199"/>
      <c r="G228" s="175"/>
      <c r="H228" s="280"/>
      <c r="I228" s="280"/>
      <c r="J228" s="296"/>
      <c r="K228" s="47"/>
    </row>
    <row r="229" spans="1:11" hidden="1" outlineLevel="1">
      <c r="A229" s="420">
        <f>IF(C229='Tong hop'!$B$6,1,0)</f>
        <v>0</v>
      </c>
      <c r="B229" s="172"/>
      <c r="C229" s="485"/>
      <c r="D229" s="177"/>
      <c r="E229" s="179"/>
      <c r="F229" s="183"/>
      <c r="G229" s="175"/>
      <c r="H229" s="280"/>
      <c r="I229" s="280"/>
      <c r="J229" s="296"/>
      <c r="K229" s="47"/>
    </row>
    <row r="230" spans="1:11" hidden="1" outlineLevel="1">
      <c r="A230" s="420">
        <f>IF(C230='Tong hop'!$B$6,1,0)</f>
        <v>0</v>
      </c>
      <c r="B230" s="172"/>
      <c r="C230" s="485"/>
      <c r="D230" s="181"/>
      <c r="E230" s="191"/>
      <c r="F230" s="183"/>
      <c r="G230" s="175"/>
      <c r="H230" s="280"/>
      <c r="I230" s="280">
        <f>H230*G230</f>
        <v>0</v>
      </c>
      <c r="J230" s="296"/>
      <c r="K230" s="47"/>
    </row>
    <row r="231" spans="1:11" ht="31.5" hidden="1" customHeight="1" collapsed="1">
      <c r="A231" s="420">
        <f>IF(C231='Tong hop'!$B$6,1,0)</f>
        <v>0</v>
      </c>
      <c r="B231" s="172"/>
      <c r="C231" s="486" t="s">
        <v>31</v>
      </c>
      <c r="D231" s="191" t="s">
        <v>85</v>
      </c>
      <c r="E231" s="191" t="s">
        <v>190</v>
      </c>
      <c r="F231" s="183" t="s">
        <v>3</v>
      </c>
      <c r="G231" s="175">
        <v>8.3520000000000003</v>
      </c>
      <c r="H231" s="280"/>
      <c r="I231" s="280">
        <f>H231*G231</f>
        <v>0</v>
      </c>
      <c r="J231" s="296"/>
      <c r="K231" s="47"/>
    </row>
    <row r="232" spans="1:11" hidden="1" outlineLevel="1">
      <c r="A232" s="420">
        <f>IF(C232='Tong hop'!$B$6,1,0)</f>
        <v>0</v>
      </c>
      <c r="B232" s="172"/>
      <c r="C232" s="485"/>
      <c r="D232" s="177" t="s">
        <v>91</v>
      </c>
      <c r="E232" s="179" t="s">
        <v>471</v>
      </c>
      <c r="F232" s="183"/>
      <c r="G232" s="175"/>
      <c r="H232" s="280"/>
      <c r="I232" s="280">
        <f>H232*G232</f>
        <v>0</v>
      </c>
      <c r="J232" s="296"/>
      <c r="K232" s="47"/>
    </row>
    <row r="233" spans="1:11" hidden="1" outlineLevel="1">
      <c r="A233" s="420">
        <f>IF(C233='Tong hop'!$B$6,1,0)</f>
        <v>0</v>
      </c>
      <c r="B233" s="172"/>
      <c r="C233" s="485"/>
      <c r="D233" s="177" t="s">
        <v>92</v>
      </c>
      <c r="E233" s="179" t="s">
        <v>471</v>
      </c>
      <c r="F233" s="183"/>
      <c r="G233" s="175"/>
      <c r="H233" s="280"/>
      <c r="I233" s="280">
        <f>H233*G233</f>
        <v>0</v>
      </c>
      <c r="J233" s="296"/>
      <c r="K233" s="47"/>
    </row>
    <row r="234" spans="1:11" hidden="1" outlineLevel="1">
      <c r="A234" s="420">
        <f>IF(C234='Tong hop'!$B$6,1,0)</f>
        <v>0</v>
      </c>
      <c r="B234" s="172"/>
      <c r="C234" s="485"/>
      <c r="D234" s="177" t="s">
        <v>86</v>
      </c>
      <c r="E234" s="179" t="s">
        <v>471</v>
      </c>
      <c r="F234" s="183"/>
      <c r="G234" s="175"/>
      <c r="H234" s="280"/>
      <c r="I234" s="280"/>
      <c r="J234" s="296"/>
      <c r="K234" s="47"/>
    </row>
    <row r="235" spans="1:11" hidden="1" outlineLevel="1">
      <c r="A235" s="420">
        <f>IF(C235='Tong hop'!$B$6,1,0)</f>
        <v>0</v>
      </c>
      <c r="B235" s="172"/>
      <c r="C235" s="485"/>
      <c r="D235" s="177" t="s">
        <v>87</v>
      </c>
      <c r="E235" s="179" t="s">
        <v>471</v>
      </c>
      <c r="F235" s="183"/>
      <c r="G235" s="175"/>
      <c r="H235" s="280"/>
      <c r="I235" s="280">
        <f t="shared" ref="I235:I240" si="19">H235*G235</f>
        <v>0</v>
      </c>
      <c r="J235" s="296"/>
      <c r="K235" s="47"/>
    </row>
    <row r="236" spans="1:11" hidden="1" outlineLevel="1">
      <c r="A236" s="420">
        <f>IF(C236='Tong hop'!$B$6,1,0)</f>
        <v>0</v>
      </c>
      <c r="B236" s="172"/>
      <c r="C236" s="485"/>
      <c r="D236" s="177" t="s">
        <v>472</v>
      </c>
      <c r="E236" s="179" t="s">
        <v>473</v>
      </c>
      <c r="F236" s="183"/>
      <c r="G236" s="175"/>
      <c r="H236" s="280"/>
      <c r="I236" s="280">
        <f t="shared" si="19"/>
        <v>0</v>
      </c>
      <c r="J236" s="296"/>
      <c r="K236" s="47"/>
    </row>
    <row r="237" spans="1:11" hidden="1" outlineLevel="1">
      <c r="A237" s="420">
        <f>IF(C237='Tong hop'!$B$6,1,0)</f>
        <v>0</v>
      </c>
      <c r="B237" s="172"/>
      <c r="C237" s="485"/>
      <c r="D237" s="191"/>
      <c r="E237" s="191"/>
      <c r="F237" s="183"/>
      <c r="G237" s="175"/>
      <c r="H237" s="280"/>
      <c r="I237" s="280">
        <f t="shared" si="19"/>
        <v>0</v>
      </c>
      <c r="J237" s="296"/>
      <c r="K237" s="47"/>
    </row>
    <row r="238" spans="1:11" ht="18.75" hidden="1" customHeight="1" collapsed="1">
      <c r="A238" s="420">
        <f>IF(C238='Tong hop'!$B$6,1,0)</f>
        <v>0</v>
      </c>
      <c r="B238" s="172"/>
      <c r="C238" s="486" t="s">
        <v>30</v>
      </c>
      <c r="D238" s="191" t="s">
        <v>89</v>
      </c>
      <c r="E238" s="191" t="s">
        <v>194</v>
      </c>
      <c r="F238" s="183" t="s">
        <v>3</v>
      </c>
      <c r="G238" s="175">
        <v>66.236999999999995</v>
      </c>
      <c r="H238" s="280"/>
      <c r="I238" s="280">
        <f t="shared" si="19"/>
        <v>0</v>
      </c>
      <c r="J238" s="296"/>
      <c r="K238" s="47"/>
    </row>
    <row r="239" spans="1:11" hidden="1" outlineLevel="1">
      <c r="A239" s="420">
        <f>IF(C239='Tong hop'!$B$6,1,0)</f>
        <v>0</v>
      </c>
      <c r="B239" s="172"/>
      <c r="C239" s="485"/>
      <c r="D239" s="177" t="s">
        <v>474</v>
      </c>
      <c r="E239" s="178" t="s">
        <v>475</v>
      </c>
      <c r="F239" s="183"/>
      <c r="G239" s="175"/>
      <c r="H239" s="280"/>
      <c r="I239" s="280">
        <f t="shared" si="19"/>
        <v>0</v>
      </c>
      <c r="J239" s="296"/>
      <c r="K239" s="47"/>
    </row>
    <row r="240" spans="1:11" hidden="1" outlineLevel="1">
      <c r="A240" s="420">
        <f>IF(C240='Tong hop'!$B$6,1,0)</f>
        <v>0</v>
      </c>
      <c r="B240" s="172"/>
      <c r="C240" s="485"/>
      <c r="D240" s="177" t="s">
        <v>476</v>
      </c>
      <c r="E240" s="178" t="s">
        <v>475</v>
      </c>
      <c r="F240" s="183"/>
      <c r="G240" s="175"/>
      <c r="H240" s="280"/>
      <c r="I240" s="280">
        <f t="shared" si="19"/>
        <v>0</v>
      </c>
      <c r="J240" s="296"/>
      <c r="K240" s="47"/>
    </row>
    <row r="241" spans="1:11" hidden="1" outlineLevel="1">
      <c r="A241" s="420">
        <f>IF(C241='Tong hop'!$B$6,1,0)</f>
        <v>0</v>
      </c>
      <c r="B241" s="172"/>
      <c r="C241" s="485"/>
      <c r="D241" s="177" t="s">
        <v>477</v>
      </c>
      <c r="E241" s="178" t="s">
        <v>475</v>
      </c>
      <c r="F241" s="183"/>
      <c r="G241" s="175"/>
      <c r="H241" s="280"/>
      <c r="I241" s="280"/>
      <c r="J241" s="296"/>
      <c r="K241" s="47"/>
    </row>
    <row r="242" spans="1:11" hidden="1" outlineLevel="1">
      <c r="A242" s="420">
        <f>IF(C242='Tong hop'!$B$6,1,0)</f>
        <v>0</v>
      </c>
      <c r="B242" s="172"/>
      <c r="C242" s="485"/>
      <c r="D242" s="177" t="s">
        <v>478</v>
      </c>
      <c r="E242" s="178" t="s">
        <v>475</v>
      </c>
      <c r="F242" s="183"/>
      <c r="G242" s="175"/>
      <c r="H242" s="280"/>
      <c r="I242" s="280"/>
      <c r="J242" s="296"/>
      <c r="K242" s="47"/>
    </row>
    <row r="243" spans="1:11" hidden="1" outlineLevel="1">
      <c r="A243" s="420">
        <f>IF(C243='Tong hop'!$B$6,1,0)</f>
        <v>0</v>
      </c>
      <c r="B243" s="172"/>
      <c r="C243" s="485"/>
      <c r="D243" s="177" t="s">
        <v>478</v>
      </c>
      <c r="E243" s="178" t="s">
        <v>479</v>
      </c>
      <c r="F243" s="183"/>
      <c r="G243" s="175"/>
      <c r="H243" s="280"/>
      <c r="I243" s="280"/>
      <c r="J243" s="296"/>
      <c r="K243" s="47"/>
    </row>
    <row r="244" spans="1:11" hidden="1" outlineLevel="1">
      <c r="A244" s="420">
        <f>IF(C244='Tong hop'!$B$6,1,0)</f>
        <v>0</v>
      </c>
      <c r="B244" s="172"/>
      <c r="C244" s="485"/>
      <c r="D244" s="177" t="s">
        <v>480</v>
      </c>
      <c r="E244" s="178" t="s">
        <v>475</v>
      </c>
      <c r="F244" s="183"/>
      <c r="G244" s="175"/>
      <c r="H244" s="280"/>
      <c r="I244" s="280"/>
      <c r="J244" s="296"/>
      <c r="K244" s="47"/>
    </row>
    <row r="245" spans="1:11" hidden="1" outlineLevel="1">
      <c r="A245" s="420">
        <f>IF(C245='Tong hop'!$B$6,1,0)</f>
        <v>0</v>
      </c>
      <c r="B245" s="172"/>
      <c r="C245" s="485"/>
      <c r="D245" s="177" t="s">
        <v>481</v>
      </c>
      <c r="E245" s="178" t="s">
        <v>482</v>
      </c>
      <c r="F245" s="183"/>
      <c r="G245" s="175"/>
      <c r="H245" s="280"/>
      <c r="I245" s="280"/>
      <c r="J245" s="296"/>
      <c r="K245" s="47"/>
    </row>
    <row r="246" spans="1:11" hidden="1" outlineLevel="1">
      <c r="A246" s="420">
        <f>IF(C246='Tong hop'!$B$6,1,0)</f>
        <v>0</v>
      </c>
      <c r="B246" s="172"/>
      <c r="C246" s="485"/>
      <c r="D246" s="177" t="s">
        <v>483</v>
      </c>
      <c r="E246" s="178" t="s">
        <v>482</v>
      </c>
      <c r="F246" s="183"/>
      <c r="G246" s="175"/>
      <c r="H246" s="280"/>
      <c r="I246" s="280"/>
      <c r="J246" s="296"/>
      <c r="K246" s="47"/>
    </row>
    <row r="247" spans="1:11" hidden="1" outlineLevel="1">
      <c r="A247" s="420">
        <f>IF(C247='Tong hop'!$B$6,1,0)</f>
        <v>0</v>
      </c>
      <c r="B247" s="172"/>
      <c r="C247" s="485"/>
      <c r="D247" s="177" t="s">
        <v>484</v>
      </c>
      <c r="E247" s="178" t="s">
        <v>482</v>
      </c>
      <c r="F247" s="183"/>
      <c r="G247" s="175"/>
      <c r="H247" s="280"/>
      <c r="I247" s="280"/>
      <c r="J247" s="296"/>
      <c r="K247" s="47"/>
    </row>
    <row r="248" spans="1:11" hidden="1" outlineLevel="1">
      <c r="A248" s="420">
        <f>IF(C248='Tong hop'!$B$6,1,0)</f>
        <v>0</v>
      </c>
      <c r="B248" s="172"/>
      <c r="C248" s="485"/>
      <c r="D248" s="177" t="s">
        <v>485</v>
      </c>
      <c r="E248" s="178" t="s">
        <v>475</v>
      </c>
      <c r="F248" s="183"/>
      <c r="G248" s="175"/>
      <c r="H248" s="280"/>
      <c r="I248" s="280"/>
      <c r="J248" s="296"/>
      <c r="K248" s="47"/>
    </row>
    <row r="249" spans="1:11" hidden="1" outlineLevel="1">
      <c r="A249" s="420">
        <f>IF(C249='Tong hop'!$B$6,1,0)</f>
        <v>0</v>
      </c>
      <c r="B249" s="172"/>
      <c r="C249" s="485"/>
      <c r="D249" s="177" t="s">
        <v>486</v>
      </c>
      <c r="E249" s="178" t="s">
        <v>475</v>
      </c>
      <c r="F249" s="183"/>
      <c r="G249" s="175"/>
      <c r="H249" s="280"/>
      <c r="I249" s="280"/>
      <c r="J249" s="296"/>
      <c r="K249" s="47"/>
    </row>
    <row r="250" spans="1:11" hidden="1" outlineLevel="1">
      <c r="A250" s="420">
        <f>IF(C250='Tong hop'!$B$6,1,0)</f>
        <v>0</v>
      </c>
      <c r="B250" s="172"/>
      <c r="C250" s="485"/>
      <c r="D250" s="177" t="s">
        <v>486</v>
      </c>
      <c r="E250" s="178" t="s">
        <v>479</v>
      </c>
      <c r="F250" s="183"/>
      <c r="G250" s="175"/>
      <c r="H250" s="280"/>
      <c r="I250" s="280">
        <f>H250*G250</f>
        <v>0</v>
      </c>
      <c r="J250" s="296"/>
      <c r="K250" s="47"/>
    </row>
    <row r="251" spans="1:11" hidden="1" outlineLevel="1">
      <c r="A251" s="420">
        <f>IF(C251='Tong hop'!$B$6,1,0)</f>
        <v>0</v>
      </c>
      <c r="B251" s="172"/>
      <c r="C251" s="485"/>
      <c r="D251" s="177" t="s">
        <v>487</v>
      </c>
      <c r="E251" s="178" t="s">
        <v>475</v>
      </c>
      <c r="F251" s="183"/>
      <c r="G251" s="175"/>
      <c r="H251" s="280"/>
      <c r="I251" s="280">
        <f>H251*G251</f>
        <v>0</v>
      </c>
      <c r="J251" s="296"/>
      <c r="K251" s="47"/>
    </row>
    <row r="252" spans="1:11" hidden="1" outlineLevel="1">
      <c r="A252" s="420">
        <f>IF(C252='Tong hop'!$B$6,1,0)</f>
        <v>0</v>
      </c>
      <c r="B252" s="172"/>
      <c r="C252" s="485"/>
      <c r="D252" s="177" t="s">
        <v>488</v>
      </c>
      <c r="E252" s="178" t="s">
        <v>482</v>
      </c>
      <c r="F252" s="183"/>
      <c r="G252" s="175"/>
      <c r="H252" s="280"/>
      <c r="I252" s="280"/>
      <c r="J252" s="296"/>
      <c r="K252" s="47"/>
    </row>
    <row r="253" spans="1:11" hidden="1" outlineLevel="1">
      <c r="A253" s="420">
        <f>IF(C253='Tong hop'!$B$6,1,0)</f>
        <v>0</v>
      </c>
      <c r="B253" s="172"/>
      <c r="C253" s="485"/>
      <c r="D253" s="177" t="s">
        <v>489</v>
      </c>
      <c r="E253" s="178" t="s">
        <v>482</v>
      </c>
      <c r="F253" s="183"/>
      <c r="G253" s="175"/>
      <c r="H253" s="280"/>
      <c r="I253" s="280"/>
      <c r="J253" s="296"/>
      <c r="K253" s="47"/>
    </row>
    <row r="254" spans="1:11" hidden="1" outlineLevel="1">
      <c r="A254" s="420">
        <f>IF(C254='Tong hop'!$B$6,1,0)</f>
        <v>0</v>
      </c>
      <c r="B254" s="172"/>
      <c r="C254" s="485"/>
      <c r="D254" s="177" t="s">
        <v>490</v>
      </c>
      <c r="E254" s="178" t="s">
        <v>482</v>
      </c>
      <c r="F254" s="183"/>
      <c r="G254" s="175"/>
      <c r="H254" s="280"/>
      <c r="I254" s="280"/>
      <c r="J254" s="296"/>
      <c r="K254" s="47"/>
    </row>
    <row r="255" spans="1:11" hidden="1" outlineLevel="1">
      <c r="A255" s="420">
        <f>IF(C255='Tong hop'!$B$6,1,0)</f>
        <v>0</v>
      </c>
      <c r="B255" s="172"/>
      <c r="C255" s="485"/>
      <c r="D255" s="177" t="s">
        <v>491</v>
      </c>
      <c r="E255" s="178" t="s">
        <v>482</v>
      </c>
      <c r="F255" s="183"/>
      <c r="G255" s="175"/>
      <c r="H255" s="280"/>
      <c r="I255" s="280"/>
      <c r="J255" s="296"/>
      <c r="K255" s="47"/>
    </row>
    <row r="256" spans="1:11" hidden="1" outlineLevel="1">
      <c r="A256" s="420">
        <f>IF(C256='Tong hop'!$B$6,1,0)</f>
        <v>0</v>
      </c>
      <c r="B256" s="172"/>
      <c r="C256" s="485"/>
      <c r="D256" s="177" t="s">
        <v>492</v>
      </c>
      <c r="E256" s="178" t="s">
        <v>475</v>
      </c>
      <c r="F256" s="183"/>
      <c r="G256" s="175"/>
      <c r="H256" s="280"/>
      <c r="I256" s="280"/>
      <c r="J256" s="296"/>
      <c r="K256" s="47"/>
    </row>
    <row r="257" spans="1:11" hidden="1" outlineLevel="1">
      <c r="A257" s="420">
        <f>IF(C257='Tong hop'!$B$6,1,0)</f>
        <v>0</v>
      </c>
      <c r="B257" s="172"/>
      <c r="C257" s="485"/>
      <c r="D257" s="177" t="s">
        <v>493</v>
      </c>
      <c r="E257" s="178" t="s">
        <v>494</v>
      </c>
      <c r="F257" s="183"/>
      <c r="G257" s="175"/>
      <c r="H257" s="280"/>
      <c r="I257" s="280"/>
      <c r="J257" s="296"/>
      <c r="K257" s="47"/>
    </row>
    <row r="258" spans="1:11" hidden="1" outlineLevel="1">
      <c r="A258" s="420">
        <f>IF(C258='Tong hop'!$B$6,1,0)</f>
        <v>0</v>
      </c>
      <c r="B258" s="172"/>
      <c r="C258" s="485"/>
      <c r="D258" s="177" t="s">
        <v>495</v>
      </c>
      <c r="E258" s="178" t="s">
        <v>494</v>
      </c>
      <c r="F258" s="183"/>
      <c r="G258" s="175"/>
      <c r="H258" s="280"/>
      <c r="I258" s="280"/>
      <c r="J258" s="296"/>
      <c r="K258" s="47"/>
    </row>
    <row r="259" spans="1:11" hidden="1" outlineLevel="1">
      <c r="A259" s="420">
        <f>IF(C259='Tong hop'!$B$6,1,0)</f>
        <v>0</v>
      </c>
      <c r="B259" s="172"/>
      <c r="C259" s="485"/>
      <c r="D259" s="177" t="s">
        <v>496</v>
      </c>
      <c r="E259" s="178" t="s">
        <v>494</v>
      </c>
      <c r="F259" s="183"/>
      <c r="G259" s="175"/>
      <c r="H259" s="280"/>
      <c r="I259" s="280"/>
      <c r="J259" s="296"/>
      <c r="K259" s="47"/>
    </row>
    <row r="260" spans="1:11" hidden="1" outlineLevel="1">
      <c r="A260" s="420">
        <f>IF(C260='Tong hop'!$B$6,1,0)</f>
        <v>0</v>
      </c>
      <c r="B260" s="172"/>
      <c r="C260" s="485"/>
      <c r="D260" s="177" t="s">
        <v>497</v>
      </c>
      <c r="E260" s="178" t="s">
        <v>494</v>
      </c>
      <c r="F260" s="183"/>
      <c r="G260" s="175"/>
      <c r="H260" s="280"/>
      <c r="I260" s="280"/>
      <c r="J260" s="296"/>
      <c r="K260" s="47"/>
    </row>
    <row r="261" spans="1:11" hidden="1" outlineLevel="1">
      <c r="A261" s="420">
        <f>IF(C261='Tong hop'!$B$6,1,0)</f>
        <v>0</v>
      </c>
      <c r="B261" s="172"/>
      <c r="C261" s="485"/>
      <c r="D261" s="177" t="s">
        <v>498</v>
      </c>
      <c r="E261" s="178" t="s">
        <v>494</v>
      </c>
      <c r="F261" s="183"/>
      <c r="G261" s="175"/>
      <c r="H261" s="280"/>
      <c r="I261" s="280"/>
      <c r="J261" s="296"/>
      <c r="K261" s="47"/>
    </row>
    <row r="262" spans="1:11" hidden="1" outlineLevel="1">
      <c r="A262" s="420">
        <f>IF(C262='Tong hop'!$B$6,1,0)</f>
        <v>0</v>
      </c>
      <c r="B262" s="172"/>
      <c r="C262" s="485"/>
      <c r="D262" s="177" t="s">
        <v>499</v>
      </c>
      <c r="E262" s="178" t="s">
        <v>500</v>
      </c>
      <c r="F262" s="183"/>
      <c r="G262" s="175"/>
      <c r="H262" s="280"/>
      <c r="I262" s="280"/>
      <c r="J262" s="296"/>
      <c r="K262" s="47"/>
    </row>
    <row r="263" spans="1:11" hidden="1" outlineLevel="1">
      <c r="A263" s="420">
        <f>IF(C263='Tong hop'!$B$6,1,0)</f>
        <v>0</v>
      </c>
      <c r="B263" s="172"/>
      <c r="C263" s="485"/>
      <c r="D263" s="177" t="s">
        <v>501</v>
      </c>
      <c r="E263" s="178" t="s">
        <v>494</v>
      </c>
      <c r="F263" s="183"/>
      <c r="G263" s="175"/>
      <c r="H263" s="280"/>
      <c r="I263" s="280"/>
      <c r="J263" s="296"/>
      <c r="K263" s="47"/>
    </row>
    <row r="264" spans="1:11" hidden="1" outlineLevel="1">
      <c r="A264" s="420">
        <f>IF(C264='Tong hop'!$B$6,1,0)</f>
        <v>0</v>
      </c>
      <c r="B264" s="172"/>
      <c r="C264" s="485"/>
      <c r="D264" s="177" t="s">
        <v>502</v>
      </c>
      <c r="E264" s="178" t="s">
        <v>494</v>
      </c>
      <c r="F264" s="183"/>
      <c r="G264" s="175"/>
      <c r="H264" s="280"/>
      <c r="I264" s="280"/>
      <c r="J264" s="296"/>
      <c r="K264" s="47"/>
    </row>
    <row r="265" spans="1:11" hidden="1" outlineLevel="1">
      <c r="A265" s="420">
        <f>IF(C265='Tong hop'!$B$6,1,0)</f>
        <v>0</v>
      </c>
      <c r="B265" s="172"/>
      <c r="C265" s="485"/>
      <c r="D265" s="177" t="s">
        <v>503</v>
      </c>
      <c r="E265" s="178" t="s">
        <v>504</v>
      </c>
      <c r="F265" s="183"/>
      <c r="G265" s="175"/>
      <c r="H265" s="280"/>
      <c r="I265" s="280"/>
      <c r="J265" s="296"/>
      <c r="K265" s="47"/>
    </row>
    <row r="266" spans="1:11" hidden="1" outlineLevel="1">
      <c r="A266" s="420">
        <f>IF(C266='Tong hop'!$B$6,1,0)</f>
        <v>0</v>
      </c>
      <c r="B266" s="172"/>
      <c r="C266" s="485"/>
      <c r="D266" s="177" t="s">
        <v>505</v>
      </c>
      <c r="E266" s="178" t="s">
        <v>506</v>
      </c>
      <c r="F266" s="183"/>
      <c r="G266" s="175"/>
      <c r="H266" s="280"/>
      <c r="I266" s="280"/>
      <c r="J266" s="296"/>
      <c r="K266" s="47"/>
    </row>
    <row r="267" spans="1:11" hidden="1" outlineLevel="1">
      <c r="A267" s="420">
        <f>IF(C267='Tong hop'!$B$6,1,0)</f>
        <v>0</v>
      </c>
      <c r="B267" s="172"/>
      <c r="C267" s="485"/>
      <c r="D267" s="177"/>
      <c r="E267" s="178"/>
      <c r="F267" s="183"/>
      <c r="G267" s="175"/>
      <c r="H267" s="280"/>
      <c r="I267" s="280"/>
      <c r="J267" s="296"/>
      <c r="K267" s="47"/>
    </row>
    <row r="268" spans="1:11" hidden="1" outlineLevel="1">
      <c r="A268" s="420">
        <f>IF(C268='Tong hop'!$B$6,1,0)</f>
        <v>0</v>
      </c>
      <c r="B268" s="172"/>
      <c r="C268" s="485"/>
      <c r="D268" s="177" t="s">
        <v>470</v>
      </c>
      <c r="E268" s="178"/>
      <c r="F268" s="183"/>
      <c r="G268" s="175"/>
      <c r="H268" s="280"/>
      <c r="I268" s="280"/>
      <c r="J268" s="296"/>
      <c r="K268" s="47"/>
    </row>
    <row r="269" spans="1:11" hidden="1" outlineLevel="1">
      <c r="A269" s="420">
        <f>IF(C269='Tong hop'!$B$6,1,0)</f>
        <v>0</v>
      </c>
      <c r="B269" s="172"/>
      <c r="C269" s="485"/>
      <c r="D269" s="177"/>
      <c r="E269" s="178"/>
      <c r="F269" s="183"/>
      <c r="G269" s="175"/>
      <c r="H269" s="280"/>
      <c r="I269" s="280"/>
      <c r="J269" s="296"/>
      <c r="K269" s="47"/>
    </row>
    <row r="270" spans="1:11" hidden="1" outlineLevel="1">
      <c r="A270" s="420">
        <f>IF(C270='Tong hop'!$B$6,1,0)</f>
        <v>0</v>
      </c>
      <c r="B270" s="172"/>
      <c r="C270" s="485"/>
      <c r="D270" s="191"/>
      <c r="E270" s="191"/>
      <c r="F270" s="183"/>
      <c r="G270" s="175"/>
      <c r="H270" s="280"/>
      <c r="I270" s="280">
        <f>H270*G270</f>
        <v>0</v>
      </c>
      <c r="J270" s="296"/>
      <c r="K270" s="47"/>
    </row>
    <row r="271" spans="1:11" hidden="1">
      <c r="A271" s="420">
        <f>IF(C271='Tong hop'!$B$6,1,0)</f>
        <v>0</v>
      </c>
      <c r="B271" s="172"/>
      <c r="C271" s="485"/>
      <c r="D271" s="190" t="s">
        <v>94</v>
      </c>
      <c r="E271" s="191" t="s">
        <v>202</v>
      </c>
      <c r="F271" s="202"/>
      <c r="G271" s="175"/>
      <c r="H271" s="280"/>
      <c r="I271" s="280"/>
      <c r="J271" s="296"/>
      <c r="K271" s="47"/>
    </row>
    <row r="272" spans="1:11" hidden="1" collapsed="1">
      <c r="A272" s="420">
        <f>IF(C272='Tong hop'!$B$6,1,0)</f>
        <v>0</v>
      </c>
      <c r="B272" s="172"/>
      <c r="C272" s="486" t="s">
        <v>40</v>
      </c>
      <c r="D272" s="191" t="s">
        <v>83</v>
      </c>
      <c r="E272" s="191" t="s">
        <v>170</v>
      </c>
      <c r="F272" s="202" t="s">
        <v>4</v>
      </c>
      <c r="G272" s="175">
        <v>217.518</v>
      </c>
      <c r="H272" s="280"/>
      <c r="I272" s="280">
        <f>H272*G272</f>
        <v>0</v>
      </c>
      <c r="J272" s="296"/>
      <c r="K272" s="47"/>
    </row>
    <row r="273" spans="1:11" hidden="1" outlineLevel="1">
      <c r="A273" s="420">
        <f>IF(C273='Tong hop'!$B$6,1,0)</f>
        <v>0</v>
      </c>
      <c r="B273" s="172"/>
      <c r="C273" s="485"/>
      <c r="D273" s="197" t="s">
        <v>470</v>
      </c>
      <c r="E273" s="198"/>
      <c r="F273" s="199"/>
      <c r="G273" s="175"/>
      <c r="H273" s="280"/>
      <c r="I273" s="280"/>
      <c r="J273" s="296"/>
      <c r="K273" s="47"/>
    </row>
    <row r="274" spans="1:11" hidden="1" outlineLevel="1">
      <c r="A274" s="420">
        <f>IF(C274='Tong hop'!$B$6,1,0)</f>
        <v>0</v>
      </c>
      <c r="B274" s="172"/>
      <c r="C274" s="485"/>
      <c r="D274" s="191"/>
      <c r="E274" s="191"/>
      <c r="F274" s="202"/>
      <c r="G274" s="175"/>
      <c r="H274" s="280"/>
      <c r="I274" s="280">
        <f t="shared" ref="I274:I279" si="20">H274*G274</f>
        <v>0</v>
      </c>
      <c r="J274" s="296"/>
      <c r="K274" s="47"/>
    </row>
    <row r="275" spans="1:11" hidden="1" collapsed="1">
      <c r="A275" s="420">
        <f>IF(C275='Tong hop'!$B$6,1,0)</f>
        <v>0</v>
      </c>
      <c r="B275" s="172"/>
      <c r="C275" s="486" t="s">
        <v>42</v>
      </c>
      <c r="D275" s="191" t="s">
        <v>85</v>
      </c>
      <c r="E275" s="191" t="s">
        <v>190</v>
      </c>
      <c r="F275" s="202" t="s">
        <v>4</v>
      </c>
      <c r="G275" s="175">
        <v>66.240000000000009</v>
      </c>
      <c r="H275" s="280"/>
      <c r="I275" s="280">
        <f t="shared" si="20"/>
        <v>0</v>
      </c>
      <c r="J275" s="296"/>
      <c r="K275" s="47"/>
    </row>
    <row r="276" spans="1:11" hidden="1" outlineLevel="1">
      <c r="A276" s="420">
        <f>IF(C276='Tong hop'!$B$6,1,0)</f>
        <v>0</v>
      </c>
      <c r="B276" s="172"/>
      <c r="C276" s="485"/>
      <c r="D276" s="177" t="str">
        <f t="shared" ref="D276:E280" si="21">D232</f>
        <v>C1</v>
      </c>
      <c r="E276" s="204" t="str">
        <f t="shared" si="21"/>
        <v>600x600</v>
      </c>
      <c r="F276" s="202"/>
      <c r="G276" s="175"/>
      <c r="H276" s="280"/>
      <c r="I276" s="280">
        <f t="shared" si="20"/>
        <v>0</v>
      </c>
      <c r="J276" s="296"/>
      <c r="K276" s="47"/>
    </row>
    <row r="277" spans="1:11" hidden="1" outlineLevel="1">
      <c r="A277" s="420">
        <f>IF(C277='Tong hop'!$B$6,1,0)</f>
        <v>0</v>
      </c>
      <c r="B277" s="172"/>
      <c r="C277" s="485"/>
      <c r="D277" s="177" t="str">
        <f t="shared" si="21"/>
        <v>C2</v>
      </c>
      <c r="E277" s="204" t="str">
        <f t="shared" si="21"/>
        <v>600x600</v>
      </c>
      <c r="F277" s="202"/>
      <c r="G277" s="175"/>
      <c r="H277" s="280"/>
      <c r="I277" s="280">
        <f t="shared" si="20"/>
        <v>0</v>
      </c>
      <c r="J277" s="296"/>
      <c r="K277" s="47"/>
    </row>
    <row r="278" spans="1:11" hidden="1" outlineLevel="1">
      <c r="A278" s="420">
        <f>IF(C278='Tong hop'!$B$6,1,0)</f>
        <v>0</v>
      </c>
      <c r="B278" s="172"/>
      <c r="C278" s="485"/>
      <c r="D278" s="177" t="str">
        <f t="shared" si="21"/>
        <v>C3</v>
      </c>
      <c r="E278" s="204" t="str">
        <f t="shared" si="21"/>
        <v>600x600</v>
      </c>
      <c r="F278" s="202"/>
      <c r="G278" s="175"/>
      <c r="H278" s="280"/>
      <c r="I278" s="280">
        <f t="shared" si="20"/>
        <v>0</v>
      </c>
      <c r="J278" s="296"/>
      <c r="K278" s="47"/>
    </row>
    <row r="279" spans="1:11" hidden="1" outlineLevel="1">
      <c r="A279" s="420">
        <f>IF(C279='Tong hop'!$B$6,1,0)</f>
        <v>0</v>
      </c>
      <c r="B279" s="172"/>
      <c r="C279" s="485"/>
      <c r="D279" s="177" t="str">
        <f t="shared" si="21"/>
        <v>C4</v>
      </c>
      <c r="E279" s="204" t="str">
        <f t="shared" si="21"/>
        <v>600x600</v>
      </c>
      <c r="F279" s="202"/>
      <c r="G279" s="175"/>
      <c r="H279" s="280"/>
      <c r="I279" s="280">
        <f t="shared" si="20"/>
        <v>0</v>
      </c>
      <c r="J279" s="296"/>
      <c r="K279" s="47"/>
    </row>
    <row r="280" spans="1:11" hidden="1" outlineLevel="1">
      <c r="A280" s="420">
        <f>IF(C280='Tong hop'!$B$6,1,0)</f>
        <v>0</v>
      </c>
      <c r="B280" s="172"/>
      <c r="C280" s="485"/>
      <c r="D280" s="177" t="str">
        <f t="shared" si="21"/>
        <v>Ca</v>
      </c>
      <c r="E280" s="204" t="str">
        <f t="shared" si="21"/>
        <v>200x200</v>
      </c>
      <c r="F280" s="202"/>
      <c r="G280" s="175"/>
      <c r="H280" s="280"/>
      <c r="I280" s="280"/>
      <c r="J280" s="296"/>
      <c r="K280" s="47"/>
    </row>
    <row r="281" spans="1:11" hidden="1" outlineLevel="1">
      <c r="A281" s="420">
        <f>IF(C281='Tong hop'!$B$6,1,0)</f>
        <v>0</v>
      </c>
      <c r="B281" s="172"/>
      <c r="C281" s="485"/>
      <c r="D281" s="179"/>
      <c r="E281" s="204"/>
      <c r="F281" s="202"/>
      <c r="G281" s="175"/>
      <c r="H281" s="280"/>
      <c r="I281" s="280">
        <f>H281*G281</f>
        <v>0</v>
      </c>
      <c r="J281" s="296"/>
      <c r="K281" s="47"/>
    </row>
    <row r="282" spans="1:11" hidden="1" collapsed="1">
      <c r="A282" s="420">
        <f>IF(C282='Tong hop'!$B$6,1,0)</f>
        <v>0</v>
      </c>
      <c r="B282" s="172"/>
      <c r="C282" s="493" t="s">
        <v>41</v>
      </c>
      <c r="D282" s="191" t="s">
        <v>89</v>
      </c>
      <c r="E282" s="205" t="s">
        <v>194</v>
      </c>
      <c r="F282" s="202" t="s">
        <v>4</v>
      </c>
      <c r="G282" s="175">
        <v>613.85705555555546</v>
      </c>
      <c r="H282" s="280"/>
      <c r="I282" s="280">
        <f>H282*G282</f>
        <v>0</v>
      </c>
      <c r="J282" s="296"/>
      <c r="K282" s="47"/>
    </row>
    <row r="283" spans="1:11" hidden="1" outlineLevel="1">
      <c r="A283" s="420">
        <f>IF(C283='Tong hop'!$B$6,1,0)</f>
        <v>0</v>
      </c>
      <c r="B283" s="172"/>
      <c r="C283" s="485"/>
      <c r="D283" s="179" t="str">
        <f t="shared" ref="D283:F298" si="22">D175</f>
        <v>BT lót đà kiềng</v>
      </c>
      <c r="E283" s="179">
        <f t="shared" si="22"/>
        <v>0</v>
      </c>
      <c r="F283" s="191">
        <f t="shared" si="22"/>
        <v>0</v>
      </c>
      <c r="G283" s="175"/>
      <c r="H283" s="280"/>
      <c r="I283" s="280">
        <f>H283*G283</f>
        <v>0</v>
      </c>
      <c r="J283" s="296"/>
      <c r="K283" s="47"/>
    </row>
    <row r="284" spans="1:11" hidden="1" outlineLevel="1">
      <c r="A284" s="420">
        <f>IF(C284='Tong hop'!$B$6,1,0)</f>
        <v>0</v>
      </c>
      <c r="B284" s="172"/>
      <c r="C284" s="485"/>
      <c r="D284" s="177" t="str">
        <f t="shared" si="22"/>
        <v>GB1</v>
      </c>
      <c r="E284" s="178" t="str">
        <f t="shared" si="22"/>
        <v>300x600</v>
      </c>
      <c r="F284" s="191">
        <f t="shared" si="22"/>
        <v>0</v>
      </c>
      <c r="G284" s="175"/>
      <c r="H284" s="280"/>
      <c r="I284" s="280">
        <f>H284*G284</f>
        <v>0</v>
      </c>
      <c r="J284" s="296"/>
      <c r="K284" s="47"/>
    </row>
    <row r="285" spans="1:11" hidden="1" outlineLevel="1">
      <c r="A285" s="420">
        <f>IF(C285='Tong hop'!$B$6,1,0)</f>
        <v>0</v>
      </c>
      <c r="B285" s="172"/>
      <c r="C285" s="485"/>
      <c r="D285" s="177" t="str">
        <f t="shared" si="22"/>
        <v>GB2</v>
      </c>
      <c r="E285" s="178" t="str">
        <f t="shared" si="22"/>
        <v>300x600</v>
      </c>
      <c r="F285" s="191">
        <f t="shared" si="22"/>
        <v>0</v>
      </c>
      <c r="G285" s="175"/>
      <c r="H285" s="280"/>
      <c r="I285" s="280">
        <f>H285*G285</f>
        <v>0</v>
      </c>
      <c r="J285" s="296"/>
      <c r="K285" s="47"/>
    </row>
    <row r="286" spans="1:11" hidden="1" outlineLevel="1">
      <c r="A286" s="420">
        <f>IF(C286='Tong hop'!$B$6,1,0)</f>
        <v>0</v>
      </c>
      <c r="B286" s="172"/>
      <c r="C286" s="485"/>
      <c r="D286" s="177" t="str">
        <f t="shared" si="22"/>
        <v>GB3</v>
      </c>
      <c r="E286" s="178" t="str">
        <f t="shared" si="22"/>
        <v>300x600</v>
      </c>
      <c r="F286" s="191">
        <f t="shared" si="22"/>
        <v>0</v>
      </c>
      <c r="G286" s="175"/>
      <c r="H286" s="280"/>
      <c r="I286" s="280"/>
      <c r="J286" s="296"/>
      <c r="K286" s="47"/>
    </row>
    <row r="287" spans="1:11" hidden="1" outlineLevel="1">
      <c r="A287" s="420">
        <f>IF(C287='Tong hop'!$B$6,1,0)</f>
        <v>0</v>
      </c>
      <c r="B287" s="172"/>
      <c r="C287" s="485"/>
      <c r="D287" s="177" t="str">
        <f t="shared" si="22"/>
        <v>GB4</v>
      </c>
      <c r="E287" s="178" t="str">
        <f t="shared" si="22"/>
        <v>300x600</v>
      </c>
      <c r="F287" s="191">
        <f t="shared" si="22"/>
        <v>0</v>
      </c>
      <c r="G287" s="175"/>
      <c r="H287" s="280"/>
      <c r="I287" s="280"/>
      <c r="J287" s="296"/>
      <c r="K287" s="47"/>
    </row>
    <row r="288" spans="1:11" hidden="1" outlineLevel="1">
      <c r="A288" s="420">
        <f>IF(C288='Tong hop'!$B$6,1,0)</f>
        <v>0</v>
      </c>
      <c r="B288" s="172"/>
      <c r="C288" s="485"/>
      <c r="D288" s="177" t="str">
        <f t="shared" si="22"/>
        <v>GB4</v>
      </c>
      <c r="E288" s="178" t="str">
        <f t="shared" si="22"/>
        <v>500x600</v>
      </c>
      <c r="F288" s="191">
        <f t="shared" si="22"/>
        <v>0</v>
      </c>
      <c r="G288" s="175"/>
      <c r="H288" s="280"/>
      <c r="I288" s="280"/>
      <c r="J288" s="296"/>
      <c r="K288" s="47"/>
    </row>
    <row r="289" spans="1:11" hidden="1" outlineLevel="1">
      <c r="A289" s="420">
        <f>IF(C289='Tong hop'!$B$6,1,0)</f>
        <v>0</v>
      </c>
      <c r="B289" s="172"/>
      <c r="C289" s="485"/>
      <c r="D289" s="177" t="str">
        <f t="shared" si="22"/>
        <v>GB5</v>
      </c>
      <c r="E289" s="178" t="str">
        <f t="shared" si="22"/>
        <v>300x600</v>
      </c>
      <c r="F289" s="191">
        <f t="shared" si="22"/>
        <v>0</v>
      </c>
      <c r="G289" s="175"/>
      <c r="H289" s="280"/>
      <c r="I289" s="280"/>
      <c r="J289" s="296"/>
      <c r="K289" s="47"/>
    </row>
    <row r="290" spans="1:11" hidden="1" outlineLevel="1">
      <c r="A290" s="420">
        <f>IF(C290='Tong hop'!$B$6,1,0)</f>
        <v>0</v>
      </c>
      <c r="B290" s="172"/>
      <c r="C290" s="485"/>
      <c r="D290" s="177" t="str">
        <f t="shared" si="22"/>
        <v>GB6</v>
      </c>
      <c r="E290" s="178" t="str">
        <f t="shared" si="22"/>
        <v>200x600</v>
      </c>
      <c r="F290" s="191">
        <f t="shared" si="22"/>
        <v>0</v>
      </c>
      <c r="G290" s="175"/>
      <c r="H290" s="280"/>
      <c r="I290" s="280"/>
      <c r="J290" s="296"/>
      <c r="K290" s="47"/>
    </row>
    <row r="291" spans="1:11" hidden="1" outlineLevel="1">
      <c r="A291" s="420">
        <f>IF(C291='Tong hop'!$B$6,1,0)</f>
        <v>0</v>
      </c>
      <c r="B291" s="172"/>
      <c r="C291" s="485"/>
      <c r="D291" s="177" t="str">
        <f t="shared" si="22"/>
        <v>GB7</v>
      </c>
      <c r="E291" s="178" t="str">
        <f t="shared" si="22"/>
        <v>200x600</v>
      </c>
      <c r="F291" s="191">
        <f t="shared" si="22"/>
        <v>0</v>
      </c>
      <c r="G291" s="175"/>
      <c r="H291" s="280"/>
      <c r="I291" s="280">
        <f>H291*G291</f>
        <v>0</v>
      </c>
      <c r="J291" s="296"/>
      <c r="K291" s="47"/>
    </row>
    <row r="292" spans="1:11" hidden="1" outlineLevel="1">
      <c r="A292" s="420">
        <f>IF(C292='Tong hop'!$B$6,1,0)</f>
        <v>0</v>
      </c>
      <c r="B292" s="172"/>
      <c r="C292" s="485"/>
      <c r="D292" s="177" t="str">
        <f t="shared" si="22"/>
        <v>GB8</v>
      </c>
      <c r="E292" s="178" t="str">
        <f t="shared" si="22"/>
        <v>200x600</v>
      </c>
      <c r="F292" s="191">
        <f t="shared" si="22"/>
        <v>0</v>
      </c>
      <c r="G292" s="175"/>
      <c r="H292" s="280"/>
      <c r="I292" s="280">
        <f>H292*G292</f>
        <v>0</v>
      </c>
      <c r="J292" s="296"/>
      <c r="K292" s="47"/>
    </row>
    <row r="293" spans="1:11" hidden="1" outlineLevel="1">
      <c r="A293" s="420">
        <f>IF(C293='Tong hop'!$B$6,1,0)</f>
        <v>0</v>
      </c>
      <c r="B293" s="172"/>
      <c r="C293" s="485"/>
      <c r="D293" s="177" t="str">
        <f t="shared" si="22"/>
        <v>GB9</v>
      </c>
      <c r="E293" s="178" t="str">
        <f t="shared" si="22"/>
        <v>300x600</v>
      </c>
      <c r="F293" s="191">
        <f t="shared" si="22"/>
        <v>0</v>
      </c>
      <c r="G293" s="175"/>
      <c r="H293" s="280"/>
      <c r="I293" s="280">
        <f>H293*G293</f>
        <v>0</v>
      </c>
      <c r="J293" s="296"/>
      <c r="K293" s="47"/>
    </row>
    <row r="294" spans="1:11" hidden="1" outlineLevel="1">
      <c r="A294" s="420">
        <f>IF(C294='Tong hop'!$B$6,1,0)</f>
        <v>0</v>
      </c>
      <c r="B294" s="172"/>
      <c r="C294" s="485"/>
      <c r="D294" s="177" t="str">
        <f t="shared" si="22"/>
        <v>GB10</v>
      </c>
      <c r="E294" s="178" t="str">
        <f t="shared" si="22"/>
        <v>300x600</v>
      </c>
      <c r="F294" s="191">
        <f t="shared" si="22"/>
        <v>0</v>
      </c>
      <c r="G294" s="175"/>
      <c r="H294" s="280"/>
      <c r="I294" s="280"/>
      <c r="J294" s="296"/>
      <c r="K294" s="47"/>
    </row>
    <row r="295" spans="1:11" hidden="1" outlineLevel="1">
      <c r="A295" s="420">
        <f>IF(C295='Tong hop'!$B$6,1,0)</f>
        <v>0</v>
      </c>
      <c r="B295" s="172"/>
      <c r="C295" s="485"/>
      <c r="D295" s="177" t="str">
        <f t="shared" si="22"/>
        <v>GB10</v>
      </c>
      <c r="E295" s="178" t="str">
        <f t="shared" si="22"/>
        <v>500x600</v>
      </c>
      <c r="F295" s="191">
        <f t="shared" si="22"/>
        <v>0</v>
      </c>
      <c r="G295" s="175"/>
      <c r="H295" s="280"/>
      <c r="I295" s="280"/>
      <c r="J295" s="296"/>
      <c r="K295" s="47"/>
    </row>
    <row r="296" spans="1:11" hidden="1" outlineLevel="1">
      <c r="A296" s="420">
        <f>IF(C296='Tong hop'!$B$6,1,0)</f>
        <v>0</v>
      </c>
      <c r="B296" s="172"/>
      <c r="C296" s="485"/>
      <c r="D296" s="177" t="str">
        <f t="shared" si="22"/>
        <v>GB11</v>
      </c>
      <c r="E296" s="178" t="str">
        <f t="shared" si="22"/>
        <v>300x600</v>
      </c>
      <c r="F296" s="191">
        <f t="shared" si="22"/>
        <v>0</v>
      </c>
      <c r="G296" s="175"/>
      <c r="H296" s="280"/>
      <c r="I296" s="280"/>
      <c r="J296" s="296"/>
      <c r="K296" s="47"/>
    </row>
    <row r="297" spans="1:11" hidden="1" outlineLevel="1">
      <c r="A297" s="420">
        <f>IF(C297='Tong hop'!$B$6,1,0)</f>
        <v>0</v>
      </c>
      <c r="B297" s="172"/>
      <c r="C297" s="485"/>
      <c r="D297" s="177" t="str">
        <f t="shared" si="22"/>
        <v>GB12</v>
      </c>
      <c r="E297" s="178" t="str">
        <f t="shared" si="22"/>
        <v>200x600</v>
      </c>
      <c r="F297" s="191">
        <f t="shared" si="22"/>
        <v>0</v>
      </c>
      <c r="G297" s="175"/>
      <c r="H297" s="280"/>
      <c r="I297" s="280"/>
      <c r="J297" s="296"/>
      <c r="K297" s="47"/>
    </row>
    <row r="298" spans="1:11" hidden="1" outlineLevel="1">
      <c r="A298" s="420">
        <f>IF(C298='Tong hop'!$B$6,1,0)</f>
        <v>0</v>
      </c>
      <c r="B298" s="172"/>
      <c r="C298" s="485"/>
      <c r="D298" s="177" t="str">
        <f t="shared" si="22"/>
        <v>GB13</v>
      </c>
      <c r="E298" s="178" t="str">
        <f t="shared" si="22"/>
        <v>200x600</v>
      </c>
      <c r="F298" s="191">
        <f t="shared" si="22"/>
        <v>0</v>
      </c>
      <c r="G298" s="175"/>
      <c r="H298" s="280"/>
      <c r="I298" s="280"/>
      <c r="J298" s="296"/>
      <c r="K298" s="47"/>
    </row>
    <row r="299" spans="1:11" hidden="1" outlineLevel="1">
      <c r="A299" s="420">
        <f>IF(C299='Tong hop'!$B$6,1,0)</f>
        <v>0</v>
      </c>
      <c r="B299" s="172"/>
      <c r="C299" s="485"/>
      <c r="D299" s="177" t="str">
        <f t="shared" ref="D299:F311" si="23">D191</f>
        <v>GB14</v>
      </c>
      <c r="E299" s="178" t="str">
        <f t="shared" si="23"/>
        <v>200x600</v>
      </c>
      <c r="F299" s="191">
        <f t="shared" si="23"/>
        <v>0</v>
      </c>
      <c r="G299" s="175"/>
      <c r="H299" s="280"/>
      <c r="I299" s="280"/>
      <c r="J299" s="296"/>
      <c r="K299" s="47"/>
    </row>
    <row r="300" spans="1:11" hidden="1" outlineLevel="1">
      <c r="A300" s="420">
        <f>IF(C300='Tong hop'!$B$6,1,0)</f>
        <v>0</v>
      </c>
      <c r="B300" s="172"/>
      <c r="C300" s="485"/>
      <c r="D300" s="177" t="str">
        <f t="shared" si="23"/>
        <v>GB15</v>
      </c>
      <c r="E300" s="178" t="str">
        <f t="shared" si="23"/>
        <v>200x600</v>
      </c>
      <c r="F300" s="191">
        <f t="shared" si="23"/>
        <v>0</v>
      </c>
      <c r="G300" s="175"/>
      <c r="H300" s="280"/>
      <c r="I300" s="280"/>
      <c r="J300" s="296"/>
      <c r="K300" s="47"/>
    </row>
    <row r="301" spans="1:11" hidden="1" outlineLevel="1">
      <c r="A301" s="420">
        <f>IF(C301='Tong hop'!$B$6,1,0)</f>
        <v>0</v>
      </c>
      <c r="B301" s="172"/>
      <c r="C301" s="485"/>
      <c r="D301" s="177" t="str">
        <f t="shared" si="23"/>
        <v>GB16</v>
      </c>
      <c r="E301" s="178" t="str">
        <f t="shared" si="23"/>
        <v>300x600</v>
      </c>
      <c r="F301" s="191">
        <f t="shared" si="23"/>
        <v>0</v>
      </c>
      <c r="G301" s="175"/>
      <c r="H301" s="280"/>
      <c r="I301" s="280"/>
      <c r="J301" s="296"/>
      <c r="K301" s="47"/>
    </row>
    <row r="302" spans="1:11" hidden="1" outlineLevel="1">
      <c r="A302" s="420">
        <f>IF(C302='Tong hop'!$B$6,1,0)</f>
        <v>0</v>
      </c>
      <c r="B302" s="172"/>
      <c r="C302" s="485"/>
      <c r="D302" s="177" t="str">
        <f t="shared" si="23"/>
        <v>GB17</v>
      </c>
      <c r="E302" s="178" t="str">
        <f t="shared" si="23"/>
        <v>200x500</v>
      </c>
      <c r="F302" s="191">
        <f t="shared" si="23"/>
        <v>0</v>
      </c>
      <c r="G302" s="175"/>
      <c r="H302" s="280"/>
      <c r="I302" s="280"/>
      <c r="J302" s="296"/>
      <c r="K302" s="47"/>
    </row>
    <row r="303" spans="1:11" hidden="1" outlineLevel="1">
      <c r="A303" s="420">
        <f>IF(C303='Tong hop'!$B$6,1,0)</f>
        <v>0</v>
      </c>
      <c r="B303" s="172"/>
      <c r="C303" s="485"/>
      <c r="D303" s="177" t="str">
        <f t="shared" si="23"/>
        <v>GB18</v>
      </c>
      <c r="E303" s="178" t="str">
        <f t="shared" si="23"/>
        <v>200x500</v>
      </c>
      <c r="F303" s="191">
        <f t="shared" si="23"/>
        <v>0</v>
      </c>
      <c r="G303" s="175"/>
      <c r="H303" s="280"/>
      <c r="I303" s="280"/>
      <c r="J303" s="296"/>
      <c r="K303" s="47"/>
    </row>
    <row r="304" spans="1:11" hidden="1" outlineLevel="1">
      <c r="A304" s="420">
        <f>IF(C304='Tong hop'!$B$6,1,0)</f>
        <v>0</v>
      </c>
      <c r="B304" s="172"/>
      <c r="C304" s="485"/>
      <c r="D304" s="177" t="str">
        <f t="shared" si="23"/>
        <v>GB19</v>
      </c>
      <c r="E304" s="178" t="str">
        <f t="shared" si="23"/>
        <v>200x500</v>
      </c>
      <c r="F304" s="191">
        <f t="shared" si="23"/>
        <v>0</v>
      </c>
      <c r="G304" s="175"/>
      <c r="H304" s="280"/>
      <c r="I304" s="280"/>
      <c r="J304" s="296"/>
      <c r="K304" s="47"/>
    </row>
    <row r="305" spans="1:11" hidden="1" outlineLevel="1">
      <c r="A305" s="420">
        <f>IF(C305='Tong hop'!$B$6,1,0)</f>
        <v>0</v>
      </c>
      <c r="B305" s="172"/>
      <c r="C305" s="485"/>
      <c r="D305" s="177" t="str">
        <f t="shared" si="23"/>
        <v>GB20</v>
      </c>
      <c r="E305" s="178" t="str">
        <f t="shared" si="23"/>
        <v>200x500</v>
      </c>
      <c r="F305" s="191">
        <f t="shared" si="23"/>
        <v>0</v>
      </c>
      <c r="G305" s="175"/>
      <c r="H305" s="280"/>
      <c r="I305" s="280"/>
      <c r="J305" s="296"/>
      <c r="K305" s="47"/>
    </row>
    <row r="306" spans="1:11" hidden="1" outlineLevel="1">
      <c r="A306" s="420">
        <f>IF(C306='Tong hop'!$B$6,1,0)</f>
        <v>0</v>
      </c>
      <c r="B306" s="172"/>
      <c r="C306" s="485"/>
      <c r="D306" s="177" t="str">
        <f t="shared" si="23"/>
        <v>GB21</v>
      </c>
      <c r="E306" s="178" t="str">
        <f t="shared" si="23"/>
        <v>200x500</v>
      </c>
      <c r="F306" s="191">
        <f t="shared" si="23"/>
        <v>0</v>
      </c>
      <c r="G306" s="175"/>
      <c r="H306" s="280"/>
      <c r="I306" s="280"/>
      <c r="J306" s="296"/>
      <c r="K306" s="47"/>
    </row>
    <row r="307" spans="1:11" hidden="1" outlineLevel="1">
      <c r="A307" s="420">
        <f>IF(C307='Tong hop'!$B$6,1,0)</f>
        <v>0</v>
      </c>
      <c r="B307" s="172"/>
      <c r="C307" s="485"/>
      <c r="D307" s="177" t="str">
        <f t="shared" si="23"/>
        <v>GB22</v>
      </c>
      <c r="E307" s="178" t="str">
        <f t="shared" si="23"/>
        <v>200x400</v>
      </c>
      <c r="F307" s="191">
        <f t="shared" si="23"/>
        <v>0</v>
      </c>
      <c r="G307" s="175"/>
      <c r="H307" s="280"/>
      <c r="I307" s="280"/>
      <c r="J307" s="296"/>
      <c r="K307" s="47"/>
    </row>
    <row r="308" spans="1:11" hidden="1" outlineLevel="1">
      <c r="A308" s="420">
        <f>IF(C308='Tong hop'!$B$6,1,0)</f>
        <v>0</v>
      </c>
      <c r="B308" s="172"/>
      <c r="C308" s="485"/>
      <c r="D308" s="177" t="str">
        <f t="shared" si="23"/>
        <v>GB23</v>
      </c>
      <c r="E308" s="178" t="str">
        <f t="shared" si="23"/>
        <v>200x500</v>
      </c>
      <c r="F308" s="191">
        <f t="shared" si="23"/>
        <v>0</v>
      </c>
      <c r="G308" s="175"/>
      <c r="H308" s="280"/>
      <c r="I308" s="280"/>
      <c r="J308" s="296"/>
      <c r="K308" s="47"/>
    </row>
    <row r="309" spans="1:11" hidden="1" outlineLevel="1">
      <c r="A309" s="420">
        <f>IF(C309='Tong hop'!$B$6,1,0)</f>
        <v>0</v>
      </c>
      <c r="B309" s="172"/>
      <c r="C309" s="485"/>
      <c r="D309" s="177" t="str">
        <f t="shared" si="23"/>
        <v>GB24</v>
      </c>
      <c r="E309" s="178" t="str">
        <f t="shared" si="23"/>
        <v>200x500</v>
      </c>
      <c r="F309" s="191">
        <f t="shared" si="23"/>
        <v>0</v>
      </c>
      <c r="G309" s="175"/>
      <c r="H309" s="280"/>
      <c r="I309" s="280"/>
      <c r="J309" s="296"/>
      <c r="K309" s="47"/>
    </row>
    <row r="310" spans="1:11" hidden="1" outlineLevel="1">
      <c r="A310" s="420">
        <f>IF(C310='Tong hop'!$B$6,1,0)</f>
        <v>0</v>
      </c>
      <c r="B310" s="172"/>
      <c r="C310" s="485"/>
      <c r="D310" s="177" t="str">
        <f t="shared" si="23"/>
        <v>GB25</v>
      </c>
      <c r="E310" s="178" t="str">
        <f t="shared" si="23"/>
        <v>200x300</v>
      </c>
      <c r="F310" s="191">
        <f t="shared" si="23"/>
        <v>0</v>
      </c>
      <c r="G310" s="175"/>
      <c r="H310" s="280"/>
      <c r="I310" s="280"/>
      <c r="J310" s="296"/>
      <c r="K310" s="47"/>
    </row>
    <row r="311" spans="1:11" hidden="1" outlineLevel="1">
      <c r="A311" s="420">
        <f>IF(C311='Tong hop'!$B$6,1,0)</f>
        <v>0</v>
      </c>
      <c r="B311" s="172"/>
      <c r="C311" s="485"/>
      <c r="D311" s="177" t="str">
        <f t="shared" si="23"/>
        <v>GB26</v>
      </c>
      <c r="E311" s="178" t="str">
        <f t="shared" si="23"/>
        <v>100x300</v>
      </c>
      <c r="F311" s="191">
        <f t="shared" si="23"/>
        <v>0</v>
      </c>
      <c r="G311" s="175"/>
      <c r="H311" s="280"/>
      <c r="I311" s="280"/>
      <c r="J311" s="296"/>
      <c r="K311" s="47"/>
    </row>
    <row r="312" spans="1:11" hidden="1" outlineLevel="1">
      <c r="A312" s="420">
        <f>IF(C312='Tong hop'!$B$6,1,0)</f>
        <v>0</v>
      </c>
      <c r="B312" s="172"/>
      <c r="C312" s="485"/>
      <c r="D312" s="178" t="str">
        <f t="shared" ref="D312:F327" si="24">D238</f>
        <v>Đà kiềng</v>
      </c>
      <c r="E312" s="178">
        <f>E207</f>
        <v>0</v>
      </c>
      <c r="F312" s="191">
        <f>F207</f>
        <v>0</v>
      </c>
      <c r="G312" s="175"/>
      <c r="H312" s="280"/>
      <c r="I312" s="280"/>
      <c r="J312" s="296"/>
      <c r="K312" s="47"/>
    </row>
    <row r="313" spans="1:11" hidden="1" outlineLevel="1">
      <c r="A313" s="420">
        <f>IF(C313='Tong hop'!$B$6,1,0)</f>
        <v>0</v>
      </c>
      <c r="B313" s="172"/>
      <c r="C313" s="485"/>
      <c r="D313" s="177" t="str">
        <f t="shared" si="24"/>
        <v>GB1</v>
      </c>
      <c r="E313" s="178" t="str">
        <f t="shared" si="24"/>
        <v>300x600</v>
      </c>
      <c r="F313" s="177">
        <f t="shared" si="24"/>
        <v>0</v>
      </c>
      <c r="G313" s="175"/>
      <c r="H313" s="280"/>
      <c r="I313" s="280"/>
      <c r="J313" s="296"/>
      <c r="K313" s="47"/>
    </row>
    <row r="314" spans="1:11" hidden="1" outlineLevel="1">
      <c r="A314" s="420">
        <f>IF(C314='Tong hop'!$B$6,1,0)</f>
        <v>0</v>
      </c>
      <c r="B314" s="172"/>
      <c r="C314" s="485"/>
      <c r="D314" s="177" t="str">
        <f t="shared" si="24"/>
        <v>GB2</v>
      </c>
      <c r="E314" s="178" t="str">
        <f t="shared" si="24"/>
        <v>300x600</v>
      </c>
      <c r="F314" s="177">
        <f t="shared" si="24"/>
        <v>0</v>
      </c>
      <c r="G314" s="175"/>
      <c r="H314" s="280"/>
      <c r="I314" s="280"/>
      <c r="J314" s="296"/>
      <c r="K314" s="47"/>
    </row>
    <row r="315" spans="1:11" hidden="1" outlineLevel="1">
      <c r="A315" s="420">
        <f>IF(C315='Tong hop'!$B$6,1,0)</f>
        <v>0</v>
      </c>
      <c r="B315" s="172"/>
      <c r="C315" s="485"/>
      <c r="D315" s="177" t="str">
        <f t="shared" si="24"/>
        <v>GB3</v>
      </c>
      <c r="E315" s="178" t="str">
        <f t="shared" si="24"/>
        <v>300x600</v>
      </c>
      <c r="F315" s="177">
        <f t="shared" si="24"/>
        <v>0</v>
      </c>
      <c r="G315" s="175"/>
      <c r="H315" s="280"/>
      <c r="I315" s="280"/>
      <c r="J315" s="296"/>
      <c r="K315" s="47"/>
    </row>
    <row r="316" spans="1:11" hidden="1" outlineLevel="1">
      <c r="A316" s="420">
        <f>IF(C316='Tong hop'!$B$6,1,0)</f>
        <v>0</v>
      </c>
      <c r="B316" s="172"/>
      <c r="C316" s="485"/>
      <c r="D316" s="177" t="str">
        <f t="shared" si="24"/>
        <v>GB4</v>
      </c>
      <c r="E316" s="178" t="str">
        <f t="shared" si="24"/>
        <v>300x600</v>
      </c>
      <c r="F316" s="177">
        <f t="shared" si="24"/>
        <v>0</v>
      </c>
      <c r="G316" s="175"/>
      <c r="H316" s="280"/>
      <c r="I316" s="280"/>
      <c r="J316" s="296"/>
      <c r="K316" s="47"/>
    </row>
    <row r="317" spans="1:11" hidden="1" outlineLevel="1">
      <c r="A317" s="420">
        <f>IF(C317='Tong hop'!$B$6,1,0)</f>
        <v>0</v>
      </c>
      <c r="B317" s="172"/>
      <c r="C317" s="485"/>
      <c r="D317" s="177" t="str">
        <f t="shared" si="24"/>
        <v>GB4</v>
      </c>
      <c r="E317" s="178" t="str">
        <f t="shared" si="24"/>
        <v>500x600</v>
      </c>
      <c r="F317" s="177">
        <f t="shared" si="24"/>
        <v>0</v>
      </c>
      <c r="G317" s="175"/>
      <c r="H317" s="280"/>
      <c r="I317" s="280"/>
      <c r="J317" s="296"/>
      <c r="K317" s="47"/>
    </row>
    <row r="318" spans="1:11" hidden="1" outlineLevel="1">
      <c r="A318" s="420">
        <f>IF(C318='Tong hop'!$B$6,1,0)</f>
        <v>0</v>
      </c>
      <c r="B318" s="172"/>
      <c r="C318" s="485"/>
      <c r="D318" s="177" t="str">
        <f t="shared" si="24"/>
        <v>GB5</v>
      </c>
      <c r="E318" s="178" t="str">
        <f t="shared" si="24"/>
        <v>300x600</v>
      </c>
      <c r="F318" s="177">
        <f t="shared" si="24"/>
        <v>0</v>
      </c>
      <c r="G318" s="175"/>
      <c r="H318" s="280"/>
      <c r="I318" s="280"/>
      <c r="J318" s="296"/>
      <c r="K318" s="47"/>
    </row>
    <row r="319" spans="1:11" hidden="1" outlineLevel="1">
      <c r="A319" s="420">
        <f>IF(C319='Tong hop'!$B$6,1,0)</f>
        <v>0</v>
      </c>
      <c r="B319" s="172"/>
      <c r="C319" s="485"/>
      <c r="D319" s="177" t="str">
        <f t="shared" si="24"/>
        <v>GB6</v>
      </c>
      <c r="E319" s="178" t="str">
        <f t="shared" si="24"/>
        <v>200x600</v>
      </c>
      <c r="F319" s="177">
        <f t="shared" si="24"/>
        <v>0</v>
      </c>
      <c r="G319" s="175"/>
      <c r="H319" s="280"/>
      <c r="I319" s="280"/>
      <c r="J319" s="296"/>
      <c r="K319" s="47"/>
    </row>
    <row r="320" spans="1:11" hidden="1" outlineLevel="1">
      <c r="A320" s="420">
        <f>IF(C320='Tong hop'!$B$6,1,0)</f>
        <v>0</v>
      </c>
      <c r="B320" s="172"/>
      <c r="C320" s="485"/>
      <c r="D320" s="177" t="str">
        <f t="shared" si="24"/>
        <v>GB7</v>
      </c>
      <c r="E320" s="178" t="str">
        <f t="shared" si="24"/>
        <v>200x600</v>
      </c>
      <c r="F320" s="177">
        <f t="shared" si="24"/>
        <v>0</v>
      </c>
      <c r="G320" s="175"/>
      <c r="H320" s="280"/>
      <c r="I320" s="280"/>
      <c r="J320" s="296"/>
      <c r="K320" s="47"/>
    </row>
    <row r="321" spans="1:11" hidden="1" outlineLevel="1">
      <c r="A321" s="420">
        <f>IF(C321='Tong hop'!$B$6,1,0)</f>
        <v>0</v>
      </c>
      <c r="B321" s="172"/>
      <c r="C321" s="485"/>
      <c r="D321" s="177" t="str">
        <f t="shared" si="24"/>
        <v>GB8</v>
      </c>
      <c r="E321" s="178" t="str">
        <f t="shared" si="24"/>
        <v>200x600</v>
      </c>
      <c r="F321" s="177">
        <f t="shared" si="24"/>
        <v>0</v>
      </c>
      <c r="G321" s="175"/>
      <c r="H321" s="280"/>
      <c r="I321" s="280"/>
      <c r="J321" s="296"/>
      <c r="K321" s="47"/>
    </row>
    <row r="322" spans="1:11" hidden="1" outlineLevel="1">
      <c r="A322" s="420">
        <f>IF(C322='Tong hop'!$B$6,1,0)</f>
        <v>0</v>
      </c>
      <c r="B322" s="172"/>
      <c r="C322" s="485"/>
      <c r="D322" s="177" t="str">
        <f t="shared" si="24"/>
        <v>GB9</v>
      </c>
      <c r="E322" s="178" t="str">
        <f t="shared" si="24"/>
        <v>300x600</v>
      </c>
      <c r="F322" s="177">
        <f t="shared" si="24"/>
        <v>0</v>
      </c>
      <c r="G322" s="175"/>
      <c r="H322" s="280"/>
      <c r="I322" s="280"/>
      <c r="J322" s="296"/>
      <c r="K322" s="47"/>
    </row>
    <row r="323" spans="1:11" hidden="1" outlineLevel="1">
      <c r="A323" s="420">
        <f>IF(C323='Tong hop'!$B$6,1,0)</f>
        <v>0</v>
      </c>
      <c r="B323" s="172"/>
      <c r="C323" s="485"/>
      <c r="D323" s="177" t="str">
        <f t="shared" si="24"/>
        <v>GB10</v>
      </c>
      <c r="E323" s="178" t="str">
        <f t="shared" si="24"/>
        <v>300x600</v>
      </c>
      <c r="F323" s="177">
        <f t="shared" si="24"/>
        <v>0</v>
      </c>
      <c r="G323" s="175"/>
      <c r="H323" s="280"/>
      <c r="I323" s="280"/>
      <c r="J323" s="296"/>
      <c r="K323" s="47"/>
    </row>
    <row r="324" spans="1:11" hidden="1" outlineLevel="1">
      <c r="A324" s="420">
        <f>IF(C324='Tong hop'!$B$6,1,0)</f>
        <v>0</v>
      </c>
      <c r="B324" s="172"/>
      <c r="C324" s="485"/>
      <c r="D324" s="177" t="str">
        <f t="shared" si="24"/>
        <v>GB10</v>
      </c>
      <c r="E324" s="178" t="str">
        <f t="shared" si="24"/>
        <v>500x600</v>
      </c>
      <c r="F324" s="177">
        <f t="shared" si="24"/>
        <v>0</v>
      </c>
      <c r="G324" s="175"/>
      <c r="H324" s="280"/>
      <c r="I324" s="280"/>
      <c r="J324" s="296"/>
      <c r="K324" s="47"/>
    </row>
    <row r="325" spans="1:11" hidden="1" outlineLevel="1">
      <c r="A325" s="420">
        <f>IF(C325='Tong hop'!$B$6,1,0)</f>
        <v>0</v>
      </c>
      <c r="B325" s="172"/>
      <c r="C325" s="485"/>
      <c r="D325" s="177" t="str">
        <f t="shared" si="24"/>
        <v>GB11</v>
      </c>
      <c r="E325" s="178" t="str">
        <f t="shared" si="24"/>
        <v>300x600</v>
      </c>
      <c r="F325" s="177">
        <f t="shared" si="24"/>
        <v>0</v>
      </c>
      <c r="G325" s="175"/>
      <c r="H325" s="280"/>
      <c r="I325" s="280"/>
      <c r="J325" s="296"/>
      <c r="K325" s="47"/>
    </row>
    <row r="326" spans="1:11" hidden="1" outlineLevel="1">
      <c r="A326" s="420">
        <f>IF(C326='Tong hop'!$B$6,1,0)</f>
        <v>0</v>
      </c>
      <c r="B326" s="172"/>
      <c r="C326" s="485"/>
      <c r="D326" s="177" t="str">
        <f t="shared" si="24"/>
        <v>GB12</v>
      </c>
      <c r="E326" s="178" t="str">
        <f t="shared" si="24"/>
        <v>200x600</v>
      </c>
      <c r="F326" s="177">
        <f t="shared" si="24"/>
        <v>0</v>
      </c>
      <c r="G326" s="175"/>
      <c r="H326" s="280"/>
      <c r="I326" s="280"/>
      <c r="J326" s="296"/>
      <c r="K326" s="47"/>
    </row>
    <row r="327" spans="1:11" hidden="1" outlineLevel="1">
      <c r="A327" s="420">
        <f>IF(C327='Tong hop'!$B$6,1,0)</f>
        <v>0</v>
      </c>
      <c r="B327" s="172"/>
      <c r="C327" s="485"/>
      <c r="D327" s="177" t="str">
        <f t="shared" si="24"/>
        <v>GB13</v>
      </c>
      <c r="E327" s="178" t="str">
        <f t="shared" si="24"/>
        <v>200x600</v>
      </c>
      <c r="F327" s="177">
        <f t="shared" si="24"/>
        <v>0</v>
      </c>
      <c r="G327" s="175"/>
      <c r="H327" s="280"/>
      <c r="I327" s="280"/>
      <c r="J327" s="296"/>
      <c r="K327" s="47"/>
    </row>
    <row r="328" spans="1:11" hidden="1" outlineLevel="1">
      <c r="A328" s="420">
        <f>IF(C328='Tong hop'!$B$6,1,0)</f>
        <v>0</v>
      </c>
      <c r="B328" s="172"/>
      <c r="C328" s="485"/>
      <c r="D328" s="177" t="str">
        <f t="shared" ref="D328:F340" si="25">D254</f>
        <v>GB14</v>
      </c>
      <c r="E328" s="178" t="str">
        <f t="shared" si="25"/>
        <v>200x600</v>
      </c>
      <c r="F328" s="177">
        <f t="shared" si="25"/>
        <v>0</v>
      </c>
      <c r="G328" s="175"/>
      <c r="H328" s="280"/>
      <c r="I328" s="280"/>
      <c r="J328" s="296"/>
      <c r="K328" s="47"/>
    </row>
    <row r="329" spans="1:11" hidden="1" outlineLevel="1">
      <c r="A329" s="420">
        <f>IF(C329='Tong hop'!$B$6,1,0)</f>
        <v>0</v>
      </c>
      <c r="B329" s="172"/>
      <c r="C329" s="485"/>
      <c r="D329" s="177" t="str">
        <f t="shared" si="25"/>
        <v>GB15</v>
      </c>
      <c r="E329" s="178" t="str">
        <f t="shared" si="25"/>
        <v>200x600</v>
      </c>
      <c r="F329" s="177">
        <f t="shared" si="25"/>
        <v>0</v>
      </c>
      <c r="G329" s="175"/>
      <c r="H329" s="280"/>
      <c r="I329" s="280"/>
      <c r="J329" s="296"/>
      <c r="K329" s="47"/>
    </row>
    <row r="330" spans="1:11" hidden="1" outlineLevel="1">
      <c r="A330" s="420">
        <f>IF(C330='Tong hop'!$B$6,1,0)</f>
        <v>0</v>
      </c>
      <c r="B330" s="172"/>
      <c r="C330" s="485"/>
      <c r="D330" s="177" t="str">
        <f t="shared" si="25"/>
        <v>GB16</v>
      </c>
      <c r="E330" s="178" t="str">
        <f t="shared" si="25"/>
        <v>300x600</v>
      </c>
      <c r="F330" s="177">
        <f t="shared" si="25"/>
        <v>0</v>
      </c>
      <c r="G330" s="175"/>
      <c r="H330" s="280"/>
      <c r="I330" s="280"/>
      <c r="J330" s="296"/>
      <c r="K330" s="47"/>
    </row>
    <row r="331" spans="1:11" hidden="1" outlineLevel="1">
      <c r="A331" s="420">
        <f>IF(C331='Tong hop'!$B$6,1,0)</f>
        <v>0</v>
      </c>
      <c r="B331" s="172"/>
      <c r="C331" s="485"/>
      <c r="D331" s="177" t="str">
        <f t="shared" si="25"/>
        <v>GB17</v>
      </c>
      <c r="E331" s="178" t="str">
        <f t="shared" si="25"/>
        <v>200x500</v>
      </c>
      <c r="F331" s="177">
        <f t="shared" si="25"/>
        <v>0</v>
      </c>
      <c r="G331" s="175"/>
      <c r="H331" s="280"/>
      <c r="I331" s="280"/>
      <c r="J331" s="296"/>
      <c r="K331" s="47"/>
    </row>
    <row r="332" spans="1:11" hidden="1" outlineLevel="1">
      <c r="A332" s="420">
        <f>IF(C332='Tong hop'!$B$6,1,0)</f>
        <v>0</v>
      </c>
      <c r="B332" s="172"/>
      <c r="C332" s="485"/>
      <c r="D332" s="177" t="str">
        <f t="shared" si="25"/>
        <v>GB18</v>
      </c>
      <c r="E332" s="178" t="str">
        <f t="shared" si="25"/>
        <v>200x500</v>
      </c>
      <c r="F332" s="177">
        <f t="shared" si="25"/>
        <v>0</v>
      </c>
      <c r="G332" s="175"/>
      <c r="H332" s="280"/>
      <c r="I332" s="280"/>
      <c r="J332" s="296"/>
      <c r="K332" s="47"/>
    </row>
    <row r="333" spans="1:11" hidden="1" outlineLevel="1">
      <c r="A333" s="420">
        <f>IF(C333='Tong hop'!$B$6,1,0)</f>
        <v>0</v>
      </c>
      <c r="B333" s="172"/>
      <c r="C333" s="485"/>
      <c r="D333" s="177" t="str">
        <f t="shared" si="25"/>
        <v>GB19</v>
      </c>
      <c r="E333" s="178" t="str">
        <f t="shared" si="25"/>
        <v>200x500</v>
      </c>
      <c r="F333" s="177">
        <f t="shared" si="25"/>
        <v>0</v>
      </c>
      <c r="G333" s="175"/>
      <c r="H333" s="280"/>
      <c r="I333" s="280"/>
      <c r="J333" s="296"/>
      <c r="K333" s="47"/>
    </row>
    <row r="334" spans="1:11" hidden="1" outlineLevel="1">
      <c r="A334" s="420">
        <f>IF(C334='Tong hop'!$B$6,1,0)</f>
        <v>0</v>
      </c>
      <c r="B334" s="172"/>
      <c r="C334" s="485"/>
      <c r="D334" s="177" t="str">
        <f t="shared" si="25"/>
        <v>GB20</v>
      </c>
      <c r="E334" s="178" t="str">
        <f t="shared" si="25"/>
        <v>200x500</v>
      </c>
      <c r="F334" s="177">
        <f t="shared" si="25"/>
        <v>0</v>
      </c>
      <c r="G334" s="175"/>
      <c r="H334" s="280"/>
      <c r="I334" s="280"/>
      <c r="J334" s="296"/>
      <c r="K334" s="47"/>
    </row>
    <row r="335" spans="1:11" hidden="1" outlineLevel="1">
      <c r="A335" s="420">
        <f>IF(C335='Tong hop'!$B$6,1,0)</f>
        <v>0</v>
      </c>
      <c r="B335" s="172"/>
      <c r="C335" s="485"/>
      <c r="D335" s="177" t="str">
        <f t="shared" si="25"/>
        <v>GB21</v>
      </c>
      <c r="E335" s="178" t="str">
        <f t="shared" si="25"/>
        <v>200x500</v>
      </c>
      <c r="F335" s="177">
        <f t="shared" si="25"/>
        <v>0</v>
      </c>
      <c r="G335" s="175"/>
      <c r="H335" s="280"/>
      <c r="I335" s="280"/>
      <c r="J335" s="296"/>
      <c r="K335" s="47"/>
    </row>
    <row r="336" spans="1:11" hidden="1" outlineLevel="1">
      <c r="A336" s="420">
        <f>IF(C336='Tong hop'!$B$6,1,0)</f>
        <v>0</v>
      </c>
      <c r="B336" s="172"/>
      <c r="C336" s="485"/>
      <c r="D336" s="177" t="str">
        <f t="shared" si="25"/>
        <v>GB22</v>
      </c>
      <c r="E336" s="178" t="str">
        <f t="shared" si="25"/>
        <v>200x400</v>
      </c>
      <c r="F336" s="177">
        <f t="shared" si="25"/>
        <v>0</v>
      </c>
      <c r="G336" s="175"/>
      <c r="H336" s="280"/>
      <c r="I336" s="280"/>
      <c r="J336" s="296"/>
      <c r="K336" s="47"/>
    </row>
    <row r="337" spans="1:11" hidden="1" outlineLevel="1">
      <c r="A337" s="420">
        <f>IF(C337='Tong hop'!$B$6,1,0)</f>
        <v>0</v>
      </c>
      <c r="B337" s="172"/>
      <c r="C337" s="485"/>
      <c r="D337" s="177" t="str">
        <f t="shared" si="25"/>
        <v>GB23</v>
      </c>
      <c r="E337" s="178" t="str">
        <f t="shared" si="25"/>
        <v>200x500</v>
      </c>
      <c r="F337" s="177">
        <f t="shared" si="25"/>
        <v>0</v>
      </c>
      <c r="G337" s="175"/>
      <c r="H337" s="280"/>
      <c r="I337" s="280"/>
      <c r="J337" s="296"/>
      <c r="K337" s="47"/>
    </row>
    <row r="338" spans="1:11" hidden="1" outlineLevel="1">
      <c r="A338" s="420">
        <f>IF(C338='Tong hop'!$B$6,1,0)</f>
        <v>0</v>
      </c>
      <c r="B338" s="172"/>
      <c r="C338" s="485"/>
      <c r="D338" s="177" t="str">
        <f t="shared" si="25"/>
        <v>GB24</v>
      </c>
      <c r="E338" s="178" t="str">
        <f t="shared" si="25"/>
        <v>200x500</v>
      </c>
      <c r="F338" s="177">
        <f t="shared" si="25"/>
        <v>0</v>
      </c>
      <c r="G338" s="175"/>
      <c r="H338" s="280"/>
      <c r="I338" s="280"/>
      <c r="J338" s="296"/>
      <c r="K338" s="47"/>
    </row>
    <row r="339" spans="1:11" hidden="1" outlineLevel="1">
      <c r="A339" s="420">
        <f>IF(C339='Tong hop'!$B$6,1,0)</f>
        <v>0</v>
      </c>
      <c r="B339" s="172"/>
      <c r="C339" s="485"/>
      <c r="D339" s="177" t="str">
        <f t="shared" si="25"/>
        <v>GB25</v>
      </c>
      <c r="E339" s="178" t="str">
        <f t="shared" si="25"/>
        <v>200x300</v>
      </c>
      <c r="F339" s="177">
        <f t="shared" si="25"/>
        <v>0</v>
      </c>
      <c r="G339" s="175"/>
      <c r="H339" s="280"/>
      <c r="I339" s="280"/>
      <c r="J339" s="296"/>
      <c r="K339" s="47"/>
    </row>
    <row r="340" spans="1:11" hidden="1" outlineLevel="1">
      <c r="A340" s="420">
        <f>IF(C340='Tong hop'!$B$6,1,0)</f>
        <v>0</v>
      </c>
      <c r="B340" s="172"/>
      <c r="C340" s="485"/>
      <c r="D340" s="177" t="str">
        <f t="shared" si="25"/>
        <v>GB26</v>
      </c>
      <c r="E340" s="178" t="str">
        <f t="shared" si="25"/>
        <v>100x300</v>
      </c>
      <c r="F340" s="177">
        <f t="shared" si="25"/>
        <v>0</v>
      </c>
      <c r="G340" s="175"/>
      <c r="H340" s="280"/>
      <c r="I340" s="280"/>
      <c r="J340" s="296"/>
      <c r="K340" s="47"/>
    </row>
    <row r="341" spans="1:11" hidden="1" outlineLevel="1">
      <c r="A341" s="420">
        <f>IF(C341='Tong hop'!$B$6,1,0)</f>
        <v>0</v>
      </c>
      <c r="B341" s="172"/>
      <c r="C341" s="485"/>
      <c r="D341" s="177"/>
      <c r="E341" s="178"/>
      <c r="F341" s="177"/>
      <c r="G341" s="175"/>
      <c r="H341" s="280"/>
      <c r="I341" s="280"/>
      <c r="J341" s="296"/>
      <c r="K341" s="47"/>
    </row>
    <row r="342" spans="1:11" hidden="1" outlineLevel="1">
      <c r="A342" s="420">
        <f>IF(C342='Tong hop'!$B$6,1,0)</f>
        <v>0</v>
      </c>
      <c r="B342" s="172"/>
      <c r="C342" s="485"/>
      <c r="D342" s="177" t="s">
        <v>470</v>
      </c>
      <c r="E342" s="178"/>
      <c r="F342" s="177"/>
      <c r="G342" s="175"/>
      <c r="H342" s="280"/>
      <c r="I342" s="280"/>
      <c r="J342" s="296"/>
      <c r="K342" s="47"/>
    </row>
    <row r="343" spans="1:11" hidden="1" outlineLevel="1">
      <c r="A343" s="420">
        <f>IF(C343='Tong hop'!$B$6,1,0)</f>
        <v>0</v>
      </c>
      <c r="B343" s="172"/>
      <c r="C343" s="485"/>
      <c r="D343" s="191"/>
      <c r="E343" s="191"/>
      <c r="F343" s="202"/>
      <c r="G343" s="175"/>
      <c r="H343" s="280"/>
      <c r="I343" s="280">
        <f>H343*G343</f>
        <v>0</v>
      </c>
      <c r="J343" s="296"/>
      <c r="K343" s="47"/>
    </row>
    <row r="344" spans="1:11" collapsed="1">
      <c r="A344" s="420">
        <f>IF(C344='Tong hop'!$B$6,1,0)</f>
        <v>1</v>
      </c>
      <c r="B344" s="172"/>
      <c r="C344" s="486" t="s">
        <v>54</v>
      </c>
      <c r="D344" s="190" t="s">
        <v>118</v>
      </c>
      <c r="E344" s="191" t="s">
        <v>119</v>
      </c>
      <c r="F344" s="202" t="s">
        <v>5</v>
      </c>
      <c r="G344" s="175">
        <v>25.205074785195414</v>
      </c>
      <c r="H344" s="280"/>
      <c r="I344" s="280">
        <f>H344*G344</f>
        <v>0</v>
      </c>
      <c r="J344" s="296"/>
      <c r="K344" s="47"/>
    </row>
    <row r="345" spans="1:11" hidden="1" outlineLevel="1">
      <c r="A345" s="420">
        <f>IF(C345='Tong hop'!$B$6,1,0)</f>
        <v>0</v>
      </c>
      <c r="B345" s="172"/>
      <c r="C345" s="485"/>
      <c r="D345" s="191" t="str">
        <f>D209</f>
        <v>Móng</v>
      </c>
      <c r="E345" s="191" t="str">
        <f>E209</f>
        <v>基礎</v>
      </c>
      <c r="F345" s="183"/>
      <c r="G345" s="184"/>
      <c r="H345" s="285"/>
      <c r="I345" s="285"/>
      <c r="J345" s="297"/>
      <c r="K345" s="43"/>
    </row>
    <row r="346" spans="1:11" hidden="1" outlineLevel="1">
      <c r="A346" s="420">
        <f>IF(C346='Tong hop'!$B$6,1,0)</f>
        <v>0</v>
      </c>
      <c r="B346" s="172"/>
      <c r="C346" s="485"/>
      <c r="D346" s="191" t="str">
        <f>D231</f>
        <v>Cổ cột</v>
      </c>
      <c r="E346" s="191" t="str">
        <f>E231</f>
        <v>柱頭</v>
      </c>
      <c r="F346" s="183"/>
      <c r="G346" s="184"/>
      <c r="H346" s="285"/>
      <c r="I346" s="285"/>
      <c r="J346" s="296"/>
      <c r="K346" s="43"/>
    </row>
    <row r="347" spans="1:11" hidden="1" outlineLevel="1">
      <c r="A347" s="420">
        <f>IF(C347='Tong hop'!$B$6,1,0)</f>
        <v>0</v>
      </c>
      <c r="B347" s="172"/>
      <c r="C347" s="485"/>
      <c r="D347" s="191" t="str">
        <f>D238</f>
        <v>Đà kiềng</v>
      </c>
      <c r="E347" s="191" t="str">
        <f>E238</f>
        <v>地樑</v>
      </c>
      <c r="F347" s="183"/>
      <c r="G347" s="184"/>
      <c r="H347" s="285"/>
      <c r="I347" s="285"/>
      <c r="J347" s="296"/>
      <c r="K347" s="43"/>
    </row>
    <row r="348" spans="1:11" hidden="1" outlineLevel="1">
      <c r="A348" s="420">
        <f>IF(C348='Tong hop'!$B$6,1,0)</f>
        <v>0</v>
      </c>
      <c r="B348" s="172"/>
      <c r="C348" s="485"/>
      <c r="D348" s="191"/>
      <c r="E348" s="191"/>
      <c r="F348" s="183"/>
      <c r="G348" s="184"/>
      <c r="H348" s="291"/>
      <c r="I348" s="286"/>
      <c r="J348" s="296"/>
      <c r="K348" s="43"/>
    </row>
    <row r="349" spans="1:11" hidden="1" outlineLevel="1" collapsed="1">
      <c r="A349" s="420">
        <f>IF(C349='Tong hop'!$B$6,1,0)</f>
        <v>0</v>
      </c>
      <c r="B349" s="172"/>
      <c r="C349" s="485"/>
      <c r="D349" s="13" t="s">
        <v>204</v>
      </c>
      <c r="E349" s="191"/>
      <c r="F349" s="183"/>
      <c r="G349" s="184"/>
      <c r="H349" s="291"/>
      <c r="I349" s="286"/>
      <c r="J349" s="296"/>
      <c r="K349" s="43"/>
    </row>
    <row r="350" spans="1:11" hidden="1" outlineLevel="2">
      <c r="A350" s="420">
        <f>IF(C350='Tong hop'!$B$6,1,0)</f>
        <v>0</v>
      </c>
      <c r="B350" s="172"/>
      <c r="C350" s="485"/>
      <c r="D350" s="197" t="str">
        <f t="shared" ref="D350:F350" si="26">D210</f>
        <v>F1</v>
      </c>
      <c r="E350" s="198" t="str">
        <f t="shared" si="26"/>
        <v>2000x2000x1000</v>
      </c>
      <c r="F350" s="198">
        <f t="shared" si="26"/>
        <v>0</v>
      </c>
      <c r="G350" s="184"/>
      <c r="H350" s="291"/>
      <c r="I350" s="286"/>
      <c r="J350" s="296"/>
      <c r="K350" s="43"/>
    </row>
    <row r="351" spans="1:11" hidden="1" outlineLevel="2">
      <c r="A351" s="420">
        <f>IF(C351='Tong hop'!$B$6,1,0)</f>
        <v>0</v>
      </c>
      <c r="B351" s="172"/>
      <c r="C351" s="485"/>
      <c r="D351" s="210" t="s">
        <v>208</v>
      </c>
      <c r="E351" s="211"/>
      <c r="F351" s="211"/>
      <c r="G351" s="184"/>
      <c r="H351" s="291"/>
      <c r="I351" s="286"/>
      <c r="J351" s="296"/>
      <c r="K351" s="43"/>
    </row>
    <row r="352" spans="1:11" hidden="1" outlineLevel="2">
      <c r="A352" s="420">
        <f>IF(C352='Tong hop'!$B$6,1,0)</f>
        <v>0</v>
      </c>
      <c r="B352" s="172"/>
      <c r="C352" s="485"/>
      <c r="D352" s="210" t="s">
        <v>507</v>
      </c>
      <c r="E352" s="211"/>
      <c r="F352" s="212">
        <v>16</v>
      </c>
      <c r="G352" s="184"/>
      <c r="H352" s="291"/>
      <c r="I352" s="286"/>
      <c r="J352" s="296"/>
      <c r="K352" s="43"/>
    </row>
    <row r="353" spans="1:11" hidden="1" outlineLevel="2">
      <c r="A353" s="420">
        <f>IF(C353='Tong hop'!$B$6,1,0)</f>
        <v>0</v>
      </c>
      <c r="B353" s="172"/>
      <c r="C353" s="485"/>
      <c r="D353" s="210" t="s">
        <v>507</v>
      </c>
      <c r="E353" s="211"/>
      <c r="F353" s="212">
        <v>16</v>
      </c>
      <c r="G353" s="184"/>
      <c r="H353" s="291"/>
      <c r="I353" s="286"/>
      <c r="J353" s="296"/>
      <c r="K353" s="43"/>
    </row>
    <row r="354" spans="1:11" hidden="1" outlineLevel="2">
      <c r="A354" s="420">
        <f>IF(C354='Tong hop'!$B$6,1,0)</f>
        <v>0</v>
      </c>
      <c r="B354" s="172"/>
      <c r="C354" s="485"/>
      <c r="D354" s="210" t="s">
        <v>508</v>
      </c>
      <c r="E354" s="211"/>
      <c r="F354" s="212">
        <v>16</v>
      </c>
      <c r="G354" s="184"/>
      <c r="H354" s="291"/>
      <c r="I354" s="286"/>
      <c r="J354" s="296"/>
      <c r="K354" s="43"/>
    </row>
    <row r="355" spans="1:11" hidden="1" outlineLevel="2">
      <c r="A355" s="420">
        <f>IF(C355='Tong hop'!$B$6,1,0)</f>
        <v>0</v>
      </c>
      <c r="B355" s="172"/>
      <c r="C355" s="485"/>
      <c r="D355" s="210" t="s">
        <v>508</v>
      </c>
      <c r="E355" s="211"/>
      <c r="F355" s="212">
        <v>16</v>
      </c>
      <c r="G355" s="184"/>
      <c r="H355" s="291"/>
      <c r="I355" s="286"/>
      <c r="J355" s="296"/>
      <c r="K355" s="43"/>
    </row>
    <row r="356" spans="1:11" hidden="1" outlineLevel="2">
      <c r="A356" s="420">
        <f>IF(C356='Tong hop'!$B$6,1,0)</f>
        <v>0</v>
      </c>
      <c r="B356" s="172"/>
      <c r="C356" s="485"/>
      <c r="D356" s="210" t="s">
        <v>206</v>
      </c>
      <c r="E356" s="211"/>
      <c r="F356" s="211"/>
      <c r="G356" s="184"/>
      <c r="H356" s="291"/>
      <c r="I356" s="286"/>
      <c r="J356" s="296"/>
      <c r="K356" s="43"/>
    </row>
    <row r="357" spans="1:11" hidden="1" outlineLevel="2">
      <c r="A357" s="420">
        <f>IF(C357='Tong hop'!$B$6,1,0)</f>
        <v>0</v>
      </c>
      <c r="B357" s="172"/>
      <c r="C357" s="485"/>
      <c r="D357" s="210" t="s">
        <v>509</v>
      </c>
      <c r="E357" s="211"/>
      <c r="F357" s="212">
        <v>12</v>
      </c>
      <c r="G357" s="184"/>
      <c r="H357" s="291"/>
      <c r="I357" s="286"/>
      <c r="J357" s="296"/>
      <c r="K357" s="43"/>
    </row>
    <row r="358" spans="1:11" hidden="1" outlineLevel="2">
      <c r="A358" s="420">
        <f>IF(C358='Tong hop'!$B$6,1,0)</f>
        <v>0</v>
      </c>
      <c r="B358" s="172"/>
      <c r="C358" s="485"/>
      <c r="D358" s="210" t="s">
        <v>509</v>
      </c>
      <c r="E358" s="211"/>
      <c r="F358" s="212">
        <v>12</v>
      </c>
      <c r="G358" s="184"/>
      <c r="H358" s="291"/>
      <c r="I358" s="286"/>
      <c r="J358" s="296"/>
      <c r="K358" s="43"/>
    </row>
    <row r="359" spans="1:11" hidden="1" outlineLevel="2">
      <c r="A359" s="420">
        <f>IF(C359='Tong hop'!$B$6,1,0)</f>
        <v>0</v>
      </c>
      <c r="B359" s="172"/>
      <c r="C359" s="485"/>
      <c r="D359" s="210" t="s">
        <v>510</v>
      </c>
      <c r="E359" s="211"/>
      <c r="F359" s="212">
        <v>12</v>
      </c>
      <c r="G359" s="184"/>
      <c r="H359" s="291"/>
      <c r="I359" s="286"/>
      <c r="J359" s="296"/>
      <c r="K359" s="43"/>
    </row>
    <row r="360" spans="1:11" hidden="1" outlineLevel="2">
      <c r="A360" s="420">
        <f>IF(C360='Tong hop'!$B$6,1,0)</f>
        <v>0</v>
      </c>
      <c r="B360" s="172"/>
      <c r="C360" s="485"/>
      <c r="D360" s="210" t="s">
        <v>510</v>
      </c>
      <c r="E360" s="211"/>
      <c r="F360" s="212">
        <v>12</v>
      </c>
      <c r="G360" s="184"/>
      <c r="H360" s="291"/>
      <c r="I360" s="286"/>
      <c r="J360" s="296"/>
      <c r="K360" s="43"/>
    </row>
    <row r="361" spans="1:11" hidden="1" outlineLevel="2">
      <c r="A361" s="420">
        <f>IF(C361='Tong hop'!$B$6,1,0)</f>
        <v>0</v>
      </c>
      <c r="B361" s="172"/>
      <c r="C361" s="485"/>
      <c r="D361" s="210" t="s">
        <v>511</v>
      </c>
      <c r="E361" s="211"/>
      <c r="F361" s="211"/>
      <c r="G361" s="184"/>
      <c r="H361" s="291"/>
      <c r="I361" s="286"/>
      <c r="J361" s="296"/>
      <c r="K361" s="43"/>
    </row>
    <row r="362" spans="1:11" hidden="1" outlineLevel="2">
      <c r="A362" s="420">
        <f>IF(C362='Tong hop'!$B$6,1,0)</f>
        <v>0</v>
      </c>
      <c r="B362" s="172"/>
      <c r="C362" s="485"/>
      <c r="D362" s="210" t="s">
        <v>388</v>
      </c>
      <c r="E362" s="211"/>
      <c r="F362" s="212">
        <v>12</v>
      </c>
      <c r="G362" s="184"/>
      <c r="H362" s="291"/>
      <c r="I362" s="286"/>
      <c r="J362" s="296"/>
      <c r="K362" s="43"/>
    </row>
    <row r="363" spans="1:11" hidden="1" outlineLevel="2">
      <c r="A363" s="420">
        <f>IF(C363='Tong hop'!$B$6,1,0)</f>
        <v>0</v>
      </c>
      <c r="B363" s="172"/>
      <c r="C363" s="485"/>
      <c r="D363" s="197" t="str">
        <f>D212</f>
        <v>F2</v>
      </c>
      <c r="E363" s="198" t="str">
        <f>E212</f>
        <v>1000x2000x1000</v>
      </c>
      <c r="F363" s="198"/>
      <c r="G363" s="184"/>
      <c r="H363" s="291"/>
      <c r="I363" s="286"/>
      <c r="J363" s="296"/>
      <c r="K363" s="43"/>
    </row>
    <row r="364" spans="1:11" hidden="1" outlineLevel="2">
      <c r="A364" s="420">
        <f>IF(C364='Tong hop'!$B$6,1,0)</f>
        <v>0</v>
      </c>
      <c r="B364" s="172"/>
      <c r="C364" s="485"/>
      <c r="D364" s="210" t="s">
        <v>208</v>
      </c>
      <c r="E364" s="211"/>
      <c r="F364" s="211"/>
      <c r="G364" s="184"/>
      <c r="H364" s="291"/>
      <c r="I364" s="286"/>
      <c r="J364" s="296"/>
      <c r="K364" s="43"/>
    </row>
    <row r="365" spans="1:11" hidden="1" outlineLevel="2">
      <c r="A365" s="420">
        <f>IF(C365='Tong hop'!$B$6,1,0)</f>
        <v>0</v>
      </c>
      <c r="B365" s="172"/>
      <c r="C365" s="485"/>
      <c r="D365" s="210" t="s">
        <v>512</v>
      </c>
      <c r="E365" s="211"/>
      <c r="F365" s="212">
        <v>16</v>
      </c>
      <c r="G365" s="184"/>
      <c r="H365" s="291"/>
      <c r="I365" s="286"/>
      <c r="J365" s="296"/>
      <c r="K365" s="43"/>
    </row>
    <row r="366" spans="1:11" hidden="1" outlineLevel="2">
      <c r="A366" s="420">
        <f>IF(C366='Tong hop'!$B$6,1,0)</f>
        <v>0</v>
      </c>
      <c r="B366" s="172"/>
      <c r="C366" s="485"/>
      <c r="D366" s="210" t="s">
        <v>513</v>
      </c>
      <c r="E366" s="211"/>
      <c r="F366" s="212">
        <v>20</v>
      </c>
      <c r="G366" s="184"/>
      <c r="H366" s="291"/>
      <c r="I366" s="286"/>
      <c r="J366" s="296"/>
      <c r="K366" s="43"/>
    </row>
    <row r="367" spans="1:11" hidden="1" outlineLevel="2">
      <c r="A367" s="420">
        <f>IF(C367='Tong hop'!$B$6,1,0)</f>
        <v>0</v>
      </c>
      <c r="B367" s="172"/>
      <c r="C367" s="485"/>
      <c r="D367" s="210" t="s">
        <v>206</v>
      </c>
      <c r="E367" s="211"/>
      <c r="F367" s="211"/>
      <c r="G367" s="184"/>
      <c r="H367" s="291"/>
      <c r="I367" s="286"/>
      <c r="J367" s="296"/>
      <c r="K367" s="43"/>
    </row>
    <row r="368" spans="1:11" hidden="1" outlineLevel="2">
      <c r="A368" s="420">
        <f>IF(C368='Tong hop'!$B$6,1,0)</f>
        <v>0</v>
      </c>
      <c r="B368" s="172"/>
      <c r="C368" s="485"/>
      <c r="D368" s="210" t="s">
        <v>514</v>
      </c>
      <c r="E368" s="211"/>
      <c r="F368" s="212">
        <v>12</v>
      </c>
      <c r="G368" s="184"/>
      <c r="H368" s="291"/>
      <c r="I368" s="286"/>
      <c r="J368" s="296"/>
      <c r="K368" s="43"/>
    </row>
    <row r="369" spans="1:11" hidden="1" outlineLevel="2">
      <c r="A369" s="420">
        <f>IF(C369='Tong hop'!$B$6,1,0)</f>
        <v>0</v>
      </c>
      <c r="B369" s="172"/>
      <c r="C369" s="485"/>
      <c r="D369" s="210" t="s">
        <v>510</v>
      </c>
      <c r="E369" s="211"/>
      <c r="F369" s="212">
        <v>12</v>
      </c>
      <c r="G369" s="184"/>
      <c r="H369" s="291"/>
      <c r="I369" s="286"/>
      <c r="J369" s="296"/>
      <c r="K369" s="43"/>
    </row>
    <row r="370" spans="1:11" hidden="1" outlineLevel="2">
      <c r="A370" s="420">
        <f>IF(C370='Tong hop'!$B$6,1,0)</f>
        <v>0</v>
      </c>
      <c r="B370" s="172"/>
      <c r="C370" s="485"/>
      <c r="D370" s="210" t="s">
        <v>511</v>
      </c>
      <c r="E370" s="211"/>
      <c r="F370" s="211"/>
      <c r="G370" s="184"/>
      <c r="H370" s="291"/>
      <c r="I370" s="286"/>
      <c r="J370" s="296"/>
      <c r="K370" s="43"/>
    </row>
    <row r="371" spans="1:11" hidden="1" outlineLevel="2">
      <c r="A371" s="420">
        <f>IF(C371='Tong hop'!$B$6,1,0)</f>
        <v>0</v>
      </c>
      <c r="B371" s="172"/>
      <c r="C371" s="485"/>
      <c r="D371" s="210" t="s">
        <v>388</v>
      </c>
      <c r="E371" s="211"/>
      <c r="F371" s="212">
        <v>12</v>
      </c>
      <c r="G371" s="184"/>
      <c r="H371" s="291"/>
      <c r="I371" s="286"/>
      <c r="J371" s="296"/>
      <c r="K371" s="43"/>
    </row>
    <row r="372" spans="1:11" hidden="1" outlineLevel="2">
      <c r="A372" s="420">
        <f>IF(C372='Tong hop'!$B$6,1,0)</f>
        <v>0</v>
      </c>
      <c r="B372" s="172"/>
      <c r="C372" s="485"/>
      <c r="D372" s="197" t="str">
        <f>D213</f>
        <v>F2A</v>
      </c>
      <c r="E372" s="198" t="str">
        <f>E213</f>
        <v>1000x2150x1000</v>
      </c>
      <c r="F372" s="198"/>
      <c r="G372" s="184"/>
      <c r="H372" s="291"/>
      <c r="I372" s="286"/>
      <c r="J372" s="296"/>
      <c r="K372" s="43"/>
    </row>
    <row r="373" spans="1:11" hidden="1" outlineLevel="2">
      <c r="A373" s="420">
        <f>IF(C373='Tong hop'!$B$6,1,0)</f>
        <v>0</v>
      </c>
      <c r="B373" s="172"/>
      <c r="C373" s="485"/>
      <c r="D373" s="210" t="s">
        <v>208</v>
      </c>
      <c r="E373" s="211"/>
      <c r="F373" s="211"/>
      <c r="G373" s="184"/>
      <c r="H373" s="291"/>
      <c r="I373" s="286"/>
      <c r="J373" s="296"/>
      <c r="K373" s="43"/>
    </row>
    <row r="374" spans="1:11" hidden="1" outlineLevel="2">
      <c r="A374" s="420">
        <f>IF(C374='Tong hop'!$B$6,1,0)</f>
        <v>0</v>
      </c>
      <c r="B374" s="172"/>
      <c r="C374" s="485"/>
      <c r="D374" s="210" t="s">
        <v>512</v>
      </c>
      <c r="E374" s="211"/>
      <c r="F374" s="212">
        <v>16</v>
      </c>
      <c r="G374" s="184"/>
      <c r="H374" s="291"/>
      <c r="I374" s="286"/>
      <c r="J374" s="296"/>
      <c r="K374" s="43"/>
    </row>
    <row r="375" spans="1:11" hidden="1" outlineLevel="2">
      <c r="A375" s="420">
        <f>IF(C375='Tong hop'!$B$6,1,0)</f>
        <v>0</v>
      </c>
      <c r="B375" s="172"/>
      <c r="C375" s="485"/>
      <c r="D375" s="210" t="s">
        <v>513</v>
      </c>
      <c r="E375" s="211"/>
      <c r="F375" s="212">
        <v>20</v>
      </c>
      <c r="G375" s="184"/>
      <c r="H375" s="291"/>
      <c r="I375" s="286"/>
      <c r="J375" s="296"/>
      <c r="K375" s="43"/>
    </row>
    <row r="376" spans="1:11" hidden="1" outlineLevel="2">
      <c r="A376" s="420">
        <f>IF(C376='Tong hop'!$B$6,1,0)</f>
        <v>0</v>
      </c>
      <c r="B376" s="172"/>
      <c r="C376" s="485"/>
      <c r="D376" s="210" t="s">
        <v>206</v>
      </c>
      <c r="E376" s="211"/>
      <c r="F376" s="211"/>
      <c r="G376" s="184"/>
      <c r="H376" s="291"/>
      <c r="I376" s="286"/>
      <c r="J376" s="296"/>
      <c r="K376" s="43"/>
    </row>
    <row r="377" spans="1:11" hidden="1" outlineLevel="2">
      <c r="A377" s="420">
        <f>IF(C377='Tong hop'!$B$6,1,0)</f>
        <v>0</v>
      </c>
      <c r="B377" s="172"/>
      <c r="C377" s="485"/>
      <c r="D377" s="210" t="s">
        <v>514</v>
      </c>
      <c r="E377" s="211"/>
      <c r="F377" s="212">
        <v>12</v>
      </c>
      <c r="G377" s="184"/>
      <c r="H377" s="291"/>
      <c r="I377" s="286"/>
      <c r="J377" s="296"/>
      <c r="K377" s="43"/>
    </row>
    <row r="378" spans="1:11" hidden="1" outlineLevel="2">
      <c r="A378" s="420">
        <f>IF(C378='Tong hop'!$B$6,1,0)</f>
        <v>0</v>
      </c>
      <c r="B378" s="172"/>
      <c r="C378" s="485"/>
      <c r="D378" s="210" t="s">
        <v>510</v>
      </c>
      <c r="E378" s="211"/>
      <c r="F378" s="212">
        <v>12</v>
      </c>
      <c r="G378" s="184"/>
      <c r="H378" s="291"/>
      <c r="I378" s="286"/>
      <c r="J378" s="296"/>
      <c r="K378" s="43"/>
    </row>
    <row r="379" spans="1:11" hidden="1" outlineLevel="2">
      <c r="A379" s="420">
        <f>IF(C379='Tong hop'!$B$6,1,0)</f>
        <v>0</v>
      </c>
      <c r="B379" s="172"/>
      <c r="C379" s="485"/>
      <c r="D379" s="210" t="s">
        <v>511</v>
      </c>
      <c r="E379" s="211"/>
      <c r="F379" s="211"/>
      <c r="G379" s="184"/>
      <c r="H379" s="291"/>
      <c r="I379" s="286"/>
      <c r="J379" s="296"/>
      <c r="K379" s="43"/>
    </row>
    <row r="380" spans="1:11" hidden="1" outlineLevel="2">
      <c r="A380" s="420">
        <f>IF(C380='Tong hop'!$B$6,1,0)</f>
        <v>0</v>
      </c>
      <c r="B380" s="172"/>
      <c r="C380" s="485"/>
      <c r="D380" s="210" t="s">
        <v>388</v>
      </c>
      <c r="E380" s="211"/>
      <c r="F380" s="212">
        <v>12</v>
      </c>
      <c r="G380" s="184"/>
      <c r="H380" s="291"/>
      <c r="I380" s="286"/>
      <c r="J380" s="296"/>
      <c r="K380" s="43"/>
    </row>
    <row r="381" spans="1:11" hidden="1" outlineLevel="2">
      <c r="A381" s="420">
        <f>IF(C381='Tong hop'!$B$6,1,0)</f>
        <v>0</v>
      </c>
      <c r="B381" s="172"/>
      <c r="C381" s="485"/>
      <c r="D381" s="197" t="str">
        <f>D214</f>
        <v>F2B</v>
      </c>
      <c r="E381" s="198" t="str">
        <f>E214</f>
        <v>1000x2000x1000</v>
      </c>
      <c r="F381" s="198"/>
      <c r="G381" s="184"/>
      <c r="H381" s="291"/>
      <c r="I381" s="286"/>
      <c r="J381" s="296"/>
      <c r="K381" s="43"/>
    </row>
    <row r="382" spans="1:11" hidden="1" outlineLevel="2">
      <c r="A382" s="420">
        <f>IF(C382='Tong hop'!$B$6,1,0)</f>
        <v>0</v>
      </c>
      <c r="B382" s="172"/>
      <c r="C382" s="485"/>
      <c r="D382" s="210" t="s">
        <v>208</v>
      </c>
      <c r="E382" s="211"/>
      <c r="F382" s="211"/>
      <c r="G382" s="184"/>
      <c r="H382" s="291"/>
      <c r="I382" s="286"/>
      <c r="J382" s="296"/>
      <c r="K382" s="43"/>
    </row>
    <row r="383" spans="1:11" hidden="1" outlineLevel="2">
      <c r="A383" s="420">
        <f>IF(C383='Tong hop'!$B$6,1,0)</f>
        <v>0</v>
      </c>
      <c r="B383" s="172"/>
      <c r="C383" s="485"/>
      <c r="D383" s="210" t="s">
        <v>512</v>
      </c>
      <c r="E383" s="211"/>
      <c r="F383" s="212">
        <v>16</v>
      </c>
      <c r="G383" s="184"/>
      <c r="H383" s="291"/>
      <c r="I383" s="286"/>
      <c r="J383" s="296"/>
      <c r="K383" s="43"/>
    </row>
    <row r="384" spans="1:11" hidden="1" outlineLevel="2">
      <c r="A384" s="420">
        <f>IF(C384='Tong hop'!$B$6,1,0)</f>
        <v>0</v>
      </c>
      <c r="B384" s="172"/>
      <c r="C384" s="485"/>
      <c r="D384" s="210" t="s">
        <v>513</v>
      </c>
      <c r="E384" s="211"/>
      <c r="F384" s="212">
        <v>20</v>
      </c>
      <c r="G384" s="184"/>
      <c r="H384" s="291"/>
      <c r="I384" s="286"/>
      <c r="J384" s="296"/>
      <c r="K384" s="43"/>
    </row>
    <row r="385" spans="1:11" hidden="1" outlineLevel="2">
      <c r="A385" s="420">
        <f>IF(C385='Tong hop'!$B$6,1,0)</f>
        <v>0</v>
      </c>
      <c r="B385" s="172"/>
      <c r="C385" s="485"/>
      <c r="D385" s="210" t="s">
        <v>206</v>
      </c>
      <c r="E385" s="211"/>
      <c r="F385" s="211"/>
      <c r="G385" s="184"/>
      <c r="H385" s="291"/>
      <c r="I385" s="286"/>
      <c r="J385" s="296"/>
      <c r="K385" s="43"/>
    </row>
    <row r="386" spans="1:11" hidden="1" outlineLevel="2">
      <c r="A386" s="420">
        <f>IF(C386='Tong hop'!$B$6,1,0)</f>
        <v>0</v>
      </c>
      <c r="B386" s="172"/>
      <c r="C386" s="485"/>
      <c r="D386" s="210" t="s">
        <v>514</v>
      </c>
      <c r="E386" s="211"/>
      <c r="F386" s="212">
        <v>12</v>
      </c>
      <c r="G386" s="184"/>
      <c r="H386" s="291"/>
      <c r="I386" s="286"/>
      <c r="J386" s="296"/>
      <c r="K386" s="43"/>
    </row>
    <row r="387" spans="1:11" hidden="1" outlineLevel="2">
      <c r="A387" s="420">
        <f>IF(C387='Tong hop'!$B$6,1,0)</f>
        <v>0</v>
      </c>
      <c r="B387" s="172"/>
      <c r="C387" s="485"/>
      <c r="D387" s="210" t="s">
        <v>510</v>
      </c>
      <c r="E387" s="211"/>
      <c r="F387" s="212">
        <v>12</v>
      </c>
      <c r="G387" s="184"/>
      <c r="H387" s="291"/>
      <c r="I387" s="286"/>
      <c r="J387" s="296"/>
      <c r="K387" s="43"/>
    </row>
    <row r="388" spans="1:11" hidden="1" outlineLevel="2">
      <c r="A388" s="420">
        <f>IF(C388='Tong hop'!$B$6,1,0)</f>
        <v>0</v>
      </c>
      <c r="B388" s="172"/>
      <c r="C388" s="485"/>
      <c r="D388" s="210" t="s">
        <v>511</v>
      </c>
      <c r="E388" s="211"/>
      <c r="F388" s="211"/>
      <c r="G388" s="184"/>
      <c r="H388" s="291"/>
      <c r="I388" s="286"/>
      <c r="J388" s="296"/>
      <c r="K388" s="43"/>
    </row>
    <row r="389" spans="1:11" hidden="1" outlineLevel="2">
      <c r="A389" s="420">
        <f>IF(C389='Tong hop'!$B$6,1,0)</f>
        <v>0</v>
      </c>
      <c r="B389" s="172"/>
      <c r="C389" s="485"/>
      <c r="D389" s="210" t="s">
        <v>388</v>
      </c>
      <c r="E389" s="211"/>
      <c r="F389" s="212">
        <v>12</v>
      </c>
      <c r="G389" s="184"/>
      <c r="H389" s="291"/>
      <c r="I389" s="286"/>
      <c r="J389" s="296"/>
      <c r="K389" s="43"/>
    </row>
    <row r="390" spans="1:11" hidden="1" outlineLevel="2">
      <c r="A390" s="420">
        <f>IF(C390='Tong hop'!$B$6,1,0)</f>
        <v>0</v>
      </c>
      <c r="B390" s="172"/>
      <c r="C390" s="485"/>
      <c r="D390" s="197" t="str">
        <f>D215</f>
        <v>F3</v>
      </c>
      <c r="E390" s="198" t="str">
        <f>E215</f>
        <v>1000x2000x1000</v>
      </c>
      <c r="F390" s="198"/>
      <c r="G390" s="184"/>
      <c r="H390" s="291"/>
      <c r="I390" s="286"/>
      <c r="J390" s="296"/>
      <c r="K390" s="43"/>
    </row>
    <row r="391" spans="1:11" hidden="1" outlineLevel="2">
      <c r="A391" s="420">
        <f>IF(C391='Tong hop'!$B$6,1,0)</f>
        <v>0</v>
      </c>
      <c r="B391" s="172"/>
      <c r="C391" s="485"/>
      <c r="D391" s="210" t="s">
        <v>208</v>
      </c>
      <c r="E391" s="211"/>
      <c r="F391" s="211"/>
      <c r="G391" s="184"/>
      <c r="H391" s="291"/>
      <c r="I391" s="286"/>
      <c r="J391" s="296"/>
      <c r="K391" s="43"/>
    </row>
    <row r="392" spans="1:11" hidden="1" outlineLevel="2">
      <c r="A392" s="420">
        <f>IF(C392='Tong hop'!$B$6,1,0)</f>
        <v>0</v>
      </c>
      <c r="B392" s="172"/>
      <c r="C392" s="485"/>
      <c r="D392" s="210" t="s">
        <v>512</v>
      </c>
      <c r="E392" s="211"/>
      <c r="F392" s="212">
        <v>16</v>
      </c>
      <c r="G392" s="184"/>
      <c r="H392" s="291"/>
      <c r="I392" s="286"/>
      <c r="J392" s="296"/>
      <c r="K392" s="43"/>
    </row>
    <row r="393" spans="1:11" hidden="1" outlineLevel="2">
      <c r="A393" s="420">
        <f>IF(C393='Tong hop'!$B$6,1,0)</f>
        <v>0</v>
      </c>
      <c r="B393" s="172"/>
      <c r="C393" s="485"/>
      <c r="D393" s="210" t="s">
        <v>508</v>
      </c>
      <c r="E393" s="211"/>
      <c r="F393" s="212">
        <v>16</v>
      </c>
      <c r="G393" s="184"/>
      <c r="H393" s="291"/>
      <c r="I393" s="286"/>
      <c r="J393" s="296"/>
      <c r="K393" s="43"/>
    </row>
    <row r="394" spans="1:11" hidden="1" outlineLevel="2">
      <c r="A394" s="420">
        <f>IF(C394='Tong hop'!$B$6,1,0)</f>
        <v>0</v>
      </c>
      <c r="B394" s="172"/>
      <c r="C394" s="485"/>
      <c r="D394" s="210" t="s">
        <v>206</v>
      </c>
      <c r="E394" s="211"/>
      <c r="F394" s="211"/>
      <c r="G394" s="184"/>
      <c r="H394" s="291"/>
      <c r="I394" s="286"/>
      <c r="J394" s="296"/>
      <c r="K394" s="43"/>
    </row>
    <row r="395" spans="1:11" hidden="1" outlineLevel="2">
      <c r="A395" s="420">
        <f>IF(C395='Tong hop'!$B$6,1,0)</f>
        <v>0</v>
      </c>
      <c r="B395" s="172"/>
      <c r="C395" s="485"/>
      <c r="D395" s="210" t="s">
        <v>514</v>
      </c>
      <c r="E395" s="211"/>
      <c r="F395" s="212">
        <v>12</v>
      </c>
      <c r="G395" s="184"/>
      <c r="H395" s="291"/>
      <c r="I395" s="286"/>
      <c r="J395" s="296"/>
      <c r="K395" s="43"/>
    </row>
    <row r="396" spans="1:11" hidden="1" outlineLevel="2">
      <c r="A396" s="420">
        <f>IF(C396='Tong hop'!$B$6,1,0)</f>
        <v>0</v>
      </c>
      <c r="B396" s="172"/>
      <c r="C396" s="485"/>
      <c r="D396" s="210" t="s">
        <v>515</v>
      </c>
      <c r="E396" s="211"/>
      <c r="F396" s="212">
        <v>12</v>
      </c>
      <c r="G396" s="184"/>
      <c r="H396" s="291"/>
      <c r="I396" s="286"/>
      <c r="J396" s="296"/>
      <c r="K396" s="43"/>
    </row>
    <row r="397" spans="1:11" hidden="1" outlineLevel="2">
      <c r="A397" s="420">
        <f>IF(C397='Tong hop'!$B$6,1,0)</f>
        <v>0</v>
      </c>
      <c r="B397" s="172"/>
      <c r="C397" s="485"/>
      <c r="D397" s="210" t="s">
        <v>511</v>
      </c>
      <c r="E397" s="211"/>
      <c r="F397" s="211"/>
      <c r="G397" s="184"/>
      <c r="H397" s="291"/>
      <c r="I397" s="286"/>
      <c r="J397" s="296"/>
      <c r="K397" s="43"/>
    </row>
    <row r="398" spans="1:11" hidden="1" outlineLevel="2">
      <c r="A398" s="420">
        <f>IF(C398='Tong hop'!$B$6,1,0)</f>
        <v>0</v>
      </c>
      <c r="B398" s="172"/>
      <c r="C398" s="485"/>
      <c r="D398" s="210" t="s">
        <v>388</v>
      </c>
      <c r="E398" s="211"/>
      <c r="F398" s="212">
        <v>12</v>
      </c>
      <c r="G398" s="184"/>
      <c r="H398" s="291"/>
      <c r="I398" s="286"/>
      <c r="J398" s="296"/>
      <c r="K398" s="43"/>
    </row>
    <row r="399" spans="1:11" hidden="1" outlineLevel="2">
      <c r="A399" s="420">
        <f>IF(C399='Tong hop'!$B$6,1,0)</f>
        <v>0</v>
      </c>
      <c r="B399" s="172"/>
      <c r="C399" s="485"/>
      <c r="D399" s="197" t="str">
        <f>D216</f>
        <v>F3A</v>
      </c>
      <c r="E399" s="198" t="str">
        <f>E216</f>
        <v>1000x2000x1000</v>
      </c>
      <c r="F399" s="198"/>
      <c r="G399" s="184"/>
      <c r="H399" s="291"/>
      <c r="I399" s="286"/>
      <c r="J399" s="296"/>
      <c r="K399" s="43"/>
    </row>
    <row r="400" spans="1:11" hidden="1" outlineLevel="2">
      <c r="A400" s="420">
        <f>IF(C400='Tong hop'!$B$6,1,0)</f>
        <v>0</v>
      </c>
      <c r="B400" s="172"/>
      <c r="C400" s="485"/>
      <c r="D400" s="210" t="s">
        <v>208</v>
      </c>
      <c r="E400" s="211"/>
      <c r="F400" s="211"/>
      <c r="G400" s="184"/>
      <c r="H400" s="291"/>
      <c r="I400" s="286"/>
      <c r="J400" s="296"/>
      <c r="K400" s="43"/>
    </row>
    <row r="401" spans="1:11" hidden="1" outlineLevel="2">
      <c r="A401" s="420">
        <f>IF(C401='Tong hop'!$B$6,1,0)</f>
        <v>0</v>
      </c>
      <c r="B401" s="172"/>
      <c r="C401" s="485"/>
      <c r="D401" s="210" t="s">
        <v>512</v>
      </c>
      <c r="E401" s="211"/>
      <c r="F401" s="212">
        <v>16</v>
      </c>
      <c r="G401" s="184"/>
      <c r="H401" s="291"/>
      <c r="I401" s="286"/>
      <c r="J401" s="296"/>
      <c r="K401" s="43"/>
    </row>
    <row r="402" spans="1:11" hidden="1" outlineLevel="2">
      <c r="A402" s="420">
        <f>IF(C402='Tong hop'!$B$6,1,0)</f>
        <v>0</v>
      </c>
      <c r="B402" s="172"/>
      <c r="C402" s="485"/>
      <c r="D402" s="210" t="s">
        <v>508</v>
      </c>
      <c r="E402" s="211"/>
      <c r="F402" s="212">
        <v>16</v>
      </c>
      <c r="G402" s="184"/>
      <c r="H402" s="291"/>
      <c r="I402" s="286"/>
      <c r="J402" s="296"/>
      <c r="K402" s="43"/>
    </row>
    <row r="403" spans="1:11" hidden="1" outlineLevel="2">
      <c r="A403" s="420">
        <f>IF(C403='Tong hop'!$B$6,1,0)</f>
        <v>0</v>
      </c>
      <c r="B403" s="172"/>
      <c r="C403" s="485"/>
      <c r="D403" s="210" t="s">
        <v>206</v>
      </c>
      <c r="E403" s="211"/>
      <c r="F403" s="211"/>
      <c r="G403" s="184"/>
      <c r="H403" s="291"/>
      <c r="I403" s="286"/>
      <c r="J403" s="296"/>
      <c r="K403" s="43"/>
    </row>
    <row r="404" spans="1:11" hidden="1" outlineLevel="2">
      <c r="A404" s="420">
        <f>IF(C404='Tong hop'!$B$6,1,0)</f>
        <v>0</v>
      </c>
      <c r="B404" s="172"/>
      <c r="C404" s="485"/>
      <c r="D404" s="210" t="s">
        <v>514</v>
      </c>
      <c r="E404" s="211"/>
      <c r="F404" s="212">
        <v>12</v>
      </c>
      <c r="G404" s="184"/>
      <c r="H404" s="291"/>
      <c r="I404" s="286"/>
      <c r="J404" s="296"/>
      <c r="K404" s="43"/>
    </row>
    <row r="405" spans="1:11" hidden="1" outlineLevel="2">
      <c r="A405" s="420">
        <f>IF(C405='Tong hop'!$B$6,1,0)</f>
        <v>0</v>
      </c>
      <c r="B405" s="172"/>
      <c r="C405" s="485"/>
      <c r="D405" s="210" t="s">
        <v>515</v>
      </c>
      <c r="E405" s="211"/>
      <c r="F405" s="212">
        <v>12</v>
      </c>
      <c r="G405" s="184"/>
      <c r="H405" s="291"/>
      <c r="I405" s="286"/>
      <c r="J405" s="296"/>
      <c r="K405" s="43"/>
    </row>
    <row r="406" spans="1:11" hidden="1" outlineLevel="2">
      <c r="A406" s="420">
        <f>IF(C406='Tong hop'!$B$6,1,0)</f>
        <v>0</v>
      </c>
      <c r="B406" s="172"/>
      <c r="C406" s="485"/>
      <c r="D406" s="210" t="s">
        <v>511</v>
      </c>
      <c r="E406" s="211"/>
      <c r="F406" s="211"/>
      <c r="G406" s="184"/>
      <c r="H406" s="291"/>
      <c r="I406" s="286"/>
      <c r="J406" s="296"/>
      <c r="K406" s="43"/>
    </row>
    <row r="407" spans="1:11" hidden="1" outlineLevel="2">
      <c r="A407" s="420">
        <f>IF(C407='Tong hop'!$B$6,1,0)</f>
        <v>0</v>
      </c>
      <c r="B407" s="172"/>
      <c r="C407" s="485"/>
      <c r="D407" s="210" t="s">
        <v>388</v>
      </c>
      <c r="E407" s="211"/>
      <c r="F407" s="212">
        <v>12</v>
      </c>
      <c r="G407" s="184"/>
      <c r="H407" s="291"/>
      <c r="I407" s="286"/>
      <c r="J407" s="296"/>
      <c r="K407" s="43"/>
    </row>
    <row r="408" spans="1:11" hidden="1" outlineLevel="2">
      <c r="A408" s="420">
        <f>IF(C408='Tong hop'!$B$6,1,0)</f>
        <v>0</v>
      </c>
      <c r="B408" s="172"/>
      <c r="C408" s="485"/>
      <c r="D408" s="197" t="str">
        <f>D217</f>
        <v>F4</v>
      </c>
      <c r="E408" s="198" t="str">
        <f>E217</f>
        <v>700x700x700</v>
      </c>
      <c r="F408" s="198"/>
      <c r="G408" s="184"/>
      <c r="H408" s="291"/>
      <c r="I408" s="286"/>
      <c r="J408" s="296"/>
      <c r="K408" s="43"/>
    </row>
    <row r="409" spans="1:11" hidden="1" outlineLevel="2">
      <c r="A409" s="420">
        <f>IF(C409='Tong hop'!$B$6,1,0)</f>
        <v>0</v>
      </c>
      <c r="B409" s="172"/>
      <c r="C409" s="485"/>
      <c r="D409" s="210" t="s">
        <v>208</v>
      </c>
      <c r="E409" s="211"/>
      <c r="F409" s="211"/>
      <c r="G409" s="184"/>
      <c r="H409" s="291"/>
      <c r="I409" s="286"/>
      <c r="J409" s="296"/>
      <c r="K409" s="43"/>
    </row>
    <row r="410" spans="1:11" hidden="1" outlineLevel="2">
      <c r="A410" s="420">
        <f>IF(C410='Tong hop'!$B$6,1,0)</f>
        <v>0</v>
      </c>
      <c r="B410" s="172"/>
      <c r="C410" s="485"/>
      <c r="D410" s="210" t="s">
        <v>509</v>
      </c>
      <c r="E410" s="211"/>
      <c r="F410" s="212">
        <v>12</v>
      </c>
      <c r="G410" s="184"/>
      <c r="H410" s="291"/>
      <c r="I410" s="286"/>
      <c r="J410" s="296"/>
      <c r="K410" s="43"/>
    </row>
    <row r="411" spans="1:11" hidden="1" outlineLevel="2">
      <c r="A411" s="420">
        <f>IF(C411='Tong hop'!$B$6,1,0)</f>
        <v>0</v>
      </c>
      <c r="B411" s="172"/>
      <c r="C411" s="485"/>
      <c r="D411" s="210" t="s">
        <v>515</v>
      </c>
      <c r="E411" s="211"/>
      <c r="F411" s="212">
        <v>12</v>
      </c>
      <c r="G411" s="184"/>
      <c r="H411" s="291"/>
      <c r="I411" s="286"/>
      <c r="J411" s="296"/>
      <c r="K411" s="43"/>
    </row>
    <row r="412" spans="1:11" hidden="1" outlineLevel="2">
      <c r="A412" s="420">
        <f>IF(C412='Tong hop'!$B$6,1,0)</f>
        <v>0</v>
      </c>
      <c r="B412" s="172"/>
      <c r="C412" s="485"/>
      <c r="D412" s="210" t="s">
        <v>206</v>
      </c>
      <c r="E412" s="211"/>
      <c r="F412" s="211"/>
      <c r="G412" s="184"/>
      <c r="H412" s="291"/>
      <c r="I412" s="286"/>
      <c r="J412" s="296"/>
      <c r="K412" s="43"/>
    </row>
    <row r="413" spans="1:11" hidden="1" outlineLevel="2">
      <c r="A413" s="420">
        <f>IF(C413='Tong hop'!$B$6,1,0)</f>
        <v>0</v>
      </c>
      <c r="B413" s="172"/>
      <c r="C413" s="485"/>
      <c r="D413" s="210" t="s">
        <v>509</v>
      </c>
      <c r="E413" s="211"/>
      <c r="F413" s="212">
        <v>12</v>
      </c>
      <c r="G413" s="184"/>
      <c r="H413" s="291"/>
      <c r="I413" s="286"/>
      <c r="J413" s="296"/>
      <c r="K413" s="43"/>
    </row>
    <row r="414" spans="1:11" hidden="1" outlineLevel="2">
      <c r="A414" s="420">
        <f>IF(C414='Tong hop'!$B$6,1,0)</f>
        <v>0</v>
      </c>
      <c r="B414" s="172"/>
      <c r="C414" s="485"/>
      <c r="D414" s="210" t="s">
        <v>515</v>
      </c>
      <c r="E414" s="211"/>
      <c r="F414" s="212">
        <v>12</v>
      </c>
      <c r="G414" s="184"/>
      <c r="H414" s="291"/>
      <c r="I414" s="286"/>
      <c r="J414" s="296"/>
      <c r="K414" s="43"/>
    </row>
    <row r="415" spans="1:11" hidden="1" outlineLevel="2">
      <c r="A415" s="420">
        <f>IF(C415='Tong hop'!$B$6,1,0)</f>
        <v>0</v>
      </c>
      <c r="B415" s="172"/>
      <c r="C415" s="485"/>
      <c r="D415" s="210" t="s">
        <v>511</v>
      </c>
      <c r="E415" s="211"/>
      <c r="F415" s="211"/>
      <c r="G415" s="184"/>
      <c r="H415" s="291"/>
      <c r="I415" s="286"/>
      <c r="J415" s="296"/>
      <c r="K415" s="43"/>
    </row>
    <row r="416" spans="1:11" hidden="1" outlineLevel="2">
      <c r="A416" s="420">
        <f>IF(C416='Tong hop'!$B$6,1,0)</f>
        <v>0</v>
      </c>
      <c r="B416" s="172"/>
      <c r="C416" s="485"/>
      <c r="D416" s="210" t="s">
        <v>388</v>
      </c>
      <c r="E416" s="211"/>
      <c r="F416" s="212">
        <v>12</v>
      </c>
      <c r="G416" s="184"/>
      <c r="H416" s="291"/>
      <c r="I416" s="286"/>
      <c r="J416" s="296"/>
      <c r="K416" s="43"/>
    </row>
    <row r="417" spans="1:11" hidden="1" outlineLevel="2">
      <c r="A417" s="420">
        <f>IF(C417='Tong hop'!$B$6,1,0)</f>
        <v>0</v>
      </c>
      <c r="B417" s="172"/>
      <c r="C417" s="485"/>
      <c r="D417" s="197" t="str">
        <f>D218</f>
        <v>F5</v>
      </c>
      <c r="E417" s="198" t="str">
        <f>E218</f>
        <v>2200x2200x200x300</v>
      </c>
      <c r="F417" s="198"/>
      <c r="G417" s="184"/>
      <c r="H417" s="291"/>
      <c r="I417" s="286"/>
      <c r="J417" s="296"/>
      <c r="K417" s="43"/>
    </row>
    <row r="418" spans="1:11" hidden="1" outlineLevel="2">
      <c r="A418" s="420">
        <f>IF(C418='Tong hop'!$B$6,1,0)</f>
        <v>0</v>
      </c>
      <c r="B418" s="172"/>
      <c r="C418" s="485"/>
      <c r="D418" s="210" t="s">
        <v>208</v>
      </c>
      <c r="E418" s="211"/>
      <c r="F418" s="211"/>
      <c r="G418" s="184"/>
      <c r="H418" s="291"/>
      <c r="I418" s="286"/>
      <c r="J418" s="296"/>
      <c r="K418" s="43"/>
    </row>
    <row r="419" spans="1:11" hidden="1" outlineLevel="2">
      <c r="A419" s="420">
        <f>IF(C419='Tong hop'!$B$6,1,0)</f>
        <v>0</v>
      </c>
      <c r="B419" s="172"/>
      <c r="C419" s="485"/>
      <c r="D419" s="210" t="s">
        <v>514</v>
      </c>
      <c r="E419" s="211"/>
      <c r="F419" s="212">
        <v>12</v>
      </c>
      <c r="G419" s="184"/>
      <c r="H419" s="291"/>
      <c r="I419" s="286"/>
      <c r="J419" s="296"/>
      <c r="K419" s="43"/>
    </row>
    <row r="420" spans="1:11" hidden="1" outlineLevel="2">
      <c r="A420" s="420">
        <f>IF(C420='Tong hop'!$B$6,1,0)</f>
        <v>0</v>
      </c>
      <c r="B420" s="172"/>
      <c r="C420" s="485"/>
      <c r="D420" s="210" t="s">
        <v>516</v>
      </c>
      <c r="E420" s="211"/>
      <c r="F420" s="212">
        <v>12</v>
      </c>
      <c r="G420" s="184"/>
      <c r="H420" s="291"/>
      <c r="I420" s="286"/>
      <c r="J420" s="296"/>
      <c r="K420" s="43"/>
    </row>
    <row r="421" spans="1:11" hidden="1" outlineLevel="2">
      <c r="A421" s="420">
        <f>IF(C421='Tong hop'!$B$6,1,0)</f>
        <v>0</v>
      </c>
      <c r="B421" s="172"/>
      <c r="C421" s="485"/>
      <c r="D421" s="197" t="str">
        <f>D219</f>
        <v>F6</v>
      </c>
      <c r="E421" s="198" t="str">
        <f>E219</f>
        <v>1800x1800x150x300</v>
      </c>
      <c r="F421" s="198"/>
      <c r="G421" s="184"/>
      <c r="H421" s="291"/>
      <c r="I421" s="286"/>
      <c r="J421" s="296"/>
      <c r="K421" s="43"/>
    </row>
    <row r="422" spans="1:11" hidden="1" outlineLevel="2">
      <c r="A422" s="420">
        <f>IF(C422='Tong hop'!$B$6,1,0)</f>
        <v>0</v>
      </c>
      <c r="B422" s="172"/>
      <c r="C422" s="485"/>
      <c r="D422" s="210" t="s">
        <v>208</v>
      </c>
      <c r="E422" s="211"/>
      <c r="F422" s="211"/>
      <c r="G422" s="184"/>
      <c r="H422" s="291"/>
      <c r="I422" s="286"/>
      <c r="J422" s="296"/>
      <c r="K422" s="43"/>
    </row>
    <row r="423" spans="1:11" hidden="1" outlineLevel="2">
      <c r="A423" s="420">
        <f>IF(C423='Tong hop'!$B$6,1,0)</f>
        <v>0</v>
      </c>
      <c r="B423" s="172"/>
      <c r="C423" s="485"/>
      <c r="D423" s="210" t="s">
        <v>509</v>
      </c>
      <c r="E423" s="211"/>
      <c r="F423" s="212">
        <v>12</v>
      </c>
      <c r="G423" s="184"/>
      <c r="H423" s="291"/>
      <c r="I423" s="286"/>
      <c r="J423" s="296"/>
      <c r="K423" s="43"/>
    </row>
    <row r="424" spans="1:11" hidden="1" outlineLevel="2">
      <c r="A424" s="420">
        <f>IF(C424='Tong hop'!$B$6,1,0)</f>
        <v>0</v>
      </c>
      <c r="B424" s="172"/>
      <c r="C424" s="485"/>
      <c r="D424" s="210" t="s">
        <v>515</v>
      </c>
      <c r="E424" s="211"/>
      <c r="F424" s="212">
        <v>12</v>
      </c>
      <c r="G424" s="184"/>
      <c r="H424" s="291"/>
      <c r="I424" s="286"/>
      <c r="J424" s="296"/>
      <c r="K424" s="43"/>
    </row>
    <row r="425" spans="1:11" hidden="1" outlineLevel="2">
      <c r="A425" s="420">
        <f>IF(C425='Tong hop'!$B$6,1,0)</f>
        <v>0</v>
      </c>
      <c r="B425" s="172"/>
      <c r="C425" s="485"/>
      <c r="D425" s="197" t="str">
        <f>D220</f>
        <v>F7</v>
      </c>
      <c r="E425" s="198" t="str">
        <f>E220</f>
        <v>1500x1500x150x350</v>
      </c>
      <c r="F425" s="198"/>
      <c r="G425" s="184"/>
      <c r="H425" s="291"/>
      <c r="I425" s="286"/>
      <c r="J425" s="296"/>
      <c r="K425" s="43"/>
    </row>
    <row r="426" spans="1:11" hidden="1" outlineLevel="2">
      <c r="A426" s="420">
        <f>IF(C426='Tong hop'!$B$6,1,0)</f>
        <v>0</v>
      </c>
      <c r="B426" s="172"/>
      <c r="C426" s="485"/>
      <c r="D426" s="210" t="s">
        <v>208</v>
      </c>
      <c r="E426" s="211"/>
      <c r="F426" s="211"/>
      <c r="G426" s="184"/>
      <c r="H426" s="291"/>
      <c r="I426" s="286"/>
      <c r="J426" s="296"/>
      <c r="K426" s="43"/>
    </row>
    <row r="427" spans="1:11" hidden="1" outlineLevel="2">
      <c r="A427" s="420">
        <f>IF(C427='Tong hop'!$B$6,1,0)</f>
        <v>0</v>
      </c>
      <c r="B427" s="172"/>
      <c r="C427" s="485"/>
      <c r="D427" s="210" t="s">
        <v>512</v>
      </c>
      <c r="E427" s="211"/>
      <c r="F427" s="212">
        <v>16</v>
      </c>
      <c r="G427" s="184"/>
      <c r="H427" s="291"/>
      <c r="I427" s="286"/>
      <c r="J427" s="296"/>
      <c r="K427" s="43"/>
    </row>
    <row r="428" spans="1:11" hidden="1" outlineLevel="2">
      <c r="A428" s="420">
        <f>IF(C428='Tong hop'!$B$6,1,0)</f>
        <v>0</v>
      </c>
      <c r="B428" s="172"/>
      <c r="C428" s="485"/>
      <c r="D428" s="210" t="s">
        <v>517</v>
      </c>
      <c r="E428" s="211"/>
      <c r="F428" s="212">
        <v>14</v>
      </c>
      <c r="G428" s="184"/>
      <c r="H428" s="291"/>
      <c r="I428" s="286"/>
      <c r="J428" s="296"/>
      <c r="K428" s="43"/>
    </row>
    <row r="429" spans="1:11" hidden="1" outlineLevel="2">
      <c r="A429" s="420">
        <f>IF(C429='Tong hop'!$B$6,1,0)</f>
        <v>0</v>
      </c>
      <c r="B429" s="172"/>
      <c r="C429" s="485"/>
      <c r="D429" s="181"/>
      <c r="E429" s="191"/>
      <c r="F429" s="183"/>
      <c r="G429" s="184"/>
      <c r="H429" s="291"/>
      <c r="I429" s="286"/>
      <c r="J429" s="296"/>
      <c r="K429" s="43"/>
    </row>
    <row r="430" spans="1:11" hidden="1" outlineLevel="1" collapsed="1">
      <c r="A430" s="420">
        <f>IF(C430='Tong hop'!$B$6,1,0)</f>
        <v>0</v>
      </c>
      <c r="B430" s="172"/>
      <c r="C430" s="485"/>
      <c r="D430" s="13" t="s">
        <v>211</v>
      </c>
      <c r="E430" s="191"/>
      <c r="F430" s="183"/>
      <c r="G430" s="184"/>
      <c r="H430" s="291"/>
      <c r="I430" s="286"/>
      <c r="J430" s="296"/>
      <c r="K430" s="43"/>
    </row>
    <row r="431" spans="1:11" hidden="1" outlineLevel="2">
      <c r="A431" s="420">
        <f>IF(C431='Tong hop'!$B$6,1,0)</f>
        <v>0</v>
      </c>
      <c r="B431" s="172"/>
      <c r="C431" s="485"/>
      <c r="D431" s="197" t="str">
        <f t="shared" ref="D431:F431" si="27">D232</f>
        <v>C1</v>
      </c>
      <c r="E431" s="198" t="str">
        <f t="shared" si="27"/>
        <v>600x600</v>
      </c>
      <c r="F431" s="198">
        <f t="shared" si="27"/>
        <v>0</v>
      </c>
      <c r="G431" s="184"/>
      <c r="H431" s="291"/>
      <c r="I431" s="286"/>
      <c r="J431" s="296"/>
      <c r="K431" s="43"/>
    </row>
    <row r="432" spans="1:11" hidden="1" outlineLevel="2">
      <c r="A432" s="420">
        <f>IF(C432='Tong hop'!$B$6,1,0)</f>
        <v>0</v>
      </c>
      <c r="B432" s="172"/>
      <c r="C432" s="485"/>
      <c r="D432" s="181" t="s">
        <v>518</v>
      </c>
      <c r="E432" s="191"/>
      <c r="F432" s="212">
        <v>25</v>
      </c>
      <c r="G432" s="184"/>
      <c r="H432" s="291"/>
      <c r="I432" s="286"/>
      <c r="J432" s="296"/>
      <c r="K432" s="43"/>
    </row>
    <row r="433" spans="1:11" hidden="1" outlineLevel="2">
      <c r="A433" s="420">
        <f>IF(C433='Tong hop'!$B$6,1,0)</f>
        <v>0</v>
      </c>
      <c r="B433" s="172"/>
      <c r="C433" s="485"/>
      <c r="D433" s="181" t="s">
        <v>360</v>
      </c>
      <c r="E433" s="191"/>
      <c r="F433" s="212">
        <v>10</v>
      </c>
      <c r="G433" s="184"/>
      <c r="H433" s="291"/>
      <c r="I433" s="286"/>
      <c r="J433" s="296"/>
      <c r="K433" s="43"/>
    </row>
    <row r="434" spans="1:11" hidden="1" outlineLevel="2">
      <c r="A434" s="420">
        <f>IF(C434='Tong hop'!$B$6,1,0)</f>
        <v>0</v>
      </c>
      <c r="B434" s="172"/>
      <c r="C434" s="485"/>
      <c r="D434" s="181" t="s">
        <v>360</v>
      </c>
      <c r="E434" s="191"/>
      <c r="F434" s="212">
        <v>10</v>
      </c>
      <c r="G434" s="184"/>
      <c r="H434" s="291"/>
      <c r="I434" s="286"/>
      <c r="J434" s="296"/>
      <c r="K434" s="43"/>
    </row>
    <row r="435" spans="1:11" hidden="1" outlineLevel="2">
      <c r="A435" s="420">
        <f>IF(C435='Tong hop'!$B$6,1,0)</f>
        <v>0</v>
      </c>
      <c r="B435" s="172"/>
      <c r="C435" s="485"/>
      <c r="D435" s="197" t="str">
        <f>D233</f>
        <v>C2</v>
      </c>
      <c r="E435" s="198" t="str">
        <f>E233</f>
        <v>600x600</v>
      </c>
      <c r="F435" s="198"/>
      <c r="G435" s="184"/>
      <c r="H435" s="291"/>
      <c r="I435" s="286"/>
      <c r="J435" s="296"/>
      <c r="K435" s="43"/>
    </row>
    <row r="436" spans="1:11" hidden="1" outlineLevel="2">
      <c r="A436" s="420">
        <f>IF(C436='Tong hop'!$B$6,1,0)</f>
        <v>0</v>
      </c>
      <c r="B436" s="172"/>
      <c r="C436" s="485"/>
      <c r="D436" s="181" t="s">
        <v>216</v>
      </c>
      <c r="E436" s="191"/>
      <c r="F436" s="212">
        <v>22</v>
      </c>
      <c r="G436" s="184"/>
      <c r="H436" s="291"/>
      <c r="I436" s="286"/>
      <c r="J436" s="296"/>
      <c r="K436" s="43"/>
    </row>
    <row r="437" spans="1:11" hidden="1" outlineLevel="2">
      <c r="A437" s="420">
        <f>IF(C437='Tong hop'!$B$6,1,0)</f>
        <v>0</v>
      </c>
      <c r="B437" s="172"/>
      <c r="C437" s="485"/>
      <c r="D437" s="181" t="s">
        <v>360</v>
      </c>
      <c r="E437" s="191"/>
      <c r="F437" s="212">
        <v>10</v>
      </c>
      <c r="G437" s="184"/>
      <c r="H437" s="291"/>
      <c r="I437" s="286"/>
      <c r="J437" s="296"/>
      <c r="K437" s="43"/>
    </row>
    <row r="438" spans="1:11" hidden="1" outlineLevel="2">
      <c r="A438" s="420">
        <f>IF(C438='Tong hop'!$B$6,1,0)</f>
        <v>0</v>
      </c>
      <c r="B438" s="172"/>
      <c r="C438" s="485"/>
      <c r="D438" s="181" t="s">
        <v>360</v>
      </c>
      <c r="E438" s="191"/>
      <c r="F438" s="212">
        <v>10</v>
      </c>
      <c r="G438" s="184"/>
      <c r="H438" s="291"/>
      <c r="I438" s="286"/>
      <c r="J438" s="296"/>
      <c r="K438" s="43"/>
    </row>
    <row r="439" spans="1:11" hidden="1" outlineLevel="2">
      <c r="A439" s="420">
        <f>IF(C439='Tong hop'!$B$6,1,0)</f>
        <v>0</v>
      </c>
      <c r="B439" s="172"/>
      <c r="C439" s="485"/>
      <c r="D439" s="197" t="str">
        <f>D234</f>
        <v>C3</v>
      </c>
      <c r="E439" s="198" t="str">
        <f>E234</f>
        <v>600x600</v>
      </c>
      <c r="F439" s="198"/>
      <c r="G439" s="184"/>
      <c r="H439" s="291"/>
      <c r="I439" s="286"/>
      <c r="J439" s="296"/>
      <c r="K439" s="43"/>
    </row>
    <row r="440" spans="1:11" hidden="1" outlineLevel="2">
      <c r="A440" s="420">
        <f>IF(C440='Tong hop'!$B$6,1,0)</f>
        <v>0</v>
      </c>
      <c r="B440" s="172"/>
      <c r="C440" s="485"/>
      <c r="D440" s="181" t="s">
        <v>217</v>
      </c>
      <c r="E440" s="191"/>
      <c r="F440" s="212">
        <v>25</v>
      </c>
      <c r="G440" s="184"/>
      <c r="H440" s="291"/>
      <c r="I440" s="286"/>
      <c r="J440" s="296"/>
      <c r="K440" s="43"/>
    </row>
    <row r="441" spans="1:11" hidden="1" outlineLevel="2">
      <c r="A441" s="420">
        <f>IF(C441='Tong hop'!$B$6,1,0)</f>
        <v>0</v>
      </c>
      <c r="B441" s="172"/>
      <c r="C441" s="485"/>
      <c r="D441" s="181" t="s">
        <v>360</v>
      </c>
      <c r="E441" s="191"/>
      <c r="F441" s="212">
        <v>10</v>
      </c>
      <c r="G441" s="184"/>
      <c r="H441" s="291"/>
      <c r="I441" s="286"/>
      <c r="J441" s="296"/>
      <c r="K441" s="43"/>
    </row>
    <row r="442" spans="1:11" hidden="1" outlineLevel="2">
      <c r="A442" s="420">
        <f>IF(C442='Tong hop'!$B$6,1,0)</f>
        <v>0</v>
      </c>
      <c r="B442" s="172"/>
      <c r="C442" s="485"/>
      <c r="D442" s="181" t="s">
        <v>360</v>
      </c>
      <c r="E442" s="191"/>
      <c r="F442" s="212">
        <v>10</v>
      </c>
      <c r="G442" s="184"/>
      <c r="H442" s="291"/>
      <c r="I442" s="286"/>
      <c r="J442" s="296"/>
      <c r="K442" s="43"/>
    </row>
    <row r="443" spans="1:11" hidden="1" outlineLevel="2">
      <c r="A443" s="420">
        <f>IF(C443='Tong hop'!$B$6,1,0)</f>
        <v>0</v>
      </c>
      <c r="B443" s="172"/>
      <c r="C443" s="485"/>
      <c r="D443" s="197" t="str">
        <f>D235</f>
        <v>C4</v>
      </c>
      <c r="E443" s="198" t="str">
        <f>E235</f>
        <v>600x600</v>
      </c>
      <c r="F443" s="198"/>
      <c r="G443" s="184"/>
      <c r="H443" s="291"/>
      <c r="I443" s="286"/>
      <c r="J443" s="296"/>
      <c r="K443" s="43"/>
    </row>
    <row r="444" spans="1:11" hidden="1" outlineLevel="2">
      <c r="A444" s="420">
        <f>IF(C444='Tong hop'!$B$6,1,0)</f>
        <v>0</v>
      </c>
      <c r="B444" s="172"/>
      <c r="C444" s="485"/>
      <c r="D444" s="181" t="s">
        <v>518</v>
      </c>
      <c r="E444" s="191"/>
      <c r="F444" s="212">
        <v>25</v>
      </c>
      <c r="G444" s="184"/>
      <c r="H444" s="291"/>
      <c r="I444" s="286"/>
      <c r="J444" s="296"/>
      <c r="K444" s="43"/>
    </row>
    <row r="445" spans="1:11" hidden="1" outlineLevel="2">
      <c r="A445" s="420">
        <f>IF(C445='Tong hop'!$B$6,1,0)</f>
        <v>0</v>
      </c>
      <c r="B445" s="172"/>
      <c r="C445" s="485"/>
      <c r="D445" s="181" t="s">
        <v>360</v>
      </c>
      <c r="E445" s="191"/>
      <c r="F445" s="212">
        <v>10</v>
      </c>
      <c r="G445" s="184"/>
      <c r="H445" s="291"/>
      <c r="I445" s="286"/>
      <c r="J445" s="296"/>
      <c r="K445" s="43"/>
    </row>
    <row r="446" spans="1:11" hidden="1" outlineLevel="2">
      <c r="A446" s="420">
        <f>IF(C446='Tong hop'!$B$6,1,0)</f>
        <v>0</v>
      </c>
      <c r="B446" s="172"/>
      <c r="C446" s="485"/>
      <c r="D446" s="181" t="s">
        <v>360</v>
      </c>
      <c r="E446" s="191"/>
      <c r="F446" s="212">
        <v>10</v>
      </c>
      <c r="G446" s="184"/>
      <c r="H446" s="291"/>
      <c r="I446" s="286"/>
      <c r="J446" s="296"/>
      <c r="K446" s="43"/>
    </row>
    <row r="447" spans="1:11" hidden="1" outlineLevel="2">
      <c r="A447" s="420">
        <f>IF(C447='Tong hop'!$B$6,1,0)</f>
        <v>0</v>
      </c>
      <c r="B447" s="172"/>
      <c r="C447" s="485"/>
      <c r="D447" s="197" t="str">
        <f>D236</f>
        <v>Ca</v>
      </c>
      <c r="E447" s="198" t="str">
        <f>E236</f>
        <v>200x200</v>
      </c>
      <c r="F447" s="198"/>
      <c r="G447" s="184"/>
      <c r="H447" s="291"/>
      <c r="I447" s="286"/>
      <c r="J447" s="296"/>
      <c r="K447" s="43"/>
    </row>
    <row r="448" spans="1:11" hidden="1" outlineLevel="2">
      <c r="A448" s="420">
        <f>IF(C448='Tong hop'!$B$6,1,0)</f>
        <v>0</v>
      </c>
      <c r="B448" s="172"/>
      <c r="C448" s="485"/>
      <c r="D448" s="181" t="s">
        <v>221</v>
      </c>
      <c r="E448" s="191"/>
      <c r="F448" s="212">
        <v>20</v>
      </c>
      <c r="G448" s="184"/>
      <c r="H448" s="291"/>
      <c r="I448" s="286"/>
      <c r="J448" s="296"/>
      <c r="K448" s="43"/>
    </row>
    <row r="449" spans="1:11" hidden="1" outlineLevel="2">
      <c r="A449" s="420">
        <f>IF(C449='Tong hop'!$B$6,1,0)</f>
        <v>0</v>
      </c>
      <c r="B449" s="172"/>
      <c r="C449" s="485"/>
      <c r="D449" s="181" t="s">
        <v>102</v>
      </c>
      <c r="E449" s="191"/>
      <c r="F449" s="212">
        <v>6</v>
      </c>
      <c r="G449" s="184"/>
      <c r="H449" s="291"/>
      <c r="I449" s="286"/>
      <c r="J449" s="296"/>
      <c r="K449" s="43"/>
    </row>
    <row r="450" spans="1:11" hidden="1" outlineLevel="2">
      <c r="A450" s="420">
        <f>IF(C450='Tong hop'!$B$6,1,0)</f>
        <v>0</v>
      </c>
      <c r="B450" s="172"/>
      <c r="C450" s="485"/>
      <c r="D450" s="198">
        <f>D237</f>
        <v>0</v>
      </c>
      <c r="E450" s="198">
        <f>E237</f>
        <v>0</v>
      </c>
      <c r="F450" s="198"/>
      <c r="G450" s="184"/>
      <c r="H450" s="291"/>
      <c r="I450" s="286"/>
      <c r="J450" s="296"/>
      <c r="K450" s="43"/>
    </row>
    <row r="451" spans="1:11" hidden="1" outlineLevel="1">
      <c r="A451" s="420">
        <f>IF(C451='Tong hop'!$B$6,1,0)</f>
        <v>0</v>
      </c>
      <c r="B451" s="172"/>
      <c r="C451" s="485"/>
      <c r="D451" s="13" t="s">
        <v>89</v>
      </c>
      <c r="E451" s="191"/>
      <c r="F451" s="183"/>
      <c r="G451" s="184"/>
      <c r="H451" s="291"/>
      <c r="I451" s="286"/>
      <c r="J451" s="296"/>
      <c r="K451" s="43"/>
    </row>
    <row r="452" spans="1:11" hidden="1" outlineLevel="1">
      <c r="A452" s="420">
        <f>IF(C452='Tong hop'!$B$6,1,0)</f>
        <v>0</v>
      </c>
      <c r="B452" s="172"/>
      <c r="C452" s="485"/>
      <c r="D452" s="190"/>
      <c r="E452" s="191"/>
      <c r="F452" s="183"/>
      <c r="G452" s="184"/>
      <c r="H452" s="285"/>
      <c r="I452" s="285"/>
      <c r="J452" s="296"/>
      <c r="K452" s="43"/>
    </row>
    <row r="453" spans="1:11" ht="13.5" hidden="1" thickBot="1">
      <c r="A453" s="420">
        <f>IF(C453='Tong hop'!$B$6,1,0)</f>
        <v>0</v>
      </c>
      <c r="B453" s="213"/>
      <c r="C453" s="484"/>
      <c r="D453" s="169"/>
      <c r="E453" s="169"/>
      <c r="F453" s="170"/>
      <c r="G453" s="171"/>
      <c r="H453" s="284"/>
      <c r="I453" s="284"/>
      <c r="J453" s="295"/>
      <c r="K453" s="106"/>
    </row>
    <row r="454" spans="1:11" ht="13.5" hidden="1" thickBot="1">
      <c r="A454" s="420">
        <f>IF(C454='Tong hop'!$B$6,1,0)</f>
        <v>0</v>
      </c>
      <c r="B454" s="214"/>
    </row>
    <row r="455" spans="1:11" s="155" customFormat="1" hidden="1">
      <c r="A455" s="420">
        <f>IF(C455='Tong hop'!$B$6,1,0)</f>
        <v>0</v>
      </c>
      <c r="B455" s="189"/>
      <c r="C455" s="483"/>
      <c r="D455" s="165" t="s">
        <v>242</v>
      </c>
      <c r="E455" s="165" t="s">
        <v>243</v>
      </c>
      <c r="F455" s="166"/>
      <c r="G455" s="167"/>
      <c r="H455" s="283"/>
      <c r="I455" s="283"/>
      <c r="J455" s="294">
        <f>SUM(I455:I529)</f>
        <v>0</v>
      </c>
      <c r="K455" s="36"/>
    </row>
    <row r="456" spans="1:11" hidden="1">
      <c r="A456" s="420">
        <f>IF(C456='Tong hop'!$B$6,1,0)</f>
        <v>0</v>
      </c>
      <c r="B456" s="172"/>
      <c r="C456" s="485"/>
      <c r="D456" s="191"/>
      <c r="E456" s="191"/>
      <c r="F456" s="183"/>
      <c r="G456" s="175"/>
      <c r="H456" s="280"/>
      <c r="I456" s="280"/>
      <c r="J456" s="296"/>
      <c r="K456" s="47"/>
    </row>
    <row r="457" spans="1:11" s="155" customFormat="1" hidden="1">
      <c r="A457" s="420">
        <f>IF(C457='Tong hop'!$B$6,1,0)</f>
        <v>0</v>
      </c>
      <c r="B457" s="172"/>
      <c r="C457" s="494"/>
      <c r="D457" s="190" t="s">
        <v>245</v>
      </c>
      <c r="E457" s="191" t="s">
        <v>246</v>
      </c>
      <c r="F457" s="428"/>
      <c r="G457" s="175"/>
      <c r="H457" s="280"/>
      <c r="I457" s="280"/>
      <c r="J457" s="296"/>
      <c r="K457" s="47"/>
    </row>
    <row r="458" spans="1:11" hidden="1" collapsed="1">
      <c r="A458" s="420">
        <f>IF(C458='Tong hop'!$B$6,1,0)</f>
        <v>0</v>
      </c>
      <c r="B458" s="172"/>
      <c r="C458" s="490" t="s">
        <v>19</v>
      </c>
      <c r="D458" s="191" t="s">
        <v>247</v>
      </c>
      <c r="E458" s="191" t="s">
        <v>520</v>
      </c>
      <c r="F458" s="183" t="s">
        <v>3</v>
      </c>
      <c r="G458" s="175">
        <v>578.99298760000045</v>
      </c>
      <c r="H458" s="280"/>
      <c r="I458" s="280">
        <f>H458*G458</f>
        <v>0</v>
      </c>
      <c r="J458" s="296"/>
      <c r="K458" s="47"/>
    </row>
    <row r="459" spans="1:11" hidden="1" outlineLevel="1">
      <c r="A459" s="420">
        <f>IF(C459='Tong hop'!$B$6,1,0)</f>
        <v>0</v>
      </c>
      <c r="B459" s="172"/>
      <c r="C459" s="485"/>
      <c r="D459" s="179" t="s">
        <v>521</v>
      </c>
      <c r="E459" s="194"/>
      <c r="F459" s="183"/>
      <c r="G459" s="175"/>
      <c r="H459" s="280"/>
      <c r="I459" s="280">
        <f>H459*G459</f>
        <v>0</v>
      </c>
      <c r="J459" s="296"/>
      <c r="K459" s="47"/>
    </row>
    <row r="460" spans="1:11" hidden="1" outlineLevel="1">
      <c r="A460" s="420">
        <f>IF(C460='Tong hop'!$B$6,1,0)</f>
        <v>0</v>
      </c>
      <c r="B460" s="172"/>
      <c r="C460" s="485"/>
      <c r="D460" s="179" t="s">
        <v>522</v>
      </c>
      <c r="E460" s="179"/>
      <c r="F460" s="179"/>
      <c r="G460" s="175"/>
      <c r="H460" s="280"/>
      <c r="I460" s="280"/>
      <c r="J460" s="296"/>
      <c r="K460" s="47"/>
    </row>
    <row r="461" spans="1:11" hidden="1" outlineLevel="1">
      <c r="A461" s="420">
        <f>IF(C461='Tong hop'!$B$6,1,0)</f>
        <v>0</v>
      </c>
      <c r="B461" s="172"/>
      <c r="C461" s="485"/>
      <c r="D461" s="177" t="s">
        <v>523</v>
      </c>
      <c r="E461" s="179"/>
      <c r="F461" s="179"/>
      <c r="G461" s="175"/>
      <c r="H461" s="280"/>
      <c r="I461" s="280"/>
      <c r="J461" s="296"/>
      <c r="K461" s="47"/>
    </row>
    <row r="462" spans="1:11" hidden="1" outlineLevel="1">
      <c r="A462" s="420">
        <f>IF(C462='Tong hop'!$B$6,1,0)</f>
        <v>0</v>
      </c>
      <c r="B462" s="172"/>
      <c r="C462" s="485"/>
      <c r="D462" s="177" t="s">
        <v>113</v>
      </c>
      <c r="E462" s="179"/>
      <c r="F462" s="179"/>
      <c r="G462" s="175"/>
      <c r="H462" s="280"/>
      <c r="I462" s="280"/>
      <c r="J462" s="296"/>
      <c r="K462" s="47"/>
    </row>
    <row r="463" spans="1:11" hidden="1" outlineLevel="1">
      <c r="A463" s="420">
        <f>IF(C463='Tong hop'!$B$6,1,0)</f>
        <v>0</v>
      </c>
      <c r="B463" s="172"/>
      <c r="C463" s="485"/>
      <c r="D463" s="177" t="s">
        <v>73</v>
      </c>
      <c r="E463" s="179"/>
      <c r="F463" s="179"/>
      <c r="G463" s="175"/>
      <c r="H463" s="280"/>
      <c r="I463" s="280"/>
      <c r="J463" s="296"/>
      <c r="K463" s="47"/>
    </row>
    <row r="464" spans="1:11" hidden="1" outlineLevel="1">
      <c r="A464" s="420">
        <f>IF(C464='Tong hop'!$B$6,1,0)</f>
        <v>0</v>
      </c>
      <c r="B464" s="172"/>
      <c r="C464" s="485"/>
      <c r="D464" s="177" t="s">
        <v>524</v>
      </c>
      <c r="E464" s="179"/>
      <c r="F464" s="179"/>
      <c r="G464" s="175"/>
      <c r="H464" s="280"/>
      <c r="I464" s="280"/>
      <c r="J464" s="296"/>
      <c r="K464" s="47"/>
    </row>
    <row r="465" spans="1:11" hidden="1" outlineLevel="1">
      <c r="A465" s="420">
        <f>IF(C465='Tong hop'!$B$6,1,0)</f>
        <v>0</v>
      </c>
      <c r="B465" s="172"/>
      <c r="C465" s="485"/>
      <c r="D465" s="182"/>
      <c r="E465" s="182"/>
      <c r="F465" s="183"/>
      <c r="G465" s="175"/>
      <c r="H465" s="280"/>
      <c r="I465" s="280">
        <f>H465*G465</f>
        <v>0</v>
      </c>
      <c r="J465" s="296"/>
      <c r="K465" s="47"/>
    </row>
    <row r="466" spans="1:11" hidden="1">
      <c r="A466" s="420">
        <f>IF(C466='Tong hop'!$B$6,1,0)</f>
        <v>0</v>
      </c>
      <c r="B466" s="172"/>
      <c r="C466" s="490" t="s">
        <v>15</v>
      </c>
      <c r="D466" s="191" t="s">
        <v>525</v>
      </c>
      <c r="E466" s="191" t="s">
        <v>115</v>
      </c>
      <c r="F466" s="183" t="s">
        <v>3</v>
      </c>
      <c r="G466" s="175">
        <v>578.99298760000045</v>
      </c>
      <c r="H466" s="280"/>
      <c r="I466" s="280">
        <f>H466*G466</f>
        <v>0</v>
      </c>
      <c r="J466" s="296"/>
      <c r="K466" s="47"/>
    </row>
    <row r="467" spans="1:11" ht="25.5" hidden="1" collapsed="1">
      <c r="A467" s="420">
        <f>IF(C467='Tong hop'!$B$6,1,0)</f>
        <v>0</v>
      </c>
      <c r="B467" s="172"/>
      <c r="C467" s="9" t="s">
        <v>1385</v>
      </c>
      <c r="D467" s="195" t="s">
        <v>526</v>
      </c>
      <c r="E467" s="195" t="s">
        <v>527</v>
      </c>
      <c r="F467" s="183" t="s">
        <v>4</v>
      </c>
      <c r="G467" s="175">
        <v>192.38499999999999</v>
      </c>
      <c r="H467" s="280"/>
      <c r="I467" s="280">
        <f>H467*G467</f>
        <v>0</v>
      </c>
      <c r="J467" s="296"/>
      <c r="K467" s="47"/>
    </row>
    <row r="468" spans="1:11" hidden="1" outlineLevel="1">
      <c r="A468" s="420">
        <f>IF(C468='Tong hop'!$B$6,1,0)</f>
        <v>0</v>
      </c>
      <c r="B468" s="172"/>
      <c r="C468" s="485"/>
      <c r="D468" s="177" t="str">
        <f>D490</f>
        <v>Nền S1</v>
      </c>
      <c r="E468" s="179"/>
      <c r="F468" s="179">
        <f t="shared" ref="F468:F469" si="28">F490</f>
        <v>0</v>
      </c>
      <c r="G468" s="175"/>
      <c r="H468" s="280"/>
      <c r="I468" s="280">
        <f>H468*G468</f>
        <v>0</v>
      </c>
      <c r="J468" s="296"/>
      <c r="K468" s="47"/>
    </row>
    <row r="469" spans="1:11" hidden="1" outlineLevel="1">
      <c r="A469" s="420">
        <f>IF(C469='Tong hop'!$B$6,1,0)</f>
        <v>0</v>
      </c>
      <c r="B469" s="172"/>
      <c r="C469" s="485"/>
      <c r="D469" s="177" t="str">
        <f>D491</f>
        <v>Nền S2</v>
      </c>
      <c r="E469" s="179"/>
      <c r="F469" s="179">
        <f t="shared" si="28"/>
        <v>0</v>
      </c>
      <c r="G469" s="175"/>
      <c r="H469" s="280"/>
      <c r="I469" s="280"/>
      <c r="J469" s="296"/>
      <c r="K469" s="47"/>
    </row>
    <row r="470" spans="1:11" hidden="1" outlineLevel="1">
      <c r="A470" s="420">
        <f>IF(C470='Tong hop'!$B$6,1,0)</f>
        <v>0</v>
      </c>
      <c r="B470" s="172"/>
      <c r="C470" s="485"/>
      <c r="D470" s="177" t="str">
        <f>D492</f>
        <v>Đáy hố pit</v>
      </c>
      <c r="E470" s="179"/>
      <c r="F470" s="179">
        <f>F492</f>
        <v>0</v>
      </c>
      <c r="G470" s="175"/>
      <c r="H470" s="280"/>
      <c r="I470" s="280"/>
      <c r="J470" s="296"/>
      <c r="K470" s="47"/>
    </row>
    <row r="471" spans="1:11" hidden="1" outlineLevel="1">
      <c r="A471" s="420">
        <f>IF(C471='Tong hop'!$B$6,1,0)</f>
        <v>0</v>
      </c>
      <c r="B471" s="172"/>
      <c r="C471" s="485"/>
      <c r="D471" s="182"/>
      <c r="E471" s="182"/>
      <c r="F471" s="183"/>
      <c r="G471" s="175"/>
      <c r="H471" s="280"/>
      <c r="I471" s="280">
        <f>H471*G471</f>
        <v>0</v>
      </c>
      <c r="J471" s="296"/>
      <c r="K471" s="47"/>
    </row>
    <row r="472" spans="1:11" ht="38.25" hidden="1" collapsed="1">
      <c r="A472" s="420">
        <f>IF(C472='Tong hop'!$B$6,1,0)</f>
        <v>0</v>
      </c>
      <c r="B472" s="172"/>
      <c r="C472" s="485" t="s">
        <v>18</v>
      </c>
      <c r="D472" s="195" t="s">
        <v>528</v>
      </c>
      <c r="E472" s="195" t="s">
        <v>529</v>
      </c>
      <c r="F472" s="183" t="s">
        <v>3</v>
      </c>
      <c r="G472" s="175">
        <v>425.18400000000003</v>
      </c>
      <c r="H472" s="280"/>
      <c r="I472" s="280">
        <f>H472*G472</f>
        <v>0</v>
      </c>
      <c r="J472" s="296"/>
      <c r="K472" s="47"/>
    </row>
    <row r="473" spans="1:11" ht="12" hidden="1" customHeight="1" outlineLevel="1">
      <c r="A473" s="420">
        <f>IF(C473='Tong hop'!$B$6,1,0)</f>
        <v>0</v>
      </c>
      <c r="B473" s="172"/>
      <c r="C473" s="485"/>
      <c r="D473" s="177" t="str">
        <f>+D481</f>
        <v>Nền S1</v>
      </c>
      <c r="E473" s="179"/>
      <c r="F473" s="179">
        <f>F490</f>
        <v>0</v>
      </c>
      <c r="G473" s="175"/>
      <c r="H473" s="280"/>
      <c r="I473" s="280">
        <f>H473*G473</f>
        <v>0</v>
      </c>
      <c r="J473" s="296"/>
      <c r="K473" s="47"/>
    </row>
    <row r="474" spans="1:11" ht="12" hidden="1" customHeight="1" outlineLevel="1">
      <c r="A474" s="420">
        <f>IF(C474='Tong hop'!$B$6,1,0)</f>
        <v>0</v>
      </c>
      <c r="B474" s="172"/>
      <c r="C474" s="485"/>
      <c r="D474" s="177" t="str">
        <f>+D482</f>
        <v>Nền S2</v>
      </c>
      <c r="E474" s="179"/>
      <c r="F474" s="179">
        <f>F491</f>
        <v>0</v>
      </c>
      <c r="G474" s="175"/>
      <c r="H474" s="280"/>
      <c r="I474" s="280"/>
      <c r="J474" s="296"/>
      <c r="K474" s="47"/>
    </row>
    <row r="475" spans="1:11" ht="12" hidden="1" customHeight="1" outlineLevel="1">
      <c r="A475" s="420">
        <f>IF(C475='Tong hop'!$B$6,1,0)</f>
        <v>0</v>
      </c>
      <c r="B475" s="172"/>
      <c r="C475" s="485"/>
      <c r="D475" s="182"/>
      <c r="E475" s="182"/>
      <c r="F475" s="183"/>
      <c r="G475" s="175"/>
      <c r="H475" s="280"/>
      <c r="I475" s="280">
        <f>H475*G475</f>
        <v>0</v>
      </c>
      <c r="J475" s="296"/>
      <c r="K475" s="47"/>
    </row>
    <row r="476" spans="1:11" ht="57" hidden="1" customHeight="1">
      <c r="A476" s="420">
        <f>IF(C476='Tong hop'!$B$6,1,0)</f>
        <v>0</v>
      </c>
      <c r="B476" s="172"/>
      <c r="C476" s="485" t="s">
        <v>20</v>
      </c>
      <c r="D476" s="195" t="s">
        <v>530</v>
      </c>
      <c r="E476" s="195" t="s">
        <v>531</v>
      </c>
      <c r="F476" s="183" t="s">
        <v>532</v>
      </c>
      <c r="G476" s="175">
        <v>1</v>
      </c>
      <c r="H476" s="280"/>
      <c r="I476" s="280">
        <f>H476*G476</f>
        <v>0</v>
      </c>
      <c r="J476" s="296"/>
      <c r="K476" s="47" t="s">
        <v>257</v>
      </c>
    </row>
    <row r="477" spans="1:11" ht="51" hidden="1">
      <c r="A477" s="420">
        <f>IF(C477='Tong hop'!$B$6,1,0)</f>
        <v>0</v>
      </c>
      <c r="B477" s="172"/>
      <c r="C477" s="485" t="s">
        <v>20</v>
      </c>
      <c r="D477" s="195" t="s">
        <v>533</v>
      </c>
      <c r="E477" s="195" t="s">
        <v>534</v>
      </c>
      <c r="F477" s="183" t="s">
        <v>532</v>
      </c>
      <c r="G477" s="175">
        <v>1</v>
      </c>
      <c r="H477" s="280"/>
      <c r="I477" s="280">
        <f>H477*G477</f>
        <v>0</v>
      </c>
      <c r="J477" s="296"/>
      <c r="K477" s="47" t="s">
        <v>257</v>
      </c>
    </row>
    <row r="478" spans="1:11" hidden="1">
      <c r="A478" s="420">
        <f>IF(C478='Tong hop'!$B$6,1,0)</f>
        <v>0</v>
      </c>
      <c r="B478" s="172"/>
      <c r="C478" s="485"/>
      <c r="D478" s="191"/>
      <c r="E478" s="191"/>
      <c r="F478" s="183"/>
      <c r="G478" s="175"/>
      <c r="H478" s="280"/>
      <c r="I478" s="280"/>
      <c r="J478" s="296"/>
      <c r="K478" s="47"/>
    </row>
    <row r="479" spans="1:11" s="155" customFormat="1" ht="21.75" hidden="1" customHeight="1">
      <c r="A479" s="420">
        <f>IF(C479='Tong hop'!$B$6,1,0)</f>
        <v>0</v>
      </c>
      <c r="B479" s="172"/>
      <c r="C479" s="494"/>
      <c r="D479" s="190" t="s">
        <v>261</v>
      </c>
      <c r="E479" s="191" t="s">
        <v>262</v>
      </c>
      <c r="F479" s="428"/>
      <c r="G479" s="175"/>
      <c r="H479" s="280"/>
      <c r="I479" s="280"/>
      <c r="J479" s="296"/>
      <c r="K479" s="47"/>
    </row>
    <row r="480" spans="1:11" ht="25.5" hidden="1" collapsed="1">
      <c r="A480" s="420">
        <f>IF(C480='Tong hop'!$B$6,1,0)</f>
        <v>0</v>
      </c>
      <c r="B480" s="172"/>
      <c r="C480" s="486" t="s">
        <v>52</v>
      </c>
      <c r="D480" s="191" t="s">
        <v>535</v>
      </c>
      <c r="E480" s="191" t="s">
        <v>536</v>
      </c>
      <c r="F480" s="183" t="s">
        <v>4</v>
      </c>
      <c r="G480" s="175">
        <v>1700.7360000000001</v>
      </c>
      <c r="H480" s="280"/>
      <c r="I480" s="280">
        <f>H480*G480</f>
        <v>0</v>
      </c>
      <c r="J480" s="296"/>
      <c r="K480" s="47"/>
    </row>
    <row r="481" spans="1:11" hidden="1" outlineLevel="1">
      <c r="A481" s="420">
        <f>IF(C481='Tong hop'!$B$6,1,0)</f>
        <v>0</v>
      </c>
      <c r="B481" s="172"/>
      <c r="C481" s="485"/>
      <c r="D481" s="177" t="str">
        <f>+D485</f>
        <v>Nền S1</v>
      </c>
      <c r="E481" s="194"/>
      <c r="F481" s="183"/>
      <c r="G481" s="175"/>
      <c r="H481" s="280"/>
      <c r="I481" s="280"/>
      <c r="J481" s="296"/>
      <c r="K481" s="47"/>
    </row>
    <row r="482" spans="1:11" hidden="1" outlineLevel="1">
      <c r="A482" s="420">
        <f>IF(C482='Tong hop'!$B$6,1,0)</f>
        <v>0</v>
      </c>
      <c r="B482" s="172"/>
      <c r="C482" s="485"/>
      <c r="D482" s="177" t="str">
        <f>+D486</f>
        <v>Nền S2</v>
      </c>
      <c r="E482" s="194"/>
      <c r="F482" s="183"/>
      <c r="G482" s="175"/>
      <c r="H482" s="280"/>
      <c r="I482" s="280"/>
      <c r="J482" s="296"/>
      <c r="K482" s="47"/>
    </row>
    <row r="483" spans="1:11" hidden="1" outlineLevel="1">
      <c r="A483" s="420">
        <f>IF(C483='Tong hop'!$B$6,1,0)</f>
        <v>0</v>
      </c>
      <c r="B483" s="172"/>
      <c r="C483" s="485"/>
      <c r="D483" s="177"/>
      <c r="E483" s="179"/>
      <c r="F483" s="183"/>
      <c r="G483" s="175"/>
      <c r="H483" s="280"/>
      <c r="I483" s="280"/>
      <c r="J483" s="296"/>
      <c r="K483" s="47"/>
    </row>
    <row r="484" spans="1:11" ht="38.25" hidden="1" collapsed="1">
      <c r="A484" s="420">
        <f>IF(C484='Tong hop'!$B$6,1,0)</f>
        <v>0</v>
      </c>
      <c r="B484" s="172"/>
      <c r="C484" s="485" t="s">
        <v>25</v>
      </c>
      <c r="D484" s="20" t="s">
        <v>537</v>
      </c>
      <c r="E484" s="195" t="s">
        <v>165</v>
      </c>
      <c r="F484" s="183" t="s">
        <v>3</v>
      </c>
      <c r="G484" s="175">
        <v>0</v>
      </c>
      <c r="H484" s="280"/>
      <c r="I484" s="280">
        <f>H484*G484*0</f>
        <v>0</v>
      </c>
      <c r="J484" s="296"/>
      <c r="K484" s="47" t="s">
        <v>1276</v>
      </c>
    </row>
    <row r="485" spans="1:11" hidden="1" outlineLevel="1">
      <c r="A485" s="420">
        <f>IF(C485='Tong hop'!$B$6,1,0)</f>
        <v>0</v>
      </c>
      <c r="B485" s="172"/>
      <c r="C485" s="485"/>
      <c r="D485" s="177" t="str">
        <f>+D490</f>
        <v>Nền S1</v>
      </c>
      <c r="E485" s="194"/>
      <c r="F485" s="183"/>
      <c r="G485" s="175"/>
      <c r="H485" s="280"/>
      <c r="I485" s="280"/>
      <c r="J485" s="296"/>
      <c r="K485" s="47"/>
    </row>
    <row r="486" spans="1:11" hidden="1" outlineLevel="1">
      <c r="A486" s="420">
        <f>IF(C486='Tong hop'!$B$6,1,0)</f>
        <v>0</v>
      </c>
      <c r="B486" s="172"/>
      <c r="C486" s="485"/>
      <c r="D486" s="177" t="str">
        <f>+D491</f>
        <v>Nền S2</v>
      </c>
      <c r="E486" s="194"/>
      <c r="F486" s="183"/>
      <c r="G486" s="175"/>
      <c r="H486" s="280"/>
      <c r="I486" s="280"/>
      <c r="J486" s="296"/>
      <c r="K486" s="47"/>
    </row>
    <row r="487" spans="1:11" hidden="1" outlineLevel="1">
      <c r="A487" s="420">
        <f>IF(C487='Tong hop'!$B$6,1,0)</f>
        <v>0</v>
      </c>
      <c r="B487" s="172"/>
      <c r="C487" s="485"/>
      <c r="D487" s="179"/>
      <c r="E487" s="179"/>
      <c r="F487" s="183"/>
      <c r="G487" s="175"/>
      <c r="H487" s="280"/>
      <c r="I487" s="280"/>
      <c r="J487" s="296"/>
      <c r="K487" s="47"/>
    </row>
    <row r="488" spans="1:11" hidden="1">
      <c r="A488" s="420">
        <f>IF(C488='Tong hop'!$B$6,1,0)</f>
        <v>0</v>
      </c>
      <c r="B488" s="172"/>
      <c r="C488" s="485"/>
      <c r="D488" s="190" t="s">
        <v>126</v>
      </c>
      <c r="E488" s="191" t="s">
        <v>117</v>
      </c>
      <c r="F488" s="183"/>
      <c r="G488" s="175"/>
      <c r="H488" s="280"/>
      <c r="I488" s="280"/>
      <c r="J488" s="296"/>
      <c r="K488" s="47"/>
    </row>
    <row r="489" spans="1:11" hidden="1" collapsed="1">
      <c r="A489" s="420">
        <f>IF(C489='Tong hop'!$B$6,1,0)</f>
        <v>0</v>
      </c>
      <c r="B489" s="172"/>
      <c r="C489" s="486" t="s">
        <v>29</v>
      </c>
      <c r="D489" s="191" t="s">
        <v>538</v>
      </c>
      <c r="E489" s="191" t="s">
        <v>539</v>
      </c>
      <c r="F489" s="183" t="s">
        <v>3</v>
      </c>
      <c r="G489" s="175">
        <v>232.7860124</v>
      </c>
      <c r="H489" s="280"/>
      <c r="I489" s="280">
        <f>H489*G489</f>
        <v>0</v>
      </c>
      <c r="J489" s="296"/>
      <c r="K489" s="47"/>
    </row>
    <row r="490" spans="1:11" hidden="1" outlineLevel="1">
      <c r="A490" s="420">
        <f>IF(C490='Tong hop'!$B$6,1,0)</f>
        <v>0</v>
      </c>
      <c r="B490" s="172"/>
      <c r="C490" s="485"/>
      <c r="D490" s="177" t="s">
        <v>540</v>
      </c>
      <c r="E490" s="194"/>
      <c r="F490" s="183"/>
      <c r="G490" s="175"/>
      <c r="H490" s="280"/>
      <c r="I490" s="280">
        <f>H490*G490</f>
        <v>0</v>
      </c>
      <c r="J490" s="296"/>
      <c r="K490" s="47"/>
    </row>
    <row r="491" spans="1:11" hidden="1" outlineLevel="1">
      <c r="A491" s="420">
        <f>IF(C491='Tong hop'!$B$6,1,0)</f>
        <v>0</v>
      </c>
      <c r="B491" s="172"/>
      <c r="C491" s="485"/>
      <c r="D491" s="177" t="s">
        <v>541</v>
      </c>
      <c r="E491" s="194"/>
      <c r="F491" s="183"/>
      <c r="G491" s="175"/>
      <c r="H491" s="280"/>
      <c r="I491" s="280"/>
      <c r="J491" s="296"/>
      <c r="K491" s="47"/>
    </row>
    <row r="492" spans="1:11" hidden="1" outlineLevel="1">
      <c r="A492" s="420">
        <f>IF(C492='Tong hop'!$B$6,1,0)</f>
        <v>0</v>
      </c>
      <c r="B492" s="172"/>
      <c r="C492" s="485"/>
      <c r="D492" s="177" t="s">
        <v>542</v>
      </c>
      <c r="E492" s="194"/>
      <c r="F492" s="183"/>
      <c r="G492" s="175"/>
      <c r="H492" s="280"/>
      <c r="I492" s="280"/>
      <c r="J492" s="296"/>
      <c r="K492" s="47"/>
    </row>
    <row r="493" spans="1:11" hidden="1" outlineLevel="1">
      <c r="A493" s="420">
        <f>IF(C493='Tong hop'!$B$6,1,0)</f>
        <v>0</v>
      </c>
      <c r="B493" s="172"/>
      <c r="C493" s="485"/>
      <c r="D493" s="177" t="s">
        <v>543</v>
      </c>
      <c r="E493" s="194"/>
      <c r="F493" s="183"/>
      <c r="G493" s="175"/>
      <c r="H493" s="280"/>
      <c r="I493" s="280"/>
      <c r="J493" s="296"/>
      <c r="K493" s="47"/>
    </row>
    <row r="494" spans="1:11" hidden="1" outlineLevel="1">
      <c r="A494" s="420">
        <f>IF(C494='Tong hop'!$B$6,1,0)</f>
        <v>0</v>
      </c>
      <c r="B494" s="172"/>
      <c r="C494" s="485"/>
      <c r="D494" s="177" t="s">
        <v>270</v>
      </c>
      <c r="E494" s="194"/>
      <c r="F494" s="183"/>
      <c r="G494" s="175"/>
      <c r="H494" s="280"/>
      <c r="I494" s="280"/>
      <c r="J494" s="296"/>
      <c r="K494" s="47"/>
    </row>
    <row r="495" spans="1:11" hidden="1" outlineLevel="1">
      <c r="A495" s="420">
        <f>IF(C495='Tong hop'!$B$6,1,0)</f>
        <v>0</v>
      </c>
      <c r="B495" s="172"/>
      <c r="C495" s="485"/>
      <c r="D495" s="177" t="s">
        <v>544</v>
      </c>
      <c r="E495" s="194"/>
      <c r="F495" s="183"/>
      <c r="G495" s="175"/>
      <c r="H495" s="280"/>
      <c r="I495" s="280"/>
      <c r="J495" s="296"/>
      <c r="K495" s="47"/>
    </row>
    <row r="496" spans="1:11" hidden="1" outlineLevel="1">
      <c r="A496" s="420">
        <f>IF(C496='Tong hop'!$B$6,1,0)</f>
        <v>0</v>
      </c>
      <c r="B496" s="172"/>
      <c r="C496" s="485"/>
      <c r="D496" s="177" t="s">
        <v>545</v>
      </c>
      <c r="E496" s="194"/>
      <c r="F496" s="183"/>
      <c r="G496" s="175"/>
      <c r="H496" s="280"/>
      <c r="I496" s="280"/>
      <c r="J496" s="296"/>
      <c r="K496" s="47"/>
    </row>
    <row r="497" spans="1:11" hidden="1" outlineLevel="1">
      <c r="A497" s="420">
        <f>IF(C497='Tong hop'!$B$6,1,0)</f>
        <v>0</v>
      </c>
      <c r="B497" s="172"/>
      <c r="C497" s="485"/>
      <c r="D497" s="179"/>
      <c r="E497" s="194"/>
      <c r="F497" s="183"/>
      <c r="G497" s="175"/>
      <c r="H497" s="280"/>
      <c r="I497" s="280"/>
      <c r="J497" s="296"/>
      <c r="K497" s="47"/>
    </row>
    <row r="498" spans="1:11" hidden="1">
      <c r="A498" s="420">
        <f>IF(C498='Tong hop'!$B$6,1,0)</f>
        <v>0</v>
      </c>
      <c r="B498" s="172"/>
      <c r="C498" s="485"/>
      <c r="D498" s="190" t="s">
        <v>94</v>
      </c>
      <c r="E498" s="191" t="s">
        <v>202</v>
      </c>
      <c r="F498" s="183"/>
      <c r="G498" s="175"/>
      <c r="H498" s="280"/>
      <c r="I498" s="280"/>
      <c r="J498" s="296"/>
      <c r="K498" s="47"/>
    </row>
    <row r="499" spans="1:11" hidden="1" collapsed="1">
      <c r="A499" s="420">
        <f>IF(C499='Tong hop'!$B$6,1,0)</f>
        <v>0</v>
      </c>
      <c r="B499" s="172"/>
      <c r="C499" s="486" t="s">
        <v>41</v>
      </c>
      <c r="D499" s="191" t="s">
        <v>538</v>
      </c>
      <c r="E499" s="191" t="s">
        <v>539</v>
      </c>
      <c r="F499" s="183" t="s">
        <v>4</v>
      </c>
      <c r="G499" s="175">
        <v>94.970999999999989</v>
      </c>
      <c r="H499" s="280"/>
      <c r="I499" s="280">
        <f>H499*G499</f>
        <v>0</v>
      </c>
      <c r="J499" s="296"/>
      <c r="K499" s="47"/>
    </row>
    <row r="500" spans="1:11" hidden="1" outlineLevel="1">
      <c r="A500" s="420">
        <f>IF(C500='Tong hop'!$B$6,1,0)</f>
        <v>0</v>
      </c>
      <c r="B500" s="172"/>
      <c r="C500" s="485"/>
      <c r="D500" s="177" t="s">
        <v>546</v>
      </c>
      <c r="E500" s="194"/>
      <c r="F500" s="183"/>
      <c r="G500" s="175"/>
      <c r="H500" s="280"/>
      <c r="I500" s="280">
        <f>H500*G500</f>
        <v>0</v>
      </c>
      <c r="J500" s="296"/>
      <c r="K500" s="47"/>
    </row>
    <row r="501" spans="1:11" hidden="1" outlineLevel="1">
      <c r="A501" s="420">
        <f>IF(C501='Tong hop'!$B$6,1,0)</f>
        <v>0</v>
      </c>
      <c r="B501" s="172"/>
      <c r="C501" s="485"/>
      <c r="D501" s="177" t="str">
        <f>+D492</f>
        <v>Đáy hố pit</v>
      </c>
      <c r="E501" s="194"/>
      <c r="F501" s="183"/>
      <c r="G501" s="175"/>
      <c r="H501" s="280"/>
      <c r="I501" s="280"/>
      <c r="J501" s="296"/>
      <c r="K501" s="47"/>
    </row>
    <row r="502" spans="1:11" hidden="1" outlineLevel="1">
      <c r="A502" s="420">
        <f>IF(C502='Tong hop'!$B$6,1,0)</f>
        <v>0</v>
      </c>
      <c r="B502" s="172"/>
      <c r="C502" s="485"/>
      <c r="D502" s="177" t="str">
        <f>+D493</f>
        <v>Tường hố pit</v>
      </c>
      <c r="E502" s="194"/>
      <c r="F502" s="183"/>
      <c r="G502" s="175"/>
      <c r="H502" s="280"/>
      <c r="I502" s="280"/>
      <c r="J502" s="296"/>
      <c r="K502" s="47"/>
    </row>
    <row r="503" spans="1:11" hidden="1" outlineLevel="1">
      <c r="A503" s="420">
        <f>IF(C503='Tong hop'!$B$6,1,0)</f>
        <v>0</v>
      </c>
      <c r="B503" s="172"/>
      <c r="C503" s="485"/>
      <c r="D503" s="177" t="str">
        <f>D496</f>
        <v>Mương</v>
      </c>
      <c r="E503" s="194"/>
      <c r="F503" s="183"/>
      <c r="G503" s="175"/>
      <c r="H503" s="280"/>
      <c r="I503" s="280"/>
      <c r="J503" s="296"/>
      <c r="K503" s="47"/>
    </row>
    <row r="504" spans="1:11" hidden="1" outlineLevel="1">
      <c r="A504" s="420">
        <f>IF(C504='Tong hop'!$B$6,1,0)</f>
        <v>0</v>
      </c>
      <c r="B504" s="172"/>
      <c r="C504" s="485"/>
      <c r="D504" s="182"/>
      <c r="E504" s="182"/>
      <c r="F504" s="183"/>
      <c r="G504" s="175"/>
      <c r="H504" s="280"/>
      <c r="I504" s="280">
        <f>H504*G504</f>
        <v>0</v>
      </c>
      <c r="J504" s="296"/>
      <c r="K504" s="47"/>
    </row>
    <row r="505" spans="1:11" hidden="1">
      <c r="A505" s="420">
        <f>IF(C505='Tong hop'!$B$6,1,0)</f>
        <v>0</v>
      </c>
      <c r="B505" s="172"/>
      <c r="C505" s="485"/>
      <c r="D505" s="190" t="s">
        <v>107</v>
      </c>
      <c r="E505" s="191" t="s">
        <v>273</v>
      </c>
      <c r="F505" s="183"/>
      <c r="G505" s="175"/>
      <c r="H505" s="280"/>
      <c r="I505" s="280"/>
      <c r="J505" s="296"/>
      <c r="K505" s="47"/>
    </row>
    <row r="506" spans="1:11" ht="25.5" hidden="1" collapsed="1">
      <c r="A506" s="420">
        <f>IF(C506='Tong hop'!$B$6,1,0)</f>
        <v>0</v>
      </c>
      <c r="B506" s="172"/>
      <c r="C506" s="486" t="s">
        <v>57</v>
      </c>
      <c r="D506" s="191" t="s">
        <v>547</v>
      </c>
      <c r="E506" s="191" t="s">
        <v>548</v>
      </c>
      <c r="F506" s="183" t="s">
        <v>4</v>
      </c>
      <c r="G506" s="175">
        <v>1530.5182000000002</v>
      </c>
      <c r="H506" s="280"/>
      <c r="I506" s="280">
        <f>H506*G506</f>
        <v>0</v>
      </c>
      <c r="J506" s="296"/>
      <c r="K506" s="47"/>
    </row>
    <row r="507" spans="1:11" hidden="1" outlineLevel="1">
      <c r="A507" s="420">
        <f>IF(C507='Tong hop'!$B$6,1,0)</f>
        <v>0</v>
      </c>
      <c r="B507" s="172"/>
      <c r="C507" s="485"/>
      <c r="D507" s="177" t="str">
        <f>+D481</f>
        <v>Nền S1</v>
      </c>
      <c r="E507" s="179">
        <f>E490</f>
        <v>0</v>
      </c>
      <c r="F507" s="183"/>
      <c r="G507" s="175"/>
      <c r="H507" s="280"/>
      <c r="I507" s="280">
        <f>H507*G507</f>
        <v>0</v>
      </c>
      <c r="J507" s="296"/>
      <c r="K507" s="47"/>
    </row>
    <row r="508" spans="1:11" hidden="1" outlineLevel="1">
      <c r="A508" s="420">
        <f>IF(C508='Tong hop'!$B$6,1,0)</f>
        <v>0</v>
      </c>
      <c r="B508" s="172"/>
      <c r="C508" s="485"/>
      <c r="D508" s="191"/>
      <c r="E508" s="191"/>
      <c r="F508" s="183"/>
      <c r="G508" s="175"/>
      <c r="H508" s="280"/>
      <c r="I508" s="280"/>
      <c r="J508" s="296"/>
      <c r="K508" s="47"/>
    </row>
    <row r="509" spans="1:11" ht="51" collapsed="1">
      <c r="A509" s="420">
        <f>IF(C509='Tong hop'!$B$6,1,0)</f>
        <v>1</v>
      </c>
      <c r="B509" s="172"/>
      <c r="C509" s="486" t="s">
        <v>54</v>
      </c>
      <c r="D509" s="191" t="s">
        <v>549</v>
      </c>
      <c r="E509" s="191" t="s">
        <v>550</v>
      </c>
      <c r="F509" s="183" t="s">
        <v>5</v>
      </c>
      <c r="G509" s="175">
        <v>8.7618723551800048</v>
      </c>
      <c r="H509" s="280"/>
      <c r="I509" s="280">
        <f>H509*G509</f>
        <v>0</v>
      </c>
      <c r="J509" s="296"/>
      <c r="K509" s="47"/>
    </row>
    <row r="510" spans="1:11" hidden="1" outlineLevel="1">
      <c r="A510" s="420">
        <f>IF(C510='Tong hop'!$B$6,1,0)</f>
        <v>0</v>
      </c>
      <c r="B510" s="172"/>
      <c r="C510" s="485"/>
      <c r="D510" s="179" t="str">
        <f>+D507</f>
        <v>Nền S1</v>
      </c>
      <c r="E510" s="179">
        <f>E497</f>
        <v>0</v>
      </c>
      <c r="F510" s="183"/>
      <c r="G510" s="175"/>
      <c r="H510" s="280"/>
      <c r="I510" s="280">
        <f>H510*G510</f>
        <v>0</v>
      </c>
      <c r="J510" s="296"/>
      <c r="K510" s="47"/>
    </row>
    <row r="511" spans="1:11" hidden="1" outlineLevel="1">
      <c r="A511" s="420">
        <f>IF(C511='Tong hop'!$B$6,1,0)</f>
        <v>0</v>
      </c>
      <c r="B511" s="172"/>
      <c r="C511" s="485"/>
      <c r="D511" s="179"/>
      <c r="E511" s="179"/>
      <c r="F511" s="183"/>
      <c r="G511" s="175"/>
      <c r="H511" s="280"/>
      <c r="I511" s="280"/>
      <c r="J511" s="296"/>
      <c r="K511" s="47"/>
    </row>
    <row r="512" spans="1:11" hidden="1" outlineLevel="1">
      <c r="A512" s="420">
        <f>IF(C512='Tong hop'!$B$6,1,0)</f>
        <v>0</v>
      </c>
      <c r="B512" s="172"/>
      <c r="C512" s="485"/>
      <c r="D512" s="179" t="str">
        <f>+D494</f>
        <v>Gờ nền</v>
      </c>
      <c r="E512" s="179"/>
      <c r="F512" s="183"/>
      <c r="G512" s="175"/>
      <c r="H512" s="280"/>
      <c r="I512" s="280"/>
      <c r="J512" s="296"/>
      <c r="K512" s="47"/>
    </row>
    <row r="513" spans="1:12" hidden="1" outlineLevel="1">
      <c r="A513" s="420">
        <f>IF(C513='Tong hop'!$B$6,1,0)</f>
        <v>0</v>
      </c>
      <c r="B513" s="172"/>
      <c r="C513" s="485"/>
      <c r="D513" s="179"/>
      <c r="E513" s="179"/>
      <c r="F513" s="212">
        <v>12</v>
      </c>
      <c r="G513" s="175"/>
      <c r="H513" s="280"/>
      <c r="I513" s="280"/>
      <c r="J513" s="296"/>
      <c r="K513" s="47"/>
    </row>
    <row r="514" spans="1:12" hidden="1" outlineLevel="1">
      <c r="A514" s="420">
        <f>IF(C514='Tong hop'!$B$6,1,0)</f>
        <v>0</v>
      </c>
      <c r="B514" s="172"/>
      <c r="C514" s="485"/>
      <c r="D514" s="179"/>
      <c r="E514" s="179"/>
      <c r="F514" s="183">
        <v>10</v>
      </c>
      <c r="G514" s="175"/>
      <c r="H514" s="280"/>
      <c r="I514" s="280"/>
      <c r="J514" s="296"/>
      <c r="K514" s="47"/>
    </row>
    <row r="515" spans="1:12" hidden="1" outlineLevel="1">
      <c r="A515" s="420">
        <f>IF(C515='Tong hop'!$B$6,1,0)</f>
        <v>0</v>
      </c>
      <c r="B515" s="172"/>
      <c r="C515" s="485"/>
      <c r="D515" s="179" t="str">
        <f>D503</f>
        <v>Mương</v>
      </c>
      <c r="E515" s="179"/>
      <c r="F515" s="183"/>
      <c r="G515" s="175"/>
      <c r="H515" s="280"/>
      <c r="I515" s="280"/>
      <c r="J515" s="296"/>
      <c r="K515" s="47"/>
    </row>
    <row r="516" spans="1:12" hidden="1" outlineLevel="1">
      <c r="A516" s="420">
        <f>IF(C516='Tong hop'!$B$6,1,0)</f>
        <v>0</v>
      </c>
      <c r="B516" s="172"/>
      <c r="C516" s="485"/>
      <c r="D516" s="191"/>
      <c r="E516" s="191"/>
      <c r="F516" s="183"/>
      <c r="G516" s="175"/>
      <c r="H516" s="280"/>
      <c r="I516" s="280"/>
      <c r="J516" s="296"/>
      <c r="K516" s="47"/>
    </row>
    <row r="517" spans="1:12" hidden="1">
      <c r="A517" s="420">
        <f>IF(C517='Tong hop'!$B$6,1,0)</f>
        <v>0</v>
      </c>
      <c r="B517" s="172"/>
      <c r="C517" s="485"/>
      <c r="D517" s="191"/>
      <c r="E517" s="191"/>
      <c r="F517" s="183"/>
      <c r="G517" s="175"/>
      <c r="H517" s="280"/>
      <c r="I517" s="280"/>
      <c r="J517" s="296"/>
      <c r="K517" s="47"/>
    </row>
    <row r="518" spans="1:12" ht="25.5" hidden="1">
      <c r="A518" s="420">
        <f>IF(C518='Tong hop'!$B$6,1,0)</f>
        <v>0</v>
      </c>
      <c r="B518" s="172"/>
      <c r="D518" s="190" t="s">
        <v>280</v>
      </c>
      <c r="E518" s="191" t="s">
        <v>281</v>
      </c>
      <c r="F518" s="428"/>
      <c r="G518" s="175"/>
      <c r="H518" s="280"/>
      <c r="I518" s="280"/>
      <c r="J518" s="296"/>
      <c r="K518" s="47"/>
      <c r="L518" s="162"/>
    </row>
    <row r="519" spans="1:12" ht="51" hidden="1">
      <c r="A519" s="420">
        <f>IF(C519='Tong hop'!$B$6,1,0)</f>
        <v>0</v>
      </c>
      <c r="B519" s="172"/>
      <c r="C519" s="485"/>
      <c r="D519" s="190" t="s">
        <v>551</v>
      </c>
      <c r="E519" s="190" t="s">
        <v>552</v>
      </c>
      <c r="F519" s="183"/>
      <c r="G519" s="175"/>
      <c r="H519" s="280"/>
      <c r="I519" s="280"/>
      <c r="J519" s="296"/>
      <c r="K519" s="47"/>
    </row>
    <row r="520" spans="1:12" ht="25.5" hidden="1" collapsed="1">
      <c r="A520" s="420">
        <f>IF(C520='Tong hop'!$B$6,1,0)</f>
        <v>0</v>
      </c>
      <c r="B520" s="172"/>
      <c r="C520" s="486" t="s">
        <v>65</v>
      </c>
      <c r="D520" s="191" t="s">
        <v>290</v>
      </c>
      <c r="E520" s="191" t="s">
        <v>291</v>
      </c>
      <c r="F520" s="183" t="s">
        <v>6</v>
      </c>
      <c r="G520" s="175">
        <v>866.55200000000002</v>
      </c>
      <c r="H520" s="280"/>
      <c r="I520" s="280">
        <f>H520*G520</f>
        <v>0</v>
      </c>
      <c r="J520" s="296"/>
      <c r="K520" s="47"/>
    </row>
    <row r="521" spans="1:12" hidden="1" outlineLevel="1">
      <c r="A521" s="420">
        <f>IF(C521='Tong hop'!$B$6,1,0)</f>
        <v>0</v>
      </c>
      <c r="B521" s="172"/>
      <c r="C521" s="485"/>
      <c r="D521" s="177" t="s">
        <v>553</v>
      </c>
      <c r="E521" s="194"/>
      <c r="F521" s="183"/>
      <c r="G521" s="175"/>
      <c r="H521" s="280"/>
      <c r="I521" s="280">
        <f>H521*G521</f>
        <v>0</v>
      </c>
      <c r="J521" s="296"/>
      <c r="K521" s="47"/>
    </row>
    <row r="522" spans="1:12" hidden="1" outlineLevel="1">
      <c r="A522" s="420">
        <f>IF(C522='Tong hop'!$B$6,1,0)</f>
        <v>0</v>
      </c>
      <c r="B522" s="172"/>
      <c r="C522" s="485"/>
      <c r="D522" s="179"/>
      <c r="E522" s="194"/>
      <c r="F522" s="183"/>
      <c r="G522" s="175"/>
      <c r="H522" s="280"/>
      <c r="I522" s="280">
        <f>H522*G522</f>
        <v>0</v>
      </c>
      <c r="J522" s="296"/>
      <c r="K522" s="47"/>
    </row>
    <row r="523" spans="1:12" ht="25.5" hidden="1">
      <c r="A523" s="420">
        <f>IF(C523='Tong hop'!$B$6,1,0)</f>
        <v>0</v>
      </c>
      <c r="B523" s="172"/>
      <c r="C523" s="485"/>
      <c r="D523" s="191" t="s">
        <v>554</v>
      </c>
      <c r="E523" s="191" t="s">
        <v>555</v>
      </c>
      <c r="F523" s="183" t="s">
        <v>6</v>
      </c>
      <c r="G523" s="175">
        <v>866.55200000000002</v>
      </c>
      <c r="H523" s="280"/>
      <c r="I523" s="280">
        <f>H523*G523</f>
        <v>0</v>
      </c>
      <c r="J523" s="296"/>
      <c r="K523" s="263" t="s">
        <v>660</v>
      </c>
    </row>
    <row r="524" spans="1:12" ht="38.25" hidden="1">
      <c r="A524" s="420">
        <f>IF(C524='Tong hop'!$B$6,1,0)</f>
        <v>0</v>
      </c>
      <c r="B524" s="172"/>
      <c r="C524" s="485"/>
      <c r="D524" s="13" t="s">
        <v>556</v>
      </c>
      <c r="E524" s="191" t="s">
        <v>557</v>
      </c>
      <c r="F524" s="183"/>
      <c r="G524" s="175"/>
      <c r="H524" s="280"/>
      <c r="I524" s="280"/>
      <c r="J524" s="296"/>
      <c r="K524" s="47"/>
    </row>
    <row r="525" spans="1:12" ht="51" hidden="1" collapsed="1">
      <c r="A525" s="420">
        <f>IF(C525='Tong hop'!$B$6,1,0)</f>
        <v>0</v>
      </c>
      <c r="B525" s="172"/>
      <c r="C525" s="486" t="s">
        <v>66</v>
      </c>
      <c r="D525" s="191" t="s">
        <v>558</v>
      </c>
      <c r="E525" s="191" t="s">
        <v>559</v>
      </c>
      <c r="F525" s="183" t="s">
        <v>6</v>
      </c>
      <c r="G525" s="175">
        <v>17.3</v>
      </c>
      <c r="H525" s="280"/>
      <c r="I525" s="280">
        <f>H525*G525</f>
        <v>0</v>
      </c>
      <c r="J525" s="296"/>
      <c r="K525" s="47"/>
    </row>
    <row r="526" spans="1:12" hidden="1" outlineLevel="1">
      <c r="A526" s="420">
        <f>IF(C526='Tong hop'!$B$6,1,0)</f>
        <v>0</v>
      </c>
      <c r="B526" s="172"/>
      <c r="C526" s="485"/>
      <c r="D526" s="179" t="s">
        <v>560</v>
      </c>
      <c r="E526" s="194"/>
      <c r="F526" s="183"/>
      <c r="G526" s="175"/>
      <c r="H526" s="280"/>
      <c r="I526" s="280">
        <f>H526*G526</f>
        <v>0</v>
      </c>
      <c r="J526" s="296"/>
      <c r="K526" s="47"/>
    </row>
    <row r="527" spans="1:12" hidden="1" outlineLevel="1">
      <c r="A527" s="420">
        <f>IF(C527='Tong hop'!$B$6,1,0)</f>
        <v>0</v>
      </c>
      <c r="B527" s="172"/>
      <c r="C527" s="485"/>
      <c r="D527" s="179"/>
      <c r="E527" s="194"/>
      <c r="F527" s="183"/>
      <c r="G527" s="175"/>
      <c r="H527" s="280"/>
      <c r="I527" s="280"/>
      <c r="J527" s="296"/>
      <c r="K527" s="47"/>
    </row>
    <row r="528" spans="1:12" hidden="1">
      <c r="A528" s="420">
        <f>IF(C528='Tong hop'!$B$6,1,0)</f>
        <v>0</v>
      </c>
      <c r="B528" s="172"/>
      <c r="C528" s="485"/>
      <c r="D528" s="179"/>
      <c r="E528" s="194"/>
      <c r="F528" s="183"/>
      <c r="G528" s="175"/>
      <c r="H528" s="280"/>
      <c r="I528" s="280"/>
      <c r="J528" s="296"/>
      <c r="K528" s="47"/>
    </row>
    <row r="529" spans="1:11" ht="13.5" hidden="1" thickBot="1">
      <c r="A529" s="420">
        <f>IF(C529='Tong hop'!$B$6,1,0)</f>
        <v>0</v>
      </c>
      <c r="B529" s="213"/>
      <c r="C529" s="484"/>
      <c r="D529" s="169"/>
      <c r="E529" s="169"/>
      <c r="F529" s="170"/>
      <c r="G529" s="171"/>
      <c r="H529" s="284"/>
      <c r="I529" s="284"/>
      <c r="J529" s="295"/>
      <c r="K529" s="106"/>
    </row>
    <row r="530" spans="1:11" ht="13.5" hidden="1" thickBot="1">
      <c r="A530" s="420">
        <f>IF(C530='Tong hop'!$B$6,1,0)</f>
        <v>0</v>
      </c>
      <c r="B530" s="214"/>
    </row>
    <row r="531" spans="1:11" s="155" customFormat="1" ht="38.25" hidden="1">
      <c r="A531" s="420">
        <f>IF(C531='Tong hop'!$B$6,1,0)</f>
        <v>0</v>
      </c>
      <c r="B531" s="216"/>
      <c r="C531" s="483"/>
      <c r="D531" s="165" t="s">
        <v>305</v>
      </c>
      <c r="E531" s="165" t="s">
        <v>306</v>
      </c>
      <c r="F531" s="166"/>
      <c r="G531" s="167"/>
      <c r="H531" s="283"/>
      <c r="I531" s="283"/>
      <c r="J531" s="294">
        <f>SUM(I531:I1025)</f>
        <v>0</v>
      </c>
      <c r="K531" s="36"/>
    </row>
    <row r="532" spans="1:11" hidden="1">
      <c r="A532" s="420">
        <f>IF(C532='Tong hop'!$B$6,1,0)</f>
        <v>0</v>
      </c>
      <c r="B532" s="172"/>
      <c r="C532" s="485"/>
      <c r="D532" s="191"/>
      <c r="E532" s="191"/>
      <c r="F532" s="183"/>
      <c r="G532" s="175"/>
      <c r="H532" s="280"/>
      <c r="I532" s="280"/>
      <c r="J532" s="296"/>
      <c r="K532" s="47"/>
    </row>
    <row r="533" spans="1:11" hidden="1">
      <c r="A533" s="420">
        <f>IF(C533='Tong hop'!$B$6,1,0)</f>
        <v>0</v>
      </c>
      <c r="B533" s="172"/>
      <c r="C533" s="495"/>
      <c r="D533" s="190" t="s">
        <v>562</v>
      </c>
      <c r="E533" s="191" t="s">
        <v>563</v>
      </c>
      <c r="F533" s="428"/>
      <c r="G533" s="175"/>
      <c r="H533" s="280"/>
      <c r="I533" s="280"/>
      <c r="J533" s="296"/>
      <c r="K533" s="47"/>
    </row>
    <row r="534" spans="1:11" hidden="1" collapsed="1">
      <c r="A534" s="420">
        <f>IF(C534='Tong hop'!$B$6,1,0)</f>
        <v>0</v>
      </c>
      <c r="B534" s="172"/>
      <c r="C534" s="486" t="s">
        <v>33</v>
      </c>
      <c r="D534" s="191" t="s">
        <v>90</v>
      </c>
      <c r="E534" s="191" t="s">
        <v>310</v>
      </c>
      <c r="F534" s="183" t="s">
        <v>3</v>
      </c>
      <c r="G534" s="175">
        <v>66.72175</v>
      </c>
      <c r="H534" s="280"/>
      <c r="I534" s="280">
        <f>H534*G534</f>
        <v>0</v>
      </c>
      <c r="J534" s="296"/>
      <c r="K534" s="47"/>
    </row>
    <row r="535" spans="1:11" hidden="1" outlineLevel="1">
      <c r="A535" s="420">
        <f>IF(C535='Tong hop'!$B$6,1,0)</f>
        <v>0</v>
      </c>
      <c r="B535" s="172"/>
      <c r="C535" s="485"/>
      <c r="D535" s="201" t="s">
        <v>409</v>
      </c>
      <c r="E535" s="178"/>
      <c r="F535" s="183"/>
      <c r="G535" s="175"/>
      <c r="H535" s="280"/>
      <c r="I535" s="280">
        <f>H535*G535</f>
        <v>0</v>
      </c>
      <c r="J535" s="296"/>
      <c r="K535" s="47"/>
    </row>
    <row r="536" spans="1:11" hidden="1" outlineLevel="1">
      <c r="A536" s="420">
        <f>IF(C536='Tong hop'!$B$6,1,0)</f>
        <v>0</v>
      </c>
      <c r="B536" s="172"/>
      <c r="C536" s="485"/>
      <c r="D536" s="177" t="str">
        <f>+D232</f>
        <v>C1</v>
      </c>
      <c r="E536" s="178" t="s">
        <v>471</v>
      </c>
      <c r="F536" s="183"/>
      <c r="G536" s="175"/>
      <c r="H536" s="280"/>
      <c r="I536" s="280">
        <f>H536*G536</f>
        <v>0</v>
      </c>
      <c r="J536" s="296"/>
      <c r="K536" s="47"/>
    </row>
    <row r="537" spans="1:11" hidden="1" outlineLevel="1">
      <c r="A537" s="420">
        <f>IF(C537='Tong hop'!$B$6,1,0)</f>
        <v>0</v>
      </c>
      <c r="B537" s="172"/>
      <c r="C537" s="485"/>
      <c r="D537" s="177" t="str">
        <f>+D233</f>
        <v>C2</v>
      </c>
      <c r="E537" s="178" t="s">
        <v>471</v>
      </c>
      <c r="F537" s="183"/>
      <c r="G537" s="175"/>
      <c r="H537" s="280"/>
      <c r="I537" s="280"/>
      <c r="J537" s="296"/>
      <c r="K537" s="47"/>
    </row>
    <row r="538" spans="1:11" hidden="1" outlineLevel="1">
      <c r="A538" s="420">
        <f>IF(C538='Tong hop'!$B$6,1,0)</f>
        <v>0</v>
      </c>
      <c r="B538" s="172"/>
      <c r="C538" s="485"/>
      <c r="D538" s="177" t="str">
        <f>+D234</f>
        <v>C3</v>
      </c>
      <c r="E538" s="178" t="s">
        <v>471</v>
      </c>
      <c r="F538" s="183"/>
      <c r="G538" s="175"/>
      <c r="H538" s="280"/>
      <c r="I538" s="280"/>
      <c r="J538" s="296"/>
      <c r="K538" s="47"/>
    </row>
    <row r="539" spans="1:11" hidden="1" outlineLevel="1">
      <c r="A539" s="420">
        <f>IF(C539='Tong hop'!$B$6,1,0)</f>
        <v>0</v>
      </c>
      <c r="B539" s="172"/>
      <c r="C539" s="485"/>
      <c r="D539" s="177" t="str">
        <f>+D235</f>
        <v>C4</v>
      </c>
      <c r="E539" s="178" t="s">
        <v>471</v>
      </c>
      <c r="F539" s="183"/>
      <c r="G539" s="175"/>
      <c r="H539" s="280"/>
      <c r="I539" s="280"/>
      <c r="J539" s="296"/>
      <c r="K539" s="47"/>
    </row>
    <row r="540" spans="1:11" hidden="1" outlineLevel="1">
      <c r="A540" s="420">
        <f>IF(C540='Tong hop'!$B$6,1,0)</f>
        <v>0</v>
      </c>
      <c r="B540" s="172"/>
      <c r="C540" s="485"/>
      <c r="D540" s="201" t="s">
        <v>399</v>
      </c>
      <c r="E540" s="178"/>
      <c r="F540" s="183"/>
      <c r="G540" s="175"/>
      <c r="H540" s="280"/>
      <c r="I540" s="280">
        <f>H540*G540</f>
        <v>0</v>
      </c>
      <c r="J540" s="296"/>
      <c r="K540" s="47"/>
    </row>
    <row r="541" spans="1:11" hidden="1" outlineLevel="1">
      <c r="A541" s="420">
        <f>IF(C541='Tong hop'!$B$6,1,0)</f>
        <v>0</v>
      </c>
      <c r="B541" s="172"/>
      <c r="C541" s="485"/>
      <c r="D541" s="177" t="str">
        <f>+D536</f>
        <v>C1</v>
      </c>
      <c r="E541" s="178" t="s">
        <v>191</v>
      </c>
      <c r="F541" s="183"/>
      <c r="G541" s="175"/>
      <c r="H541" s="280"/>
      <c r="I541" s="280"/>
      <c r="J541" s="296"/>
      <c r="K541" s="47"/>
    </row>
    <row r="542" spans="1:11" hidden="1" outlineLevel="1">
      <c r="A542" s="420">
        <f>IF(C542='Tong hop'!$B$6,1,0)</f>
        <v>0</v>
      </c>
      <c r="B542" s="172"/>
      <c r="C542" s="485"/>
      <c r="D542" s="177" t="str">
        <f t="shared" ref="D542:D544" si="29">+D537</f>
        <v>C2</v>
      </c>
      <c r="E542" s="178" t="s">
        <v>191</v>
      </c>
      <c r="F542" s="183"/>
      <c r="G542" s="175"/>
      <c r="H542" s="280"/>
      <c r="I542" s="280"/>
      <c r="J542" s="296"/>
      <c r="K542" s="47"/>
    </row>
    <row r="543" spans="1:11" hidden="1" outlineLevel="1">
      <c r="A543" s="420">
        <f>IF(C543='Tong hop'!$B$6,1,0)</f>
        <v>0</v>
      </c>
      <c r="B543" s="172"/>
      <c r="C543" s="485"/>
      <c r="D543" s="177" t="str">
        <f t="shared" si="29"/>
        <v>C3</v>
      </c>
      <c r="E543" s="178" t="s">
        <v>191</v>
      </c>
      <c r="F543" s="183"/>
      <c r="G543" s="175"/>
      <c r="H543" s="280"/>
      <c r="I543" s="280"/>
      <c r="J543" s="296"/>
      <c r="K543" s="47"/>
    </row>
    <row r="544" spans="1:11" hidden="1" outlineLevel="1">
      <c r="A544" s="420">
        <f>IF(C544='Tong hop'!$B$6,1,0)</f>
        <v>0</v>
      </c>
      <c r="B544" s="172"/>
      <c r="C544" s="485"/>
      <c r="D544" s="177" t="str">
        <f t="shared" si="29"/>
        <v>C4</v>
      </c>
      <c r="E544" s="178" t="s">
        <v>191</v>
      </c>
      <c r="F544" s="183"/>
      <c r="G544" s="175"/>
      <c r="H544" s="280"/>
      <c r="I544" s="280"/>
      <c r="J544" s="296"/>
      <c r="K544" s="47"/>
    </row>
    <row r="545" spans="1:11" hidden="1" outlineLevel="1">
      <c r="A545" s="420">
        <f>IF(C545='Tong hop'!$B$6,1,0)</f>
        <v>0</v>
      </c>
      <c r="B545" s="172"/>
      <c r="C545" s="485"/>
      <c r="D545" s="201" t="s">
        <v>400</v>
      </c>
      <c r="E545" s="178"/>
      <c r="F545" s="183"/>
      <c r="G545" s="175"/>
      <c r="H545" s="280"/>
      <c r="I545" s="280">
        <f>H545*G545</f>
        <v>0</v>
      </c>
      <c r="J545" s="296"/>
      <c r="K545" s="47"/>
    </row>
    <row r="546" spans="1:11" hidden="1" outlineLevel="1">
      <c r="A546" s="420">
        <f>IF(C546='Tong hop'!$B$6,1,0)</f>
        <v>0</v>
      </c>
      <c r="B546" s="172"/>
      <c r="C546" s="485"/>
      <c r="D546" s="177" t="str">
        <f>+D541</f>
        <v>C1</v>
      </c>
      <c r="E546" s="178" t="str">
        <f>+E541</f>
        <v>500x500</v>
      </c>
      <c r="F546" s="183"/>
      <c r="G546" s="175"/>
      <c r="H546" s="280"/>
      <c r="I546" s="280"/>
      <c r="J546" s="296"/>
      <c r="K546" s="47"/>
    </row>
    <row r="547" spans="1:11" hidden="1" outlineLevel="1">
      <c r="A547" s="420">
        <f>IF(C547='Tong hop'!$B$6,1,0)</f>
        <v>0</v>
      </c>
      <c r="B547" s="172"/>
      <c r="C547" s="485"/>
      <c r="D547" s="177" t="str">
        <f t="shared" ref="D547:E548" si="30">+D543</f>
        <v>C3</v>
      </c>
      <c r="E547" s="178" t="str">
        <f t="shared" si="30"/>
        <v>500x500</v>
      </c>
      <c r="F547" s="183"/>
      <c r="G547" s="175"/>
      <c r="H547" s="280"/>
      <c r="I547" s="280"/>
      <c r="J547" s="296"/>
      <c r="K547" s="47"/>
    </row>
    <row r="548" spans="1:11" hidden="1" outlineLevel="1">
      <c r="A548" s="420">
        <f>IF(C548='Tong hop'!$B$6,1,0)</f>
        <v>0</v>
      </c>
      <c r="B548" s="172"/>
      <c r="C548" s="485"/>
      <c r="D548" s="177" t="str">
        <f t="shared" si="30"/>
        <v>C4</v>
      </c>
      <c r="E548" s="178" t="str">
        <f t="shared" si="30"/>
        <v>500x500</v>
      </c>
      <c r="F548" s="183"/>
      <c r="G548" s="175"/>
      <c r="H548" s="280"/>
      <c r="I548" s="280"/>
      <c r="J548" s="296"/>
      <c r="K548" s="47"/>
    </row>
    <row r="549" spans="1:11" hidden="1" outlineLevel="1">
      <c r="A549" s="420">
        <f>IF(C549='Tong hop'!$B$6,1,0)</f>
        <v>0</v>
      </c>
      <c r="B549" s="172"/>
      <c r="C549" s="485"/>
      <c r="D549" s="201" t="s">
        <v>564</v>
      </c>
      <c r="E549" s="178"/>
      <c r="F549" s="183"/>
      <c r="G549" s="175"/>
      <c r="H549" s="280"/>
      <c r="I549" s="280">
        <f>H549*G549</f>
        <v>0</v>
      </c>
      <c r="J549" s="296"/>
      <c r="K549" s="47"/>
    </row>
    <row r="550" spans="1:11" hidden="1" outlineLevel="1">
      <c r="A550" s="420">
        <f>IF(C550='Tong hop'!$B$6,1,0)</f>
        <v>0</v>
      </c>
      <c r="B550" s="172"/>
      <c r="C550" s="485"/>
      <c r="D550" s="177" t="str">
        <f>+D546</f>
        <v>C1</v>
      </c>
      <c r="E550" s="178"/>
      <c r="F550" s="183"/>
      <c r="G550" s="175"/>
      <c r="H550" s="280"/>
      <c r="I550" s="280"/>
      <c r="J550" s="296"/>
      <c r="K550" s="47"/>
    </row>
    <row r="551" spans="1:11" hidden="1" outlineLevel="1">
      <c r="A551" s="420">
        <f>IF(C551='Tong hop'!$B$6,1,0)</f>
        <v>0</v>
      </c>
      <c r="B551" s="172"/>
      <c r="C551" s="485"/>
      <c r="D551" s="177"/>
      <c r="E551" s="178"/>
      <c r="F551" s="183"/>
      <c r="G551" s="175"/>
      <c r="H551" s="280"/>
      <c r="I551" s="280"/>
      <c r="J551" s="296"/>
      <c r="K551" s="47"/>
    </row>
    <row r="552" spans="1:11" hidden="1" outlineLevel="1">
      <c r="A552" s="420">
        <f>IF(C552='Tong hop'!$B$6,1,0)</f>
        <v>0</v>
      </c>
      <c r="B552" s="172"/>
      <c r="C552" s="485"/>
      <c r="D552" s="177" t="s">
        <v>470</v>
      </c>
      <c r="E552" s="178"/>
      <c r="F552" s="183"/>
      <c r="G552" s="175"/>
      <c r="H552" s="280"/>
      <c r="I552" s="280">
        <f>H552*G552</f>
        <v>0</v>
      </c>
      <c r="J552" s="296"/>
      <c r="K552" s="47"/>
    </row>
    <row r="553" spans="1:11" hidden="1" outlineLevel="1">
      <c r="A553" s="420">
        <f>IF(C553='Tong hop'!$B$6,1,0)</f>
        <v>0</v>
      </c>
      <c r="B553" s="172"/>
      <c r="C553" s="485"/>
      <c r="D553" s="177" t="s">
        <v>565</v>
      </c>
      <c r="E553" s="178"/>
      <c r="F553" s="183"/>
      <c r="G553" s="175"/>
      <c r="H553" s="280"/>
      <c r="I553" s="280"/>
      <c r="J553" s="296"/>
      <c r="K553" s="47"/>
    </row>
    <row r="554" spans="1:11" hidden="1" outlineLevel="1">
      <c r="A554" s="420">
        <f>IF(C554='Tong hop'!$B$6,1,0)</f>
        <v>0</v>
      </c>
      <c r="B554" s="172"/>
      <c r="C554" s="485"/>
      <c r="D554" s="181"/>
      <c r="E554" s="181"/>
      <c r="F554" s="183"/>
      <c r="G554" s="175"/>
      <c r="H554" s="280"/>
      <c r="I554" s="280"/>
      <c r="J554" s="296"/>
      <c r="K554" s="47"/>
    </row>
    <row r="555" spans="1:11" ht="38.25" hidden="1" collapsed="1">
      <c r="A555" s="420">
        <f>IF(C555='Tong hop'!$B$6,1,0)</f>
        <v>0</v>
      </c>
      <c r="B555" s="172"/>
      <c r="C555" s="486" t="s">
        <v>74</v>
      </c>
      <c r="D555" s="191" t="s">
        <v>566</v>
      </c>
      <c r="E555" s="191" t="s">
        <v>567</v>
      </c>
      <c r="F555" s="183" t="s">
        <v>3</v>
      </c>
      <c r="G555" s="175">
        <v>990.35931000000005</v>
      </c>
      <c r="H555" s="280"/>
      <c r="I555" s="280">
        <f>H555*G555</f>
        <v>0</v>
      </c>
      <c r="J555" s="296"/>
      <c r="K555" s="47"/>
    </row>
    <row r="556" spans="1:11" hidden="1" outlineLevel="1">
      <c r="A556" s="420">
        <f>IF(C556='Tong hop'!$B$6,1,0)</f>
        <v>0</v>
      </c>
      <c r="B556" s="172"/>
      <c r="C556" s="485"/>
      <c r="D556" s="177" t="s">
        <v>568</v>
      </c>
      <c r="E556" s="191"/>
      <c r="F556" s="183"/>
      <c r="G556" s="175"/>
      <c r="H556" s="280"/>
      <c r="I556" s="280"/>
      <c r="J556" s="296"/>
      <c r="K556" s="47"/>
    </row>
    <row r="557" spans="1:11" hidden="1" outlineLevel="1">
      <c r="A557" s="420">
        <f>IF(C557='Tong hop'!$B$6,1,0)</f>
        <v>0</v>
      </c>
      <c r="B557" s="172"/>
      <c r="C557" s="485"/>
      <c r="D557" s="177" t="s">
        <v>569</v>
      </c>
      <c r="E557" s="191"/>
      <c r="F557" s="183"/>
      <c r="G557" s="175"/>
      <c r="H557" s="280"/>
      <c r="I557" s="280"/>
      <c r="J557" s="296"/>
      <c r="K557" s="47"/>
    </row>
    <row r="558" spans="1:11" hidden="1" outlineLevel="1">
      <c r="A558" s="420">
        <f>IF(C558='Tong hop'!$B$6,1,0)</f>
        <v>0</v>
      </c>
      <c r="B558" s="172"/>
      <c r="C558" s="485"/>
      <c r="D558" s="177" t="s">
        <v>570</v>
      </c>
      <c r="E558" s="191"/>
      <c r="F558" s="183"/>
      <c r="G558" s="175"/>
      <c r="H558" s="280"/>
      <c r="I558" s="280"/>
      <c r="J558" s="296"/>
      <c r="K558" s="47"/>
    </row>
    <row r="559" spans="1:11" hidden="1" outlineLevel="1">
      <c r="A559" s="420">
        <f>IF(C559='Tong hop'!$B$6,1,0)</f>
        <v>0</v>
      </c>
      <c r="B559" s="172"/>
      <c r="C559" s="485"/>
      <c r="D559" s="191"/>
      <c r="E559" s="191"/>
      <c r="F559" s="183"/>
      <c r="G559" s="175"/>
      <c r="H559" s="280"/>
      <c r="I559" s="280">
        <f>H559*G559</f>
        <v>0</v>
      </c>
      <c r="J559" s="296"/>
      <c r="K559" s="47"/>
    </row>
    <row r="560" spans="1:11" hidden="1" collapsed="1">
      <c r="A560" s="420">
        <f>IF(C560='Tong hop'!$B$6,1,0)</f>
        <v>0</v>
      </c>
      <c r="B560" s="172"/>
      <c r="C560" s="486" t="s">
        <v>37</v>
      </c>
      <c r="D560" s="191" t="s">
        <v>1398</v>
      </c>
      <c r="E560" s="191" t="s">
        <v>571</v>
      </c>
      <c r="F560" s="183" t="s">
        <v>3</v>
      </c>
      <c r="G560" s="175">
        <v>48.588749999999997</v>
      </c>
      <c r="H560" s="280"/>
      <c r="I560" s="280">
        <f>H560*G560</f>
        <v>0</v>
      </c>
      <c r="J560" s="296"/>
      <c r="K560" s="47"/>
    </row>
    <row r="561" spans="1:11" hidden="1" outlineLevel="1">
      <c r="A561" s="420">
        <f>IF(C561='Tong hop'!$B$6,1,0)</f>
        <v>0</v>
      </c>
      <c r="B561" s="172"/>
      <c r="C561" s="485"/>
      <c r="D561" s="177" t="s">
        <v>572</v>
      </c>
      <c r="E561" s="191"/>
      <c r="F561" s="183"/>
      <c r="G561" s="175"/>
      <c r="H561" s="280"/>
      <c r="I561" s="280"/>
      <c r="J561" s="296"/>
      <c r="K561" s="47"/>
    </row>
    <row r="562" spans="1:11" hidden="1" outlineLevel="1">
      <c r="A562" s="420">
        <f>IF(C562='Tong hop'!$B$6,1,0)</f>
        <v>0</v>
      </c>
      <c r="B562" s="172"/>
      <c r="C562" s="485"/>
      <c r="D562" s="177" t="s">
        <v>573</v>
      </c>
      <c r="E562" s="191"/>
      <c r="F562" s="183"/>
      <c r="G562" s="175"/>
      <c r="H562" s="280"/>
      <c r="I562" s="280"/>
      <c r="J562" s="296"/>
      <c r="K562" s="47"/>
    </row>
    <row r="563" spans="1:11" hidden="1" outlineLevel="1">
      <c r="A563" s="420">
        <f>IF(C563='Tong hop'!$B$6,1,0)</f>
        <v>0</v>
      </c>
      <c r="B563" s="172"/>
      <c r="C563" s="485"/>
      <c r="D563" s="177" t="s">
        <v>574</v>
      </c>
      <c r="E563" s="191"/>
      <c r="F563" s="183"/>
      <c r="G563" s="175"/>
      <c r="H563" s="280"/>
      <c r="I563" s="280"/>
      <c r="J563" s="296"/>
      <c r="K563" s="47"/>
    </row>
    <row r="564" spans="1:11" hidden="1" outlineLevel="1">
      <c r="A564" s="420">
        <f>IF(C564='Tong hop'!$B$6,1,0)</f>
        <v>0</v>
      </c>
      <c r="B564" s="172"/>
      <c r="C564" s="485"/>
      <c r="D564" s="191"/>
      <c r="E564" s="191"/>
      <c r="F564" s="183"/>
      <c r="G564" s="175"/>
      <c r="H564" s="280"/>
      <c r="I564" s="280">
        <f>H564*G564</f>
        <v>0</v>
      </c>
      <c r="J564" s="296"/>
      <c r="K564" s="47"/>
    </row>
    <row r="565" spans="1:11" hidden="1" collapsed="1">
      <c r="A565" s="420">
        <f>IF(C565='Tong hop'!$B$6,1,0)</f>
        <v>0</v>
      </c>
      <c r="B565" s="172"/>
      <c r="C565" s="486" t="s">
        <v>36</v>
      </c>
      <c r="D565" s="191" t="s">
        <v>575</v>
      </c>
      <c r="E565" s="191" t="s">
        <v>576</v>
      </c>
      <c r="F565" s="183" t="s">
        <v>3</v>
      </c>
      <c r="G565" s="175">
        <v>4.8734999999999999</v>
      </c>
      <c r="H565" s="280"/>
      <c r="I565" s="280">
        <f>H565*G565</f>
        <v>0</v>
      </c>
      <c r="J565" s="296"/>
      <c r="K565" s="47"/>
    </row>
    <row r="566" spans="1:11" hidden="1" outlineLevel="1">
      <c r="A566" s="420">
        <f>IF(C566='Tong hop'!$B$6,1,0)</f>
        <v>0</v>
      </c>
      <c r="B566" s="172"/>
      <c r="C566" s="485"/>
      <c r="D566" s="177" t="s">
        <v>577</v>
      </c>
      <c r="E566" s="191"/>
      <c r="F566" s="183"/>
      <c r="G566" s="175"/>
      <c r="H566" s="280"/>
      <c r="I566" s="280"/>
      <c r="J566" s="296"/>
      <c r="K566" s="47"/>
    </row>
    <row r="567" spans="1:11" hidden="1" outlineLevel="1">
      <c r="A567" s="420">
        <f>IF(C567='Tong hop'!$B$6,1,0)</f>
        <v>0</v>
      </c>
      <c r="B567" s="172"/>
      <c r="C567" s="485"/>
      <c r="D567" s="177" t="s">
        <v>578</v>
      </c>
      <c r="E567" s="191"/>
      <c r="F567" s="183"/>
      <c r="G567" s="175"/>
      <c r="H567" s="280"/>
      <c r="I567" s="280"/>
      <c r="J567" s="296"/>
      <c r="K567" s="47"/>
    </row>
    <row r="568" spans="1:11" hidden="1" outlineLevel="1">
      <c r="A568" s="420">
        <f>IF(C568='Tong hop'!$B$6,1,0)</f>
        <v>0</v>
      </c>
      <c r="B568" s="172"/>
      <c r="C568" s="485"/>
      <c r="D568" s="177" t="s">
        <v>400</v>
      </c>
      <c r="E568" s="191"/>
      <c r="F568" s="183"/>
      <c r="G568" s="175"/>
      <c r="H568" s="280"/>
      <c r="I568" s="280"/>
      <c r="J568" s="296"/>
      <c r="K568" s="47"/>
    </row>
    <row r="569" spans="1:11" hidden="1" outlineLevel="1">
      <c r="A569" s="420">
        <f>IF(C569='Tong hop'!$B$6,1,0)</f>
        <v>0</v>
      </c>
      <c r="B569" s="172"/>
      <c r="C569" s="485"/>
      <c r="D569" s="177" t="s">
        <v>579</v>
      </c>
      <c r="E569" s="191"/>
      <c r="F569" s="183"/>
      <c r="G569" s="175"/>
      <c r="H569" s="280"/>
      <c r="I569" s="280"/>
      <c r="J569" s="296"/>
      <c r="K569" s="47"/>
    </row>
    <row r="570" spans="1:11" hidden="1" outlineLevel="1">
      <c r="A570" s="420">
        <f>IF(C570='Tong hop'!$B$6,1,0)</f>
        <v>0</v>
      </c>
      <c r="B570" s="172"/>
      <c r="C570" s="485"/>
      <c r="D570" s="177" t="s">
        <v>580</v>
      </c>
      <c r="E570" s="191"/>
      <c r="F570" s="183"/>
      <c r="G570" s="175"/>
      <c r="H570" s="280"/>
      <c r="I570" s="280"/>
      <c r="J570" s="296"/>
      <c r="K570" s="47"/>
    </row>
    <row r="571" spans="1:11" hidden="1" outlineLevel="1">
      <c r="A571" s="420">
        <f>IF(C571='Tong hop'!$B$6,1,0)</f>
        <v>0</v>
      </c>
      <c r="B571" s="172"/>
      <c r="C571" s="485"/>
      <c r="D571" s="177" t="s">
        <v>581</v>
      </c>
      <c r="E571" s="191"/>
      <c r="F571" s="183"/>
      <c r="G571" s="175"/>
      <c r="H571" s="280"/>
      <c r="I571" s="280"/>
      <c r="J571" s="296"/>
      <c r="K571" s="47"/>
    </row>
    <row r="572" spans="1:11" hidden="1" outlineLevel="1">
      <c r="A572" s="420">
        <f>IF(C572='Tong hop'!$B$6,1,0)</f>
        <v>0</v>
      </c>
      <c r="B572" s="172"/>
      <c r="C572" s="485"/>
      <c r="D572" s="177" t="s">
        <v>582</v>
      </c>
      <c r="E572" s="191"/>
      <c r="F572" s="183"/>
      <c r="G572" s="175"/>
      <c r="H572" s="280"/>
      <c r="I572" s="280"/>
      <c r="J572" s="296"/>
      <c r="K572" s="47"/>
    </row>
    <row r="573" spans="1:11" hidden="1" outlineLevel="1">
      <c r="A573" s="420">
        <f>IF(C573='Tong hop'!$B$6,1,0)</f>
        <v>0</v>
      </c>
      <c r="B573" s="172"/>
      <c r="C573" s="485"/>
      <c r="D573" s="177"/>
      <c r="E573" s="191"/>
      <c r="F573" s="183"/>
      <c r="G573" s="175"/>
      <c r="H573" s="280"/>
      <c r="I573" s="280"/>
      <c r="J573" s="296"/>
      <c r="K573" s="47"/>
    </row>
    <row r="574" spans="1:11" hidden="1" outlineLevel="1">
      <c r="A574" s="420">
        <f>IF(C574='Tong hop'!$B$6,1,0)</f>
        <v>0</v>
      </c>
      <c r="B574" s="172"/>
      <c r="C574" s="485"/>
      <c r="D574" s="177"/>
      <c r="E574" s="191"/>
      <c r="F574" s="183"/>
      <c r="G574" s="175"/>
      <c r="H574" s="280"/>
      <c r="I574" s="280"/>
      <c r="J574" s="296"/>
      <c r="K574" s="47"/>
    </row>
    <row r="575" spans="1:11" hidden="1" outlineLevel="1">
      <c r="A575" s="420">
        <f>IF(C575='Tong hop'!$B$6,1,0)</f>
        <v>0</v>
      </c>
      <c r="B575" s="172"/>
      <c r="C575" s="485"/>
      <c r="D575" s="177" t="s">
        <v>583</v>
      </c>
      <c r="E575" s="191"/>
      <c r="F575" s="183"/>
      <c r="G575" s="175"/>
      <c r="H575" s="280"/>
      <c r="I575" s="280"/>
      <c r="J575" s="296"/>
      <c r="K575" s="47"/>
    </row>
    <row r="576" spans="1:11" hidden="1" outlineLevel="1">
      <c r="A576" s="420">
        <f>IF(C576='Tong hop'!$B$6,1,0)</f>
        <v>0</v>
      </c>
      <c r="B576" s="172"/>
      <c r="C576" s="485"/>
      <c r="D576" s="177"/>
      <c r="E576" s="191"/>
      <c r="F576" s="183"/>
      <c r="G576" s="175"/>
      <c r="H576" s="280"/>
      <c r="I576" s="280"/>
      <c r="J576" s="296"/>
      <c r="K576" s="47"/>
    </row>
    <row r="577" spans="1:11" hidden="1" outlineLevel="1">
      <c r="A577" s="420">
        <f>IF(C577='Tong hop'!$B$6,1,0)</f>
        <v>0</v>
      </c>
      <c r="B577" s="172"/>
      <c r="C577" s="485"/>
      <c r="D577" s="177" t="s">
        <v>584</v>
      </c>
      <c r="E577" s="191"/>
      <c r="F577" s="183"/>
      <c r="G577" s="175"/>
      <c r="H577" s="280"/>
      <c r="I577" s="280"/>
      <c r="J577" s="296"/>
      <c r="K577" s="47"/>
    </row>
    <row r="578" spans="1:11" hidden="1" outlineLevel="1">
      <c r="A578" s="420">
        <f>IF(C578='Tong hop'!$B$6,1,0)</f>
        <v>0</v>
      </c>
      <c r="B578" s="172"/>
      <c r="C578" s="485"/>
      <c r="D578" s="191"/>
      <c r="E578" s="191"/>
      <c r="F578" s="183"/>
      <c r="G578" s="175"/>
      <c r="H578" s="280"/>
      <c r="I578" s="280">
        <f>H578*G578</f>
        <v>0</v>
      </c>
      <c r="J578" s="296"/>
      <c r="K578" s="47"/>
    </row>
    <row r="579" spans="1:11" hidden="1" collapsed="1">
      <c r="A579" s="420">
        <f>IF(C579='Tong hop'!$B$6,1,0)</f>
        <v>0</v>
      </c>
      <c r="B579" s="172"/>
      <c r="C579" s="486" t="s">
        <v>36</v>
      </c>
      <c r="D579" s="191" t="s">
        <v>585</v>
      </c>
      <c r="E579" s="191" t="s">
        <v>586</v>
      </c>
      <c r="F579" s="183" t="s">
        <v>3</v>
      </c>
      <c r="G579" s="175">
        <v>53.049850000000006</v>
      </c>
      <c r="H579" s="280"/>
      <c r="I579" s="280">
        <f>H579*G579</f>
        <v>0</v>
      </c>
      <c r="J579" s="296"/>
      <c r="K579" s="47"/>
    </row>
    <row r="580" spans="1:11" hidden="1" outlineLevel="1">
      <c r="A580" s="420">
        <f>IF(C580='Tong hop'!$B$6,1,0)</f>
        <v>0</v>
      </c>
      <c r="B580" s="172"/>
      <c r="C580" s="485"/>
      <c r="D580" s="177" t="s">
        <v>470</v>
      </c>
      <c r="E580" s="194"/>
      <c r="F580" s="194"/>
      <c r="G580" s="175"/>
      <c r="H580" s="280"/>
      <c r="I580" s="280">
        <f>H580*G580</f>
        <v>0</v>
      </c>
      <c r="J580" s="296"/>
      <c r="K580" s="47"/>
    </row>
    <row r="581" spans="1:11" hidden="1" outlineLevel="1">
      <c r="A581" s="420">
        <f>IF(C581='Tong hop'!$B$6,1,0)</f>
        <v>0</v>
      </c>
      <c r="B581" s="172"/>
      <c r="C581" s="485"/>
      <c r="D581" s="177" t="s">
        <v>587</v>
      </c>
      <c r="E581" s="194"/>
      <c r="F581" s="194"/>
      <c r="G581" s="175"/>
      <c r="H581" s="280"/>
      <c r="I581" s="280"/>
      <c r="J581" s="296"/>
      <c r="K581" s="47"/>
    </row>
    <row r="582" spans="1:11" hidden="1" outlineLevel="1">
      <c r="A582" s="420">
        <f>IF(C582='Tong hop'!$B$6,1,0)</f>
        <v>0</v>
      </c>
      <c r="B582" s="172"/>
      <c r="C582" s="485"/>
      <c r="D582" s="177" t="e">
        <f>+#REF!</f>
        <v>#REF!</v>
      </c>
      <c r="E582" s="178" t="e">
        <f>+#REF!</f>
        <v>#REF!</v>
      </c>
      <c r="F582" s="194" t="e">
        <f>+#REF!</f>
        <v>#REF!</v>
      </c>
      <c r="G582" s="175"/>
      <c r="H582" s="280"/>
      <c r="I582" s="280"/>
      <c r="J582" s="296"/>
      <c r="K582" s="47"/>
    </row>
    <row r="583" spans="1:11" hidden="1" outlineLevel="1">
      <c r="A583" s="420">
        <f>IF(C583='Tong hop'!$B$6,1,0)</f>
        <v>0</v>
      </c>
      <c r="B583" s="172"/>
      <c r="C583" s="485"/>
      <c r="D583" s="177" t="e">
        <f>+#REF!</f>
        <v>#REF!</v>
      </c>
      <c r="E583" s="178" t="e">
        <f>+#REF!</f>
        <v>#REF!</v>
      </c>
      <c r="F583" s="194" t="e">
        <f>+#REF!</f>
        <v>#REF!</v>
      </c>
      <c r="G583" s="175"/>
      <c r="H583" s="280"/>
      <c r="I583" s="280"/>
      <c r="J583" s="296"/>
      <c r="K583" s="47"/>
    </row>
    <row r="584" spans="1:11" hidden="1" outlineLevel="1">
      <c r="A584" s="420">
        <f>IF(C584='Tong hop'!$B$6,1,0)</f>
        <v>0</v>
      </c>
      <c r="B584" s="172"/>
      <c r="C584" s="485"/>
      <c r="D584" s="177" t="e">
        <f>+#REF!</f>
        <v>#REF!</v>
      </c>
      <c r="E584" s="178" t="e">
        <f>+#REF!</f>
        <v>#REF!</v>
      </c>
      <c r="F584" s="194" t="e">
        <f>+#REF!</f>
        <v>#REF!</v>
      </c>
      <c r="G584" s="175"/>
      <c r="H584" s="280"/>
      <c r="I584" s="280"/>
      <c r="J584" s="296"/>
      <c r="K584" s="47"/>
    </row>
    <row r="585" spans="1:11" hidden="1" outlineLevel="1">
      <c r="A585" s="420">
        <f>IF(C585='Tong hop'!$B$6,1,0)</f>
        <v>0</v>
      </c>
      <c r="B585" s="172"/>
      <c r="C585" s="485"/>
      <c r="D585" s="177" t="e">
        <f>+#REF!</f>
        <v>#REF!</v>
      </c>
      <c r="E585" s="178" t="e">
        <f>+#REF!</f>
        <v>#REF!</v>
      </c>
      <c r="F585" s="194" t="e">
        <f>+#REF!</f>
        <v>#REF!</v>
      </c>
      <c r="G585" s="175"/>
      <c r="H585" s="280"/>
      <c r="I585" s="280"/>
      <c r="J585" s="296"/>
      <c r="K585" s="47"/>
    </row>
    <row r="586" spans="1:11" hidden="1" outlineLevel="1">
      <c r="A586" s="420">
        <f>IF(C586='Tong hop'!$B$6,1,0)</f>
        <v>0</v>
      </c>
      <c r="B586" s="172"/>
      <c r="C586" s="485"/>
      <c r="D586" s="177" t="e">
        <f>+#REF!</f>
        <v>#REF!</v>
      </c>
      <c r="E586" s="178" t="e">
        <f>+#REF!</f>
        <v>#REF!</v>
      </c>
      <c r="F586" s="194" t="e">
        <f>+#REF!</f>
        <v>#REF!</v>
      </c>
      <c r="G586" s="175"/>
      <c r="H586" s="280"/>
      <c r="I586" s="280"/>
      <c r="J586" s="296"/>
      <c r="K586" s="47"/>
    </row>
    <row r="587" spans="1:11" hidden="1" outlineLevel="1">
      <c r="A587" s="420">
        <f>IF(C587='Tong hop'!$B$6,1,0)</f>
        <v>0</v>
      </c>
      <c r="B587" s="172"/>
      <c r="C587" s="485"/>
      <c r="D587" s="177" t="e">
        <f>+#REF!</f>
        <v>#REF!</v>
      </c>
      <c r="E587" s="178" t="e">
        <f>+#REF!</f>
        <v>#REF!</v>
      </c>
      <c r="F587" s="194" t="e">
        <f>+#REF!</f>
        <v>#REF!</v>
      </c>
      <c r="G587" s="175"/>
      <c r="H587" s="280"/>
      <c r="I587" s="280"/>
      <c r="J587" s="296"/>
      <c r="K587" s="47"/>
    </row>
    <row r="588" spans="1:11" hidden="1" outlineLevel="1">
      <c r="A588" s="420">
        <f>IF(C588='Tong hop'!$B$6,1,0)</f>
        <v>0</v>
      </c>
      <c r="B588" s="172"/>
      <c r="C588" s="485"/>
      <c r="D588" s="177" t="e">
        <f>+#REF!</f>
        <v>#REF!</v>
      </c>
      <c r="E588" s="178" t="e">
        <f>+#REF!</f>
        <v>#REF!</v>
      </c>
      <c r="F588" s="194" t="e">
        <f>+#REF!</f>
        <v>#REF!</v>
      </c>
      <c r="G588" s="175"/>
      <c r="H588" s="280"/>
      <c r="I588" s="280"/>
      <c r="J588" s="296"/>
      <c r="K588" s="47"/>
    </row>
    <row r="589" spans="1:11" hidden="1" outlineLevel="1">
      <c r="A589" s="420">
        <f>IF(C589='Tong hop'!$B$6,1,0)</f>
        <v>0</v>
      </c>
      <c r="B589" s="172"/>
      <c r="C589" s="485"/>
      <c r="D589" s="177" t="e">
        <f>+#REF!</f>
        <v>#REF!</v>
      </c>
      <c r="E589" s="178" t="e">
        <f>+#REF!</f>
        <v>#REF!</v>
      </c>
      <c r="F589" s="194" t="e">
        <f>+#REF!</f>
        <v>#REF!</v>
      </c>
      <c r="G589" s="175"/>
      <c r="H589" s="280"/>
      <c r="I589" s="280"/>
      <c r="J589" s="296"/>
      <c r="K589" s="47"/>
    </row>
    <row r="590" spans="1:11" hidden="1" outlineLevel="1">
      <c r="A590" s="420">
        <f>IF(C590='Tong hop'!$B$6,1,0)</f>
        <v>0</v>
      </c>
      <c r="B590" s="172"/>
      <c r="C590" s="485"/>
      <c r="D590" s="177" t="e">
        <f>+#REF!</f>
        <v>#REF!</v>
      </c>
      <c r="E590" s="178" t="e">
        <f>+#REF!</f>
        <v>#REF!</v>
      </c>
      <c r="F590" s="194" t="e">
        <f>+#REF!</f>
        <v>#REF!</v>
      </c>
      <c r="G590" s="175"/>
      <c r="H590" s="280"/>
      <c r="I590" s="280"/>
      <c r="J590" s="296"/>
      <c r="K590" s="47"/>
    </row>
    <row r="591" spans="1:11" hidden="1" outlineLevel="1">
      <c r="A591" s="420">
        <f>IF(C591='Tong hop'!$B$6,1,0)</f>
        <v>0</v>
      </c>
      <c r="B591" s="172"/>
      <c r="C591" s="485"/>
      <c r="D591" s="177" t="e">
        <f>+#REF!</f>
        <v>#REF!</v>
      </c>
      <c r="E591" s="178" t="e">
        <f>+#REF!</f>
        <v>#REF!</v>
      </c>
      <c r="F591" s="194" t="e">
        <f>+#REF!</f>
        <v>#REF!</v>
      </c>
      <c r="G591" s="175"/>
      <c r="H591" s="280"/>
      <c r="I591" s="280"/>
      <c r="J591" s="296"/>
      <c r="K591" s="47"/>
    </row>
    <row r="592" spans="1:11" hidden="1" outlineLevel="1">
      <c r="A592" s="420">
        <f>IF(C592='Tong hop'!$B$6,1,0)</f>
        <v>0</v>
      </c>
      <c r="B592" s="172"/>
      <c r="C592" s="485"/>
      <c r="D592" s="177" t="e">
        <f>+#REF!</f>
        <v>#REF!</v>
      </c>
      <c r="E592" s="178" t="e">
        <f>+#REF!</f>
        <v>#REF!</v>
      </c>
      <c r="F592" s="194" t="e">
        <f>+#REF!</f>
        <v>#REF!</v>
      </c>
      <c r="G592" s="175"/>
      <c r="H592" s="280"/>
      <c r="I592" s="280"/>
      <c r="J592" s="296"/>
      <c r="K592" s="47"/>
    </row>
    <row r="593" spans="1:11" hidden="1" outlineLevel="1">
      <c r="A593" s="420">
        <f>IF(C593='Tong hop'!$B$6,1,0)</f>
        <v>0</v>
      </c>
      <c r="B593" s="172"/>
      <c r="C593" s="485"/>
      <c r="D593" s="177" t="e">
        <f>+#REF!</f>
        <v>#REF!</v>
      </c>
      <c r="E593" s="178" t="e">
        <f>+#REF!</f>
        <v>#REF!</v>
      </c>
      <c r="F593" s="194" t="e">
        <f>+#REF!</f>
        <v>#REF!</v>
      </c>
      <c r="G593" s="175"/>
      <c r="H593" s="280"/>
      <c r="I593" s="280"/>
      <c r="J593" s="296"/>
      <c r="K593" s="47"/>
    </row>
    <row r="594" spans="1:11" hidden="1" outlineLevel="1">
      <c r="A594" s="420">
        <f>IF(C594='Tong hop'!$B$6,1,0)</f>
        <v>0</v>
      </c>
      <c r="B594" s="172"/>
      <c r="C594" s="485"/>
      <c r="D594" s="177" t="e">
        <f>+#REF!</f>
        <v>#REF!</v>
      </c>
      <c r="E594" s="178" t="e">
        <f>+#REF!</f>
        <v>#REF!</v>
      </c>
      <c r="F594" s="194" t="e">
        <f>+#REF!</f>
        <v>#REF!</v>
      </c>
      <c r="G594" s="175"/>
      <c r="H594" s="280"/>
      <c r="I594" s="280"/>
      <c r="J594" s="296"/>
      <c r="K594" s="47"/>
    </row>
    <row r="595" spans="1:11" hidden="1" outlineLevel="1">
      <c r="A595" s="420">
        <f>IF(C595='Tong hop'!$B$6,1,0)</f>
        <v>0</v>
      </c>
      <c r="B595" s="172"/>
      <c r="C595" s="485"/>
      <c r="D595" s="177" t="e">
        <f>+#REF!</f>
        <v>#REF!</v>
      </c>
      <c r="E595" s="178" t="e">
        <f>+#REF!</f>
        <v>#REF!</v>
      </c>
      <c r="F595" s="194" t="e">
        <f>+#REF!</f>
        <v>#REF!</v>
      </c>
      <c r="G595" s="175"/>
      <c r="H595" s="280"/>
      <c r="I595" s="280"/>
      <c r="J595" s="296"/>
      <c r="K595" s="47"/>
    </row>
    <row r="596" spans="1:11" hidden="1" outlineLevel="1">
      <c r="A596" s="420">
        <f>IF(C596='Tong hop'!$B$6,1,0)</f>
        <v>0</v>
      </c>
      <c r="B596" s="172"/>
      <c r="C596" s="485"/>
      <c r="D596" s="177" t="e">
        <f>+#REF!</f>
        <v>#REF!</v>
      </c>
      <c r="E596" s="178" t="e">
        <f>+#REF!</f>
        <v>#REF!</v>
      </c>
      <c r="F596" s="194" t="e">
        <f>+#REF!</f>
        <v>#REF!</v>
      </c>
      <c r="G596" s="175"/>
      <c r="H596" s="280"/>
      <c r="I596" s="280"/>
      <c r="J596" s="296"/>
      <c r="K596" s="47"/>
    </row>
    <row r="597" spans="1:11" hidden="1" outlineLevel="1">
      <c r="A597" s="420">
        <f>IF(C597='Tong hop'!$B$6,1,0)</f>
        <v>0</v>
      </c>
      <c r="B597" s="172"/>
      <c r="C597" s="485"/>
      <c r="D597" s="177" t="e">
        <f>+#REF!</f>
        <v>#REF!</v>
      </c>
      <c r="E597" s="178" t="e">
        <f>+#REF!</f>
        <v>#REF!</v>
      </c>
      <c r="F597" s="194" t="e">
        <f>+#REF!</f>
        <v>#REF!</v>
      </c>
      <c r="G597" s="175"/>
      <c r="H597" s="280"/>
      <c r="I597" s="280"/>
      <c r="J597" s="296"/>
      <c r="K597" s="47"/>
    </row>
    <row r="598" spans="1:11" hidden="1" outlineLevel="1">
      <c r="A598" s="420">
        <f>IF(C598='Tong hop'!$B$6,1,0)</f>
        <v>0</v>
      </c>
      <c r="B598" s="172"/>
      <c r="C598" s="485"/>
      <c r="D598" s="177" t="e">
        <f>+#REF!</f>
        <v>#REF!</v>
      </c>
      <c r="E598" s="178" t="e">
        <f>+#REF!</f>
        <v>#REF!</v>
      </c>
      <c r="F598" s="194" t="e">
        <f>+#REF!</f>
        <v>#REF!</v>
      </c>
      <c r="G598" s="175"/>
      <c r="H598" s="280"/>
      <c r="I598" s="280"/>
      <c r="J598" s="296"/>
      <c r="K598" s="47"/>
    </row>
    <row r="599" spans="1:11" hidden="1" outlineLevel="1">
      <c r="A599" s="420">
        <f>IF(C599='Tong hop'!$B$6,1,0)</f>
        <v>0</v>
      </c>
      <c r="B599" s="172"/>
      <c r="C599" s="485"/>
      <c r="D599" s="177" t="e">
        <f>+#REF!</f>
        <v>#REF!</v>
      </c>
      <c r="E599" s="178" t="e">
        <f>+#REF!</f>
        <v>#REF!</v>
      </c>
      <c r="F599" s="194" t="e">
        <f>+#REF!</f>
        <v>#REF!</v>
      </c>
      <c r="G599" s="175"/>
      <c r="H599" s="280"/>
      <c r="I599" s="280"/>
      <c r="J599" s="296"/>
      <c r="K599" s="47"/>
    </row>
    <row r="600" spans="1:11" hidden="1" outlineLevel="1">
      <c r="A600" s="420">
        <f>IF(C600='Tong hop'!$B$6,1,0)</f>
        <v>0</v>
      </c>
      <c r="B600" s="172"/>
      <c r="C600" s="485"/>
      <c r="D600" s="177" t="e">
        <f>+#REF!</f>
        <v>#REF!</v>
      </c>
      <c r="E600" s="178" t="e">
        <f>+#REF!</f>
        <v>#REF!</v>
      </c>
      <c r="F600" s="194" t="e">
        <f>+#REF!</f>
        <v>#REF!</v>
      </c>
      <c r="G600" s="175"/>
      <c r="H600" s="280"/>
      <c r="I600" s="280"/>
      <c r="J600" s="296"/>
      <c r="K600" s="47"/>
    </row>
    <row r="601" spans="1:11" hidden="1" outlineLevel="1">
      <c r="A601" s="420">
        <f>IF(C601='Tong hop'!$B$6,1,0)</f>
        <v>0</v>
      </c>
      <c r="B601" s="172"/>
      <c r="C601" s="485"/>
      <c r="D601" s="177" t="e">
        <f>+#REF!</f>
        <v>#REF!</v>
      </c>
      <c r="E601" s="178" t="e">
        <f>+#REF!</f>
        <v>#REF!</v>
      </c>
      <c r="F601" s="194" t="e">
        <f>+#REF!</f>
        <v>#REF!</v>
      </c>
      <c r="G601" s="175"/>
      <c r="H601" s="280"/>
      <c r="I601" s="280"/>
      <c r="J601" s="296"/>
      <c r="K601" s="47"/>
    </row>
    <row r="602" spans="1:11" hidden="1" outlineLevel="1">
      <c r="A602" s="420">
        <f>IF(C602='Tong hop'!$B$6,1,0)</f>
        <v>0</v>
      </c>
      <c r="B602" s="172"/>
      <c r="C602" s="485"/>
      <c r="D602" s="177" t="e">
        <f>+#REF!</f>
        <v>#REF!</v>
      </c>
      <c r="E602" s="178" t="e">
        <f>+#REF!</f>
        <v>#REF!</v>
      </c>
      <c r="F602" s="194" t="e">
        <f>+#REF!</f>
        <v>#REF!</v>
      </c>
      <c r="G602" s="175"/>
      <c r="H602" s="280"/>
      <c r="I602" s="280"/>
      <c r="J602" s="296"/>
      <c r="K602" s="47"/>
    </row>
    <row r="603" spans="1:11" hidden="1" outlineLevel="1">
      <c r="A603" s="420">
        <f>IF(C603='Tong hop'!$B$6,1,0)</f>
        <v>0</v>
      </c>
      <c r="B603" s="172"/>
      <c r="C603" s="485"/>
      <c r="D603" s="177" t="e">
        <f>+#REF!</f>
        <v>#REF!</v>
      </c>
      <c r="E603" s="178" t="e">
        <f>+#REF!</f>
        <v>#REF!</v>
      </c>
      <c r="F603" s="194" t="e">
        <f>+#REF!</f>
        <v>#REF!</v>
      </c>
      <c r="G603" s="175"/>
      <c r="H603" s="280"/>
      <c r="I603" s="280"/>
      <c r="J603" s="296"/>
      <c r="K603" s="47"/>
    </row>
    <row r="604" spans="1:11" hidden="1" outlineLevel="1">
      <c r="A604" s="420">
        <f>IF(C604='Tong hop'!$B$6,1,0)</f>
        <v>0</v>
      </c>
      <c r="B604" s="172"/>
      <c r="C604" s="485"/>
      <c r="D604" s="177" t="e">
        <f>+#REF!</f>
        <v>#REF!</v>
      </c>
      <c r="E604" s="178" t="e">
        <f>+#REF!</f>
        <v>#REF!</v>
      </c>
      <c r="F604" s="194" t="e">
        <f>+#REF!</f>
        <v>#REF!</v>
      </c>
      <c r="G604" s="175"/>
      <c r="H604" s="280"/>
      <c r="I604" s="280"/>
      <c r="J604" s="296"/>
      <c r="K604" s="47"/>
    </row>
    <row r="605" spans="1:11" hidden="1" outlineLevel="1">
      <c r="A605" s="420">
        <f>IF(C605='Tong hop'!$B$6,1,0)</f>
        <v>0</v>
      </c>
      <c r="B605" s="172"/>
      <c r="C605" s="485"/>
      <c r="D605" s="177" t="e">
        <f>+#REF!</f>
        <v>#REF!</v>
      </c>
      <c r="E605" s="178" t="e">
        <f>+#REF!</f>
        <v>#REF!</v>
      </c>
      <c r="F605" s="194" t="e">
        <f>+#REF!</f>
        <v>#REF!</v>
      </c>
      <c r="G605" s="175"/>
      <c r="H605" s="280"/>
      <c r="I605" s="280"/>
      <c r="J605" s="296"/>
      <c r="K605" s="47"/>
    </row>
    <row r="606" spans="1:11" hidden="1" outlineLevel="1">
      <c r="A606" s="420">
        <f>IF(C606='Tong hop'!$B$6,1,0)</f>
        <v>0</v>
      </c>
      <c r="B606" s="172"/>
      <c r="C606" s="485"/>
      <c r="D606" s="177" t="s">
        <v>588</v>
      </c>
      <c r="E606" s="194"/>
      <c r="F606" s="194"/>
      <c r="G606" s="175"/>
      <c r="H606" s="280"/>
      <c r="I606" s="280"/>
      <c r="J606" s="296"/>
      <c r="K606" s="47"/>
    </row>
    <row r="607" spans="1:11" hidden="1" outlineLevel="1">
      <c r="A607" s="420">
        <f>IF(C607='Tong hop'!$B$6,1,0)</f>
        <v>0</v>
      </c>
      <c r="B607" s="172"/>
      <c r="C607" s="485"/>
      <c r="D607" s="177" t="e">
        <f>+#REF!</f>
        <v>#REF!</v>
      </c>
      <c r="E607" s="194" t="e">
        <f>+#REF!</f>
        <v>#REF!</v>
      </c>
      <c r="F607" s="194"/>
      <c r="G607" s="175"/>
      <c r="H607" s="280"/>
      <c r="I607" s="280"/>
      <c r="J607" s="296"/>
      <c r="K607" s="47"/>
    </row>
    <row r="608" spans="1:11" hidden="1" outlineLevel="1">
      <c r="A608" s="420">
        <f>IF(C608='Tong hop'!$B$6,1,0)</f>
        <v>0</v>
      </c>
      <c r="B608" s="172"/>
      <c r="C608" s="485"/>
      <c r="D608" s="177" t="e">
        <f>+#REF!</f>
        <v>#REF!</v>
      </c>
      <c r="E608" s="194" t="e">
        <f>+#REF!</f>
        <v>#REF!</v>
      </c>
      <c r="F608" s="194"/>
      <c r="G608" s="175"/>
      <c r="H608" s="280"/>
      <c r="I608" s="280"/>
      <c r="J608" s="296"/>
      <c r="K608" s="47"/>
    </row>
    <row r="609" spans="1:11" hidden="1" outlineLevel="1">
      <c r="A609" s="420">
        <f>IF(C609='Tong hop'!$B$6,1,0)</f>
        <v>0</v>
      </c>
      <c r="B609" s="172"/>
      <c r="C609" s="485"/>
      <c r="D609" s="177" t="e">
        <f>+#REF!</f>
        <v>#REF!</v>
      </c>
      <c r="E609" s="194" t="e">
        <f>+#REF!</f>
        <v>#REF!</v>
      </c>
      <c r="F609" s="194"/>
      <c r="G609" s="175"/>
      <c r="H609" s="280"/>
      <c r="I609" s="280"/>
      <c r="J609" s="296"/>
      <c r="K609" s="47"/>
    </row>
    <row r="610" spans="1:11" hidden="1" outlineLevel="1">
      <c r="A610" s="420">
        <f>IF(C610='Tong hop'!$B$6,1,0)</f>
        <v>0</v>
      </c>
      <c r="B610" s="172"/>
      <c r="C610" s="485"/>
      <c r="D610" s="177" t="e">
        <f>+#REF!</f>
        <v>#REF!</v>
      </c>
      <c r="E610" s="194" t="e">
        <f>+#REF!</f>
        <v>#REF!</v>
      </c>
      <c r="F610" s="194"/>
      <c r="G610" s="175"/>
      <c r="H610" s="280"/>
      <c r="I610" s="280"/>
      <c r="J610" s="296"/>
      <c r="K610" s="47"/>
    </row>
    <row r="611" spans="1:11" hidden="1" outlineLevel="1">
      <c r="A611" s="420">
        <f>IF(C611='Tong hop'!$B$6,1,0)</f>
        <v>0</v>
      </c>
      <c r="B611" s="172"/>
      <c r="C611" s="485"/>
      <c r="D611" s="177" t="e">
        <f>+#REF!</f>
        <v>#REF!</v>
      </c>
      <c r="E611" s="194" t="e">
        <f>+#REF!</f>
        <v>#REF!</v>
      </c>
      <c r="F611" s="194"/>
      <c r="G611" s="175"/>
      <c r="H611" s="280"/>
      <c r="I611" s="280"/>
      <c r="J611" s="296"/>
      <c r="K611" s="47"/>
    </row>
    <row r="612" spans="1:11" hidden="1" outlineLevel="1">
      <c r="A612" s="420">
        <f>IF(C612='Tong hop'!$B$6,1,0)</f>
        <v>0</v>
      </c>
      <c r="B612" s="172"/>
      <c r="C612" s="485"/>
      <c r="D612" s="177" t="e">
        <f>+#REF!</f>
        <v>#REF!</v>
      </c>
      <c r="E612" s="194" t="e">
        <f>+#REF!</f>
        <v>#REF!</v>
      </c>
      <c r="F612" s="194"/>
      <c r="G612" s="175"/>
      <c r="H612" s="280"/>
      <c r="I612" s="280"/>
      <c r="J612" s="296"/>
      <c r="K612" s="47"/>
    </row>
    <row r="613" spans="1:11" hidden="1" outlineLevel="1">
      <c r="A613" s="420">
        <f>IF(C613='Tong hop'!$B$6,1,0)</f>
        <v>0</v>
      </c>
      <c r="B613" s="172"/>
      <c r="C613" s="485"/>
      <c r="D613" s="177" t="e">
        <f>+#REF!</f>
        <v>#REF!</v>
      </c>
      <c r="E613" s="194" t="e">
        <f>+#REF!</f>
        <v>#REF!</v>
      </c>
      <c r="F613" s="194"/>
      <c r="G613" s="175"/>
      <c r="H613" s="280"/>
      <c r="I613" s="280"/>
      <c r="J613" s="296"/>
      <c r="K613" s="47"/>
    </row>
    <row r="614" spans="1:11" hidden="1" outlineLevel="1">
      <c r="A614" s="420">
        <f>IF(C614='Tong hop'!$B$6,1,0)</f>
        <v>0</v>
      </c>
      <c r="B614" s="172"/>
      <c r="C614" s="485"/>
      <c r="D614" s="177" t="e">
        <f>+#REF!</f>
        <v>#REF!</v>
      </c>
      <c r="E614" s="194" t="e">
        <f>+#REF!</f>
        <v>#REF!</v>
      </c>
      <c r="F614" s="194"/>
      <c r="G614" s="175"/>
      <c r="H614" s="280"/>
      <c r="I614" s="280"/>
      <c r="J614" s="296"/>
      <c r="K614" s="47"/>
    </row>
    <row r="615" spans="1:11" hidden="1" outlineLevel="1">
      <c r="A615" s="420">
        <f>IF(C615='Tong hop'!$B$6,1,0)</f>
        <v>0</v>
      </c>
      <c r="B615" s="172"/>
      <c r="C615" s="485"/>
      <c r="D615" s="177" t="e">
        <f>+#REF!</f>
        <v>#REF!</v>
      </c>
      <c r="E615" s="194" t="e">
        <f>+#REF!</f>
        <v>#REF!</v>
      </c>
      <c r="F615" s="194"/>
      <c r="G615" s="175"/>
      <c r="H615" s="280"/>
      <c r="I615" s="280"/>
      <c r="J615" s="296"/>
      <c r="K615" s="47"/>
    </row>
    <row r="616" spans="1:11" hidden="1" outlineLevel="1">
      <c r="A616" s="420">
        <f>IF(C616='Tong hop'!$B$6,1,0)</f>
        <v>0</v>
      </c>
      <c r="B616" s="172"/>
      <c r="C616" s="485"/>
      <c r="D616" s="177" t="e">
        <f>+#REF!</f>
        <v>#REF!</v>
      </c>
      <c r="E616" s="194" t="e">
        <f>+#REF!</f>
        <v>#REF!</v>
      </c>
      <c r="F616" s="194"/>
      <c r="G616" s="175"/>
      <c r="H616" s="280"/>
      <c r="I616" s="280"/>
      <c r="J616" s="296"/>
      <c r="K616" s="47"/>
    </row>
    <row r="617" spans="1:11" hidden="1" outlineLevel="1">
      <c r="A617" s="420">
        <f>IF(C617='Tong hop'!$B$6,1,0)</f>
        <v>0</v>
      </c>
      <c r="B617" s="172"/>
      <c r="C617" s="485"/>
      <c r="D617" s="177" t="e">
        <f>+#REF!</f>
        <v>#REF!</v>
      </c>
      <c r="E617" s="194" t="e">
        <f>+#REF!</f>
        <v>#REF!</v>
      </c>
      <c r="F617" s="194"/>
      <c r="G617" s="175"/>
      <c r="H617" s="280"/>
      <c r="I617" s="280"/>
      <c r="J617" s="296"/>
      <c r="K617" s="47"/>
    </row>
    <row r="618" spans="1:11" hidden="1" outlineLevel="1">
      <c r="A618" s="420">
        <f>IF(C618='Tong hop'!$B$6,1,0)</f>
        <v>0</v>
      </c>
      <c r="B618" s="172"/>
      <c r="C618" s="485"/>
      <c r="D618" s="177" t="e">
        <f>+#REF!</f>
        <v>#REF!</v>
      </c>
      <c r="E618" s="194" t="e">
        <f>+#REF!</f>
        <v>#REF!</v>
      </c>
      <c r="F618" s="194"/>
      <c r="G618" s="175"/>
      <c r="H618" s="280"/>
      <c r="I618" s="280"/>
      <c r="J618" s="296"/>
      <c r="K618" s="47"/>
    </row>
    <row r="619" spans="1:11" hidden="1" outlineLevel="1">
      <c r="A619" s="420">
        <f>IF(C619='Tong hop'!$B$6,1,0)</f>
        <v>0</v>
      </c>
      <c r="B619" s="172"/>
      <c r="C619" s="485"/>
      <c r="D619" s="177" t="e">
        <f>+#REF!</f>
        <v>#REF!</v>
      </c>
      <c r="E619" s="194" t="e">
        <f>+#REF!</f>
        <v>#REF!</v>
      </c>
      <c r="F619" s="194"/>
      <c r="G619" s="175"/>
      <c r="H619" s="280"/>
      <c r="I619" s="280"/>
      <c r="J619" s="296"/>
      <c r="K619" s="47"/>
    </row>
    <row r="620" spans="1:11" hidden="1" outlineLevel="1">
      <c r="A620" s="420">
        <f>IF(C620='Tong hop'!$B$6,1,0)</f>
        <v>0</v>
      </c>
      <c r="B620" s="172"/>
      <c r="C620" s="485"/>
      <c r="D620" s="177" t="e">
        <f>+#REF!</f>
        <v>#REF!</v>
      </c>
      <c r="E620" s="194" t="e">
        <f>+#REF!</f>
        <v>#REF!</v>
      </c>
      <c r="F620" s="194"/>
      <c r="G620" s="175"/>
      <c r="H620" s="280"/>
      <c r="I620" s="280"/>
      <c r="J620" s="296"/>
      <c r="K620" s="47"/>
    </row>
    <row r="621" spans="1:11" hidden="1" outlineLevel="1">
      <c r="A621" s="420">
        <f>IF(C621='Tong hop'!$B$6,1,0)</f>
        <v>0</v>
      </c>
      <c r="B621" s="172"/>
      <c r="C621" s="485"/>
      <c r="D621" s="177" t="e">
        <f>+#REF!</f>
        <v>#REF!</v>
      </c>
      <c r="E621" s="194" t="e">
        <f>+#REF!</f>
        <v>#REF!</v>
      </c>
      <c r="F621" s="194"/>
      <c r="G621" s="175"/>
      <c r="H621" s="280"/>
      <c r="I621" s="280"/>
      <c r="J621" s="296"/>
      <c r="K621" s="47"/>
    </row>
    <row r="622" spans="1:11" hidden="1" outlineLevel="1">
      <c r="A622" s="420">
        <f>IF(C622='Tong hop'!$B$6,1,0)</f>
        <v>0</v>
      </c>
      <c r="B622" s="172"/>
      <c r="C622" s="485"/>
      <c r="D622" s="177" t="e">
        <f>+#REF!</f>
        <v>#REF!</v>
      </c>
      <c r="E622" s="194" t="e">
        <f>+#REF!</f>
        <v>#REF!</v>
      </c>
      <c r="F622" s="194"/>
      <c r="G622" s="175"/>
      <c r="H622" s="280"/>
      <c r="I622" s="280"/>
      <c r="J622" s="296"/>
      <c r="K622" s="47"/>
    </row>
    <row r="623" spans="1:11" hidden="1" outlineLevel="1">
      <c r="A623" s="420">
        <f>IF(C623='Tong hop'!$B$6,1,0)</f>
        <v>0</v>
      </c>
      <c r="B623" s="172"/>
      <c r="C623" s="485"/>
      <c r="D623" s="177" t="e">
        <f>+#REF!</f>
        <v>#REF!</v>
      </c>
      <c r="E623" s="194" t="e">
        <f>+#REF!</f>
        <v>#REF!</v>
      </c>
      <c r="F623" s="194"/>
      <c r="G623" s="175"/>
      <c r="H623" s="280"/>
      <c r="I623" s="280"/>
      <c r="J623" s="296"/>
      <c r="K623" s="47"/>
    </row>
    <row r="624" spans="1:11" hidden="1" outlineLevel="1">
      <c r="A624" s="420">
        <f>IF(C624='Tong hop'!$B$6,1,0)</f>
        <v>0</v>
      </c>
      <c r="B624" s="172"/>
      <c r="C624" s="485"/>
      <c r="D624" s="177" t="e">
        <f>+#REF!</f>
        <v>#REF!</v>
      </c>
      <c r="E624" s="194" t="e">
        <f>+#REF!</f>
        <v>#REF!</v>
      </c>
      <c r="F624" s="194"/>
      <c r="G624" s="175"/>
      <c r="H624" s="280"/>
      <c r="I624" s="280"/>
      <c r="J624" s="296"/>
      <c r="K624" s="47"/>
    </row>
    <row r="625" spans="1:11" hidden="1" outlineLevel="1">
      <c r="A625" s="420">
        <f>IF(C625='Tong hop'!$B$6,1,0)</f>
        <v>0</v>
      </c>
      <c r="B625" s="172"/>
      <c r="C625" s="485"/>
      <c r="D625" s="177" t="e">
        <f>+#REF!</f>
        <v>#REF!</v>
      </c>
      <c r="E625" s="194" t="e">
        <f>+#REF!</f>
        <v>#REF!</v>
      </c>
      <c r="F625" s="194"/>
      <c r="G625" s="175"/>
      <c r="H625" s="280"/>
      <c r="I625" s="280"/>
      <c r="J625" s="296"/>
      <c r="K625" s="47"/>
    </row>
    <row r="626" spans="1:11" hidden="1" outlineLevel="1">
      <c r="A626" s="420">
        <f>IF(C626='Tong hop'!$B$6,1,0)</f>
        <v>0</v>
      </c>
      <c r="B626" s="172"/>
      <c r="C626" s="485"/>
      <c r="D626" s="177" t="e">
        <f>+#REF!</f>
        <v>#REF!</v>
      </c>
      <c r="E626" s="194" t="e">
        <f>+#REF!</f>
        <v>#REF!</v>
      </c>
      <c r="F626" s="194"/>
      <c r="G626" s="175"/>
      <c r="H626" s="280"/>
      <c r="I626" s="280"/>
      <c r="J626" s="296"/>
      <c r="K626" s="47"/>
    </row>
    <row r="627" spans="1:11" hidden="1" outlineLevel="1">
      <c r="A627" s="420">
        <f>IF(C627='Tong hop'!$B$6,1,0)</f>
        <v>0</v>
      </c>
      <c r="B627" s="172"/>
      <c r="C627" s="485"/>
      <c r="D627" s="177" t="e">
        <f>+#REF!</f>
        <v>#REF!</v>
      </c>
      <c r="E627" s="194" t="e">
        <f>+#REF!</f>
        <v>#REF!</v>
      </c>
      <c r="F627" s="194"/>
      <c r="G627" s="175"/>
      <c r="H627" s="280"/>
      <c r="I627" s="280"/>
      <c r="J627" s="296"/>
      <c r="K627" s="47"/>
    </row>
    <row r="628" spans="1:11" hidden="1" outlineLevel="1">
      <c r="A628" s="420">
        <f>IF(C628='Tong hop'!$B$6,1,0)</f>
        <v>0</v>
      </c>
      <c r="B628" s="172"/>
      <c r="C628" s="485"/>
      <c r="D628" s="177" t="e">
        <f>+#REF!</f>
        <v>#REF!</v>
      </c>
      <c r="E628" s="194" t="e">
        <f>+#REF!</f>
        <v>#REF!</v>
      </c>
      <c r="F628" s="194"/>
      <c r="G628" s="175"/>
      <c r="H628" s="280"/>
      <c r="I628" s="280"/>
      <c r="J628" s="296"/>
      <c r="K628" s="47"/>
    </row>
    <row r="629" spans="1:11" hidden="1" outlineLevel="1">
      <c r="A629" s="420">
        <f>IF(C629='Tong hop'!$B$6,1,0)</f>
        <v>0</v>
      </c>
      <c r="B629" s="172"/>
      <c r="C629" s="485"/>
      <c r="D629" s="177" t="e">
        <f>+#REF!</f>
        <v>#REF!</v>
      </c>
      <c r="E629" s="194" t="e">
        <f>+#REF!</f>
        <v>#REF!</v>
      </c>
      <c r="F629" s="194"/>
      <c r="G629" s="175"/>
      <c r="H629" s="280"/>
      <c r="I629" s="280"/>
      <c r="J629" s="296"/>
      <c r="K629" s="47"/>
    </row>
    <row r="630" spans="1:11" hidden="1" outlineLevel="1">
      <c r="A630" s="420">
        <f>IF(C630='Tong hop'!$B$6,1,0)</f>
        <v>0</v>
      </c>
      <c r="B630" s="172"/>
      <c r="C630" s="485"/>
      <c r="D630" s="177" t="e">
        <f>+#REF!</f>
        <v>#REF!</v>
      </c>
      <c r="E630" s="194" t="e">
        <f>+#REF!</f>
        <v>#REF!</v>
      </c>
      <c r="F630" s="194"/>
      <c r="G630" s="175"/>
      <c r="H630" s="280"/>
      <c r="I630" s="280"/>
      <c r="J630" s="296"/>
      <c r="K630" s="47"/>
    </row>
    <row r="631" spans="1:11" hidden="1" outlineLevel="1">
      <c r="A631" s="420">
        <f>IF(C631='Tong hop'!$B$6,1,0)</f>
        <v>0</v>
      </c>
      <c r="B631" s="172"/>
      <c r="C631" s="485"/>
      <c r="D631" s="177"/>
      <c r="E631" s="194"/>
      <c r="F631" s="194"/>
      <c r="G631" s="175"/>
      <c r="H631" s="280"/>
      <c r="I631" s="280"/>
      <c r="J631" s="296"/>
      <c r="K631" s="47"/>
    </row>
    <row r="632" spans="1:11" hidden="1" outlineLevel="1">
      <c r="A632" s="420">
        <f>IF(C632='Tong hop'!$B$6,1,0)</f>
        <v>0</v>
      </c>
      <c r="B632" s="172"/>
      <c r="C632" s="485"/>
      <c r="D632" s="177" t="s">
        <v>589</v>
      </c>
      <c r="E632" s="194"/>
      <c r="F632" s="194"/>
      <c r="G632" s="175"/>
      <c r="H632" s="280"/>
      <c r="I632" s="280"/>
      <c r="J632" s="296"/>
      <c r="K632" s="47"/>
    </row>
    <row r="633" spans="1:11" hidden="1" outlineLevel="1">
      <c r="A633" s="420">
        <f>IF(C633='Tong hop'!$B$6,1,0)</f>
        <v>0</v>
      </c>
      <c r="B633" s="172"/>
      <c r="C633" s="485"/>
      <c r="D633" s="177"/>
      <c r="E633" s="194"/>
      <c r="F633" s="194"/>
      <c r="G633" s="175"/>
      <c r="H633" s="280"/>
      <c r="I633" s="280"/>
      <c r="J633" s="296"/>
      <c r="K633" s="47"/>
    </row>
    <row r="634" spans="1:11" hidden="1" outlineLevel="1">
      <c r="A634" s="420">
        <f>IF(C634='Tong hop'!$B$6,1,0)</f>
        <v>0</v>
      </c>
      <c r="B634" s="172"/>
      <c r="C634" s="485"/>
      <c r="D634" s="177"/>
      <c r="E634" s="194"/>
      <c r="F634" s="194"/>
      <c r="G634" s="175"/>
      <c r="H634" s="280"/>
      <c r="I634" s="280"/>
      <c r="J634" s="296"/>
      <c r="K634" s="47"/>
    </row>
    <row r="635" spans="1:11" hidden="1" outlineLevel="1">
      <c r="A635" s="420">
        <f>IF(C635='Tong hop'!$B$6,1,0)</f>
        <v>0</v>
      </c>
      <c r="B635" s="172"/>
      <c r="C635" s="485"/>
      <c r="D635" s="177"/>
      <c r="E635" s="194"/>
      <c r="F635" s="194"/>
      <c r="G635" s="175"/>
      <c r="H635" s="280"/>
      <c r="I635" s="280"/>
      <c r="J635" s="296"/>
      <c r="K635" s="47"/>
    </row>
    <row r="636" spans="1:11" hidden="1" outlineLevel="1">
      <c r="A636" s="420">
        <f>IF(C636='Tong hop'!$B$6,1,0)</f>
        <v>0</v>
      </c>
      <c r="B636" s="172"/>
      <c r="C636" s="485"/>
      <c r="D636" s="177" t="s">
        <v>590</v>
      </c>
      <c r="E636" s="194"/>
      <c r="F636" s="194"/>
      <c r="G636" s="175"/>
      <c r="H636" s="280"/>
      <c r="I636" s="280"/>
      <c r="J636" s="296"/>
      <c r="K636" s="47"/>
    </row>
    <row r="637" spans="1:11" hidden="1" outlineLevel="1">
      <c r="A637" s="420">
        <f>IF(C637='Tong hop'!$B$6,1,0)</f>
        <v>0</v>
      </c>
      <c r="B637" s="172"/>
      <c r="C637" s="485"/>
      <c r="D637" s="177" t="s">
        <v>591</v>
      </c>
      <c r="E637" s="194"/>
      <c r="F637" s="194"/>
      <c r="G637" s="175"/>
      <c r="H637" s="280"/>
      <c r="I637" s="280"/>
      <c r="J637" s="296"/>
      <c r="K637" s="47"/>
    </row>
    <row r="638" spans="1:11" hidden="1" outlineLevel="1">
      <c r="A638" s="420">
        <f>IF(C638='Tong hop'!$B$6,1,0)</f>
        <v>0</v>
      </c>
      <c r="B638" s="172"/>
      <c r="C638" s="485"/>
      <c r="D638" s="191"/>
      <c r="E638" s="191"/>
      <c r="F638" s="183"/>
      <c r="G638" s="175"/>
      <c r="H638" s="280"/>
      <c r="I638" s="280">
        <f>H638*G638</f>
        <v>0</v>
      </c>
      <c r="J638" s="296"/>
      <c r="K638" s="47"/>
    </row>
    <row r="639" spans="1:11" ht="25.5" hidden="1" collapsed="1">
      <c r="A639" s="420">
        <f>IF(C639='Tong hop'!$B$6,1,0)</f>
        <v>0</v>
      </c>
      <c r="B639" s="172"/>
      <c r="C639" s="486" t="s">
        <v>36</v>
      </c>
      <c r="D639" s="191" t="s">
        <v>592</v>
      </c>
      <c r="E639" s="191" t="s">
        <v>593</v>
      </c>
      <c r="F639" s="183" t="s">
        <v>3</v>
      </c>
      <c r="G639" s="175">
        <v>3.1618000000000008</v>
      </c>
      <c r="H639" s="280"/>
      <c r="I639" s="280">
        <f>H639*G639</f>
        <v>0</v>
      </c>
      <c r="J639" s="296"/>
      <c r="K639" s="47"/>
    </row>
    <row r="640" spans="1:11" hidden="1" outlineLevel="1">
      <c r="A640" s="420">
        <f>IF(C640='Tong hop'!$B$6,1,0)</f>
        <v>0</v>
      </c>
      <c r="B640" s="172"/>
      <c r="C640" s="485"/>
      <c r="D640" s="177" t="s">
        <v>409</v>
      </c>
      <c r="E640" s="194"/>
      <c r="F640" s="194"/>
      <c r="G640" s="175"/>
      <c r="H640" s="280"/>
      <c r="I640" s="280">
        <f>H640*G640</f>
        <v>0</v>
      </c>
      <c r="J640" s="296"/>
      <c r="K640" s="47"/>
    </row>
    <row r="641" spans="1:11" hidden="1" outlineLevel="1">
      <c r="A641" s="420">
        <f>IF(C641='Tong hop'!$B$6,1,0)</f>
        <v>0</v>
      </c>
      <c r="B641" s="172"/>
      <c r="C641" s="485"/>
      <c r="D641" s="177" t="s">
        <v>594</v>
      </c>
      <c r="E641" s="194"/>
      <c r="F641" s="194"/>
      <c r="G641" s="175"/>
      <c r="H641" s="280"/>
      <c r="I641" s="280">
        <f>H641*G641</f>
        <v>0</v>
      </c>
      <c r="J641" s="296"/>
      <c r="K641" s="47"/>
    </row>
    <row r="642" spans="1:11" hidden="1" outlineLevel="1">
      <c r="A642" s="420">
        <f>IF(C642='Tong hop'!$B$6,1,0)</f>
        <v>0</v>
      </c>
      <c r="B642" s="172"/>
      <c r="C642" s="485"/>
      <c r="D642" s="177"/>
      <c r="E642" s="194"/>
      <c r="F642" s="194"/>
      <c r="G642" s="175"/>
      <c r="H642" s="280"/>
      <c r="I642" s="280"/>
      <c r="J642" s="296"/>
      <c r="K642" s="47"/>
    </row>
    <row r="643" spans="1:11" hidden="1" outlineLevel="1">
      <c r="A643" s="420">
        <f>IF(C643='Tong hop'!$B$6,1,0)</f>
        <v>0</v>
      </c>
      <c r="B643" s="172"/>
      <c r="C643" s="485"/>
      <c r="D643" s="177" t="s">
        <v>595</v>
      </c>
      <c r="E643" s="194"/>
      <c r="F643" s="194"/>
      <c r="G643" s="175"/>
      <c r="H643" s="280"/>
      <c r="I643" s="280"/>
      <c r="J643" s="296"/>
      <c r="K643" s="47"/>
    </row>
    <row r="644" spans="1:11" hidden="1" outlineLevel="1">
      <c r="A644" s="420">
        <f>IF(C644='Tong hop'!$B$6,1,0)</f>
        <v>0</v>
      </c>
      <c r="B644" s="172"/>
      <c r="C644" s="485"/>
      <c r="D644" s="177"/>
      <c r="E644" s="194"/>
      <c r="F644" s="194"/>
      <c r="G644" s="175"/>
      <c r="H644" s="280"/>
      <c r="I644" s="280"/>
      <c r="J644" s="296"/>
      <c r="K644" s="47"/>
    </row>
    <row r="645" spans="1:11" hidden="1" outlineLevel="1">
      <c r="A645" s="420">
        <f>IF(C645='Tong hop'!$B$6,1,0)</f>
        <v>0</v>
      </c>
      <c r="B645" s="172"/>
      <c r="C645" s="485"/>
      <c r="D645" s="177"/>
      <c r="E645" s="194"/>
      <c r="F645" s="194"/>
      <c r="G645" s="175"/>
      <c r="H645" s="280"/>
      <c r="I645" s="280"/>
      <c r="J645" s="296"/>
      <c r="K645" s="47"/>
    </row>
    <row r="646" spans="1:11" hidden="1" outlineLevel="1">
      <c r="A646" s="420">
        <f>IF(C646='Tong hop'!$B$6,1,0)</f>
        <v>0</v>
      </c>
      <c r="B646" s="172"/>
      <c r="C646" s="485"/>
      <c r="D646" s="177" t="s">
        <v>400</v>
      </c>
      <c r="E646" s="194"/>
      <c r="F646" s="194"/>
      <c r="G646" s="175"/>
      <c r="H646" s="280"/>
      <c r="I646" s="280"/>
      <c r="J646" s="296"/>
      <c r="K646" s="47"/>
    </row>
    <row r="647" spans="1:11" hidden="1" outlineLevel="1">
      <c r="A647" s="420">
        <f>IF(C647='Tong hop'!$B$6,1,0)</f>
        <v>0</v>
      </c>
      <c r="B647" s="172"/>
      <c r="C647" s="485"/>
      <c r="D647" s="177" t="s">
        <v>594</v>
      </c>
      <c r="E647" s="194"/>
      <c r="F647" s="194"/>
      <c r="G647" s="175"/>
      <c r="H647" s="280"/>
      <c r="I647" s="280"/>
      <c r="J647" s="296"/>
      <c r="K647" s="47"/>
    </row>
    <row r="648" spans="1:11" hidden="1" outlineLevel="1">
      <c r="A648" s="420">
        <f>IF(C648='Tong hop'!$B$6,1,0)</f>
        <v>0</v>
      </c>
      <c r="B648" s="172"/>
      <c r="C648" s="485"/>
      <c r="D648" s="177"/>
      <c r="E648" s="194"/>
      <c r="F648" s="194"/>
      <c r="G648" s="175"/>
      <c r="H648" s="280"/>
      <c r="I648" s="280"/>
      <c r="J648" s="296"/>
      <c r="K648" s="47"/>
    </row>
    <row r="649" spans="1:11" hidden="1" outlineLevel="1">
      <c r="A649" s="420">
        <f>IF(C649='Tong hop'!$B$6,1,0)</f>
        <v>0</v>
      </c>
      <c r="B649" s="172"/>
      <c r="C649" s="485"/>
      <c r="D649" s="177"/>
      <c r="E649" s="194"/>
      <c r="F649" s="194"/>
      <c r="G649" s="175"/>
      <c r="H649" s="280"/>
      <c r="I649" s="280"/>
      <c r="J649" s="296"/>
      <c r="K649" s="47"/>
    </row>
    <row r="650" spans="1:11" hidden="1" outlineLevel="1">
      <c r="A650" s="420">
        <f>IF(C650='Tong hop'!$B$6,1,0)</f>
        <v>0</v>
      </c>
      <c r="B650" s="172"/>
      <c r="C650" s="485"/>
      <c r="D650" s="177"/>
      <c r="E650" s="194"/>
      <c r="F650" s="194"/>
      <c r="G650" s="175"/>
      <c r="H650" s="280"/>
      <c r="I650" s="280"/>
      <c r="J650" s="296"/>
      <c r="K650" s="47"/>
    </row>
    <row r="651" spans="1:11" hidden="1" outlineLevel="1">
      <c r="A651" s="420">
        <f>IF(C651='Tong hop'!$B$6,1,0)</f>
        <v>0</v>
      </c>
      <c r="B651" s="172"/>
      <c r="C651" s="485"/>
      <c r="D651" s="177" t="s">
        <v>595</v>
      </c>
      <c r="E651" s="194"/>
      <c r="F651" s="194"/>
      <c r="G651" s="175"/>
      <c r="H651" s="280"/>
      <c r="I651" s="280"/>
      <c r="J651" s="296"/>
      <c r="K651" s="47"/>
    </row>
    <row r="652" spans="1:11" hidden="1" outlineLevel="1">
      <c r="A652" s="420">
        <f>IF(C652='Tong hop'!$B$6,1,0)</f>
        <v>0</v>
      </c>
      <c r="B652" s="172"/>
      <c r="C652" s="485"/>
      <c r="D652" s="177"/>
      <c r="E652" s="194"/>
      <c r="F652" s="194"/>
      <c r="G652" s="175"/>
      <c r="H652" s="280"/>
      <c r="I652" s="280"/>
      <c r="J652" s="296"/>
      <c r="K652" s="47"/>
    </row>
    <row r="653" spans="1:11" hidden="1" outlineLevel="1">
      <c r="A653" s="420">
        <f>IF(C653='Tong hop'!$B$6,1,0)</f>
        <v>0</v>
      </c>
      <c r="B653" s="172"/>
      <c r="C653" s="485"/>
      <c r="D653" s="177"/>
      <c r="E653" s="194"/>
      <c r="F653" s="194"/>
      <c r="G653" s="175"/>
      <c r="H653" s="280"/>
      <c r="I653" s="280"/>
      <c r="J653" s="296"/>
      <c r="K653" s="47"/>
    </row>
    <row r="654" spans="1:11" hidden="1" outlineLevel="1">
      <c r="A654" s="420">
        <f>IF(C654='Tong hop'!$B$6,1,0)</f>
        <v>0</v>
      </c>
      <c r="B654" s="172"/>
      <c r="C654" s="485"/>
      <c r="D654" s="177"/>
      <c r="E654" s="194"/>
      <c r="F654" s="194"/>
      <c r="G654" s="175"/>
      <c r="H654" s="280"/>
      <c r="I654" s="280"/>
      <c r="J654" s="296"/>
      <c r="K654" s="47"/>
    </row>
    <row r="655" spans="1:11" hidden="1" outlineLevel="1">
      <c r="A655" s="420">
        <f>IF(C655='Tong hop'!$B$6,1,0)</f>
        <v>0</v>
      </c>
      <c r="B655" s="172"/>
      <c r="C655" s="485"/>
      <c r="D655" s="177"/>
      <c r="E655" s="194"/>
      <c r="F655" s="194"/>
      <c r="G655" s="175"/>
      <c r="H655" s="280"/>
      <c r="I655" s="280"/>
      <c r="J655" s="296"/>
      <c r="K655" s="47"/>
    </row>
    <row r="656" spans="1:11" hidden="1" outlineLevel="1">
      <c r="A656" s="420">
        <f>IF(C656='Tong hop'!$B$6,1,0)</f>
        <v>0</v>
      </c>
      <c r="B656" s="172"/>
      <c r="C656" s="485"/>
      <c r="D656" s="177"/>
      <c r="E656" s="194"/>
      <c r="F656" s="194"/>
      <c r="G656" s="175"/>
      <c r="H656" s="280"/>
      <c r="I656" s="280"/>
      <c r="J656" s="296"/>
      <c r="K656" s="47"/>
    </row>
    <row r="657" spans="1:11" hidden="1" outlineLevel="1">
      <c r="A657" s="420">
        <f>IF(C657='Tong hop'!$B$6,1,0)</f>
        <v>0</v>
      </c>
      <c r="B657" s="172"/>
      <c r="C657" s="485"/>
      <c r="D657" s="177"/>
      <c r="E657" s="194"/>
      <c r="F657" s="194"/>
      <c r="G657" s="175"/>
      <c r="H657" s="280"/>
      <c r="I657" s="280"/>
      <c r="J657" s="296"/>
      <c r="K657" s="47"/>
    </row>
    <row r="658" spans="1:11" hidden="1" outlineLevel="1">
      <c r="A658" s="420">
        <f>IF(C658='Tong hop'!$B$6,1,0)</f>
        <v>0</v>
      </c>
      <c r="B658" s="172"/>
      <c r="C658" s="485"/>
      <c r="D658" s="179"/>
      <c r="E658" s="194"/>
      <c r="F658" s="194"/>
      <c r="G658" s="175"/>
      <c r="H658" s="280"/>
      <c r="I658" s="280">
        <f t="shared" ref="I658:I663" si="31">H658*G658</f>
        <v>0</v>
      </c>
      <c r="J658" s="296"/>
      <c r="K658" s="47"/>
    </row>
    <row r="659" spans="1:11" hidden="1" collapsed="1">
      <c r="A659" s="420">
        <f>IF(C659='Tong hop'!$B$6,1,0)</f>
        <v>0</v>
      </c>
      <c r="B659" s="172"/>
      <c r="C659" s="486" t="s">
        <v>39</v>
      </c>
      <c r="D659" s="191" t="s">
        <v>596</v>
      </c>
      <c r="E659" s="191" t="s">
        <v>597</v>
      </c>
      <c r="F659" s="183" t="s">
        <v>3</v>
      </c>
      <c r="G659" s="175">
        <v>19.853900000000003</v>
      </c>
      <c r="H659" s="280"/>
      <c r="I659" s="280">
        <f t="shared" si="31"/>
        <v>0</v>
      </c>
      <c r="J659" s="296"/>
      <c r="K659" s="47"/>
    </row>
    <row r="660" spans="1:11" hidden="1" outlineLevel="1">
      <c r="A660" s="420">
        <f>IF(C660='Tong hop'!$B$6,1,0)</f>
        <v>0</v>
      </c>
      <c r="B660" s="172"/>
      <c r="C660" s="485"/>
      <c r="D660" s="177" t="s">
        <v>598</v>
      </c>
      <c r="E660" s="194"/>
      <c r="F660" s="194"/>
      <c r="G660" s="175"/>
      <c r="H660" s="280"/>
      <c r="I660" s="280">
        <f t="shared" si="31"/>
        <v>0</v>
      </c>
      <c r="J660" s="296"/>
      <c r="K660" s="47"/>
    </row>
    <row r="661" spans="1:11" hidden="1" outlineLevel="1">
      <c r="A661" s="420">
        <f>IF(C661='Tong hop'!$B$6,1,0)</f>
        <v>0</v>
      </c>
      <c r="B661" s="172"/>
      <c r="C661" s="485"/>
      <c r="D661" s="177" t="s">
        <v>599</v>
      </c>
      <c r="E661" s="194"/>
      <c r="F661" s="194"/>
      <c r="G661" s="175"/>
      <c r="H661" s="280"/>
      <c r="I661" s="280">
        <f t="shared" si="31"/>
        <v>0</v>
      </c>
      <c r="J661" s="296"/>
      <c r="K661" s="47"/>
    </row>
    <row r="662" spans="1:11" hidden="1" outlineLevel="1">
      <c r="A662" s="420">
        <f>IF(C662='Tong hop'!$B$6,1,0)</f>
        <v>0</v>
      </c>
      <c r="B662" s="172"/>
      <c r="C662" s="485"/>
      <c r="D662" s="179"/>
      <c r="E662" s="194"/>
      <c r="F662" s="194"/>
      <c r="G662" s="175"/>
      <c r="H662" s="280"/>
      <c r="I662" s="280">
        <f t="shared" si="31"/>
        <v>0</v>
      </c>
      <c r="J662" s="296"/>
      <c r="K662" s="47"/>
    </row>
    <row r="663" spans="1:11" ht="25.5" hidden="1" collapsed="1">
      <c r="A663" s="420">
        <f>IF(C663='Tong hop'!$B$6,1,0)</f>
        <v>0</v>
      </c>
      <c r="B663" s="172"/>
      <c r="C663" s="486" t="s">
        <v>36</v>
      </c>
      <c r="D663" s="191" t="s">
        <v>600</v>
      </c>
      <c r="E663" s="191" t="s">
        <v>601</v>
      </c>
      <c r="F663" s="183" t="s">
        <v>3</v>
      </c>
      <c r="G663" s="175">
        <v>8.488649999999998</v>
      </c>
      <c r="H663" s="280"/>
      <c r="I663" s="280">
        <f t="shared" si="31"/>
        <v>0</v>
      </c>
      <c r="J663" s="296"/>
      <c r="K663" s="47"/>
    </row>
    <row r="664" spans="1:11" hidden="1" outlineLevel="1">
      <c r="A664" s="420">
        <f>IF(C664='Tong hop'!$B$6,1,0)</f>
        <v>0</v>
      </c>
      <c r="B664" s="172"/>
      <c r="C664" s="485"/>
      <c r="D664" s="177" t="s">
        <v>602</v>
      </c>
      <c r="E664" s="191"/>
      <c r="F664" s="183"/>
      <c r="G664" s="175"/>
      <c r="H664" s="280"/>
      <c r="I664" s="280"/>
      <c r="J664" s="296"/>
      <c r="K664" s="47"/>
    </row>
    <row r="665" spans="1:11" hidden="1" outlineLevel="1">
      <c r="A665" s="420">
        <f>IF(C665='Tong hop'!$B$6,1,0)</f>
        <v>0</v>
      </c>
      <c r="B665" s="172"/>
      <c r="C665" s="485"/>
      <c r="D665" s="177" t="s">
        <v>603</v>
      </c>
      <c r="E665" s="191"/>
      <c r="F665" s="183"/>
      <c r="G665" s="175"/>
      <c r="H665" s="280"/>
      <c r="I665" s="280"/>
      <c r="J665" s="296"/>
      <c r="K665" s="47"/>
    </row>
    <row r="666" spans="1:11" hidden="1" outlineLevel="1">
      <c r="A666" s="420">
        <f>IF(C666='Tong hop'!$B$6,1,0)</f>
        <v>0</v>
      </c>
      <c r="B666" s="172"/>
      <c r="C666" s="485"/>
      <c r="D666" s="179" t="s">
        <v>604</v>
      </c>
      <c r="E666" s="194"/>
      <c r="F666" s="194"/>
      <c r="G666" s="175"/>
      <c r="H666" s="280"/>
      <c r="I666" s="280">
        <f>H666*G666</f>
        <v>0</v>
      </c>
      <c r="J666" s="296"/>
      <c r="K666" s="47"/>
    </row>
    <row r="667" spans="1:11" hidden="1" outlineLevel="1">
      <c r="A667" s="420">
        <f>IF(C667='Tong hop'!$B$6,1,0)</f>
        <v>0</v>
      </c>
      <c r="B667" s="172"/>
      <c r="C667" s="485"/>
      <c r="D667" s="177" t="s">
        <v>605</v>
      </c>
      <c r="E667" s="194"/>
      <c r="F667" s="194"/>
      <c r="G667" s="175"/>
      <c r="H667" s="280"/>
      <c r="I667" s="280"/>
      <c r="J667" s="296"/>
      <c r="K667" s="47"/>
    </row>
    <row r="668" spans="1:11" hidden="1" outlineLevel="1">
      <c r="A668" s="420">
        <f>IF(C668='Tong hop'!$B$6,1,0)</f>
        <v>0</v>
      </c>
      <c r="B668" s="172"/>
      <c r="C668" s="485"/>
      <c r="D668" s="177" t="s">
        <v>606</v>
      </c>
      <c r="E668" s="194"/>
      <c r="F668" s="194"/>
      <c r="G668" s="175"/>
      <c r="H668" s="280"/>
      <c r="I668" s="280"/>
      <c r="J668" s="296"/>
      <c r="K668" s="47"/>
    </row>
    <row r="669" spans="1:11" hidden="1" outlineLevel="1">
      <c r="A669" s="420">
        <f>IF(C669='Tong hop'!$B$6,1,0)</f>
        <v>0</v>
      </c>
      <c r="B669" s="172"/>
      <c r="C669" s="485"/>
      <c r="D669" s="177" t="s">
        <v>607</v>
      </c>
      <c r="E669" s="194"/>
      <c r="F669" s="194"/>
      <c r="G669" s="175"/>
      <c r="H669" s="280"/>
      <c r="I669" s="280"/>
      <c r="J669" s="296"/>
      <c r="K669" s="47"/>
    </row>
    <row r="670" spans="1:11" hidden="1" outlineLevel="1">
      <c r="A670" s="420">
        <f>IF(C670='Tong hop'!$B$6,1,0)</f>
        <v>0</v>
      </c>
      <c r="B670" s="172"/>
      <c r="C670" s="485"/>
      <c r="D670" s="177"/>
      <c r="E670" s="194"/>
      <c r="F670" s="194"/>
      <c r="G670" s="175"/>
      <c r="H670" s="280"/>
      <c r="I670" s="280"/>
      <c r="J670" s="296"/>
      <c r="K670" s="47"/>
    </row>
    <row r="671" spans="1:11" hidden="1" outlineLevel="1">
      <c r="A671" s="420">
        <f>IF(C671='Tong hop'!$B$6,1,0)</f>
        <v>0</v>
      </c>
      <c r="B671" s="172"/>
      <c r="C671" s="485"/>
      <c r="D671" s="177"/>
      <c r="E671" s="194"/>
      <c r="F671" s="194"/>
      <c r="G671" s="175"/>
      <c r="H671" s="280"/>
      <c r="I671" s="280"/>
      <c r="J671" s="296"/>
      <c r="K671" s="47"/>
    </row>
    <row r="672" spans="1:11" hidden="1" outlineLevel="1">
      <c r="A672" s="420">
        <f>IF(C672='Tong hop'!$B$6,1,0)</f>
        <v>0</v>
      </c>
      <c r="B672" s="172"/>
      <c r="C672" s="485"/>
      <c r="D672" s="177"/>
      <c r="E672" s="194"/>
      <c r="F672" s="194"/>
      <c r="G672" s="175"/>
      <c r="H672" s="280"/>
      <c r="I672" s="280"/>
      <c r="J672" s="296"/>
      <c r="K672" s="47"/>
    </row>
    <row r="673" spans="1:11" hidden="1" outlineLevel="1">
      <c r="A673" s="420">
        <f>IF(C673='Tong hop'!$B$6,1,0)</f>
        <v>0</v>
      </c>
      <c r="B673" s="172"/>
      <c r="C673" s="485"/>
      <c r="D673" s="177"/>
      <c r="E673" s="194"/>
      <c r="F673" s="194"/>
      <c r="G673" s="175"/>
      <c r="H673" s="280"/>
      <c r="I673" s="280"/>
      <c r="J673" s="296"/>
      <c r="K673" s="47"/>
    </row>
    <row r="674" spans="1:11" hidden="1" outlineLevel="1">
      <c r="A674" s="420">
        <f>IF(C674='Tong hop'!$B$6,1,0)</f>
        <v>0</v>
      </c>
      <c r="B674" s="172"/>
      <c r="C674" s="485"/>
      <c r="D674" s="177"/>
      <c r="E674" s="194"/>
      <c r="F674" s="194"/>
      <c r="G674" s="175"/>
      <c r="H674" s="280"/>
      <c r="I674" s="280"/>
      <c r="J674" s="296"/>
      <c r="K674" s="47"/>
    </row>
    <row r="675" spans="1:11" hidden="1">
      <c r="A675" s="420">
        <f>IF(C675='Tong hop'!$B$6,1,0)</f>
        <v>0</v>
      </c>
      <c r="B675" s="172"/>
      <c r="C675" s="485"/>
      <c r="D675" s="191"/>
      <c r="E675" s="191"/>
      <c r="F675" s="183"/>
      <c r="G675" s="175"/>
      <c r="H675" s="280"/>
      <c r="I675" s="280"/>
      <c r="J675" s="296"/>
      <c r="K675" s="47"/>
    </row>
    <row r="676" spans="1:11" s="155" customFormat="1" hidden="1">
      <c r="A676" s="420">
        <f>IF(C676='Tong hop'!$B$6,1,0)</f>
        <v>0</v>
      </c>
      <c r="B676" s="172"/>
      <c r="C676" s="491"/>
      <c r="D676" s="190" t="s">
        <v>94</v>
      </c>
      <c r="E676" s="191" t="s">
        <v>202</v>
      </c>
      <c r="F676" s="428"/>
      <c r="G676" s="175"/>
      <c r="H676" s="280"/>
      <c r="I676" s="280"/>
      <c r="J676" s="296"/>
      <c r="K676" s="47"/>
    </row>
    <row r="677" spans="1:11" hidden="1" collapsed="1">
      <c r="A677" s="420">
        <f>IF(C677='Tong hop'!$B$6,1,0)</f>
        <v>0</v>
      </c>
      <c r="B677" s="172"/>
      <c r="C677" s="486" t="s">
        <v>46</v>
      </c>
      <c r="D677" s="191" t="str">
        <f>+D534</f>
        <v>Cột</v>
      </c>
      <c r="E677" s="191" t="str">
        <f>+E534</f>
        <v>柱子</v>
      </c>
      <c r="F677" s="183" t="s">
        <v>4</v>
      </c>
      <c r="G677" s="175">
        <v>496.8250000000001</v>
      </c>
      <c r="H677" s="280"/>
      <c r="I677" s="280">
        <f>H677*G677</f>
        <v>0</v>
      </c>
      <c r="J677" s="296"/>
      <c r="K677" s="47"/>
    </row>
    <row r="678" spans="1:11" hidden="1" outlineLevel="1">
      <c r="A678" s="420">
        <f>IF(C678='Tong hop'!$B$6,1,0)</f>
        <v>0</v>
      </c>
      <c r="B678" s="172"/>
      <c r="C678" s="485"/>
      <c r="D678" s="201" t="str">
        <f t="shared" ref="D678:E693" si="32">+D535</f>
        <v>Tầng 1</v>
      </c>
      <c r="E678" s="178"/>
      <c r="F678" s="183"/>
      <c r="G678" s="175"/>
      <c r="H678" s="280"/>
      <c r="I678" s="280">
        <f>H678*G678</f>
        <v>0</v>
      </c>
      <c r="J678" s="296"/>
      <c r="K678" s="47"/>
    </row>
    <row r="679" spans="1:11" hidden="1" outlineLevel="1">
      <c r="A679" s="420">
        <f>IF(C679='Tong hop'!$B$6,1,0)</f>
        <v>0</v>
      </c>
      <c r="B679" s="172"/>
      <c r="C679" s="485"/>
      <c r="D679" s="177" t="str">
        <f t="shared" si="32"/>
        <v>C1</v>
      </c>
      <c r="E679" s="178" t="str">
        <f t="shared" si="32"/>
        <v>600x600</v>
      </c>
      <c r="F679" s="183"/>
      <c r="G679" s="175"/>
      <c r="H679" s="280"/>
      <c r="I679" s="280">
        <f>H679*G679</f>
        <v>0</v>
      </c>
      <c r="J679" s="296"/>
      <c r="K679" s="47"/>
    </row>
    <row r="680" spans="1:11" hidden="1" outlineLevel="1">
      <c r="A680" s="420">
        <f>IF(C680='Tong hop'!$B$6,1,0)</f>
        <v>0</v>
      </c>
      <c r="B680" s="172"/>
      <c r="C680" s="485"/>
      <c r="D680" s="177" t="str">
        <f t="shared" si="32"/>
        <v>C2</v>
      </c>
      <c r="E680" s="178" t="str">
        <f t="shared" si="32"/>
        <v>600x600</v>
      </c>
      <c r="F680" s="183"/>
      <c r="G680" s="175"/>
      <c r="H680" s="280"/>
      <c r="I680" s="280"/>
      <c r="J680" s="296"/>
      <c r="K680" s="47"/>
    </row>
    <row r="681" spans="1:11" hidden="1" outlineLevel="1">
      <c r="A681" s="420">
        <f>IF(C681='Tong hop'!$B$6,1,0)</f>
        <v>0</v>
      </c>
      <c r="B681" s="172"/>
      <c r="C681" s="485"/>
      <c r="D681" s="177" t="str">
        <f t="shared" si="32"/>
        <v>C3</v>
      </c>
      <c r="E681" s="178" t="str">
        <f t="shared" si="32"/>
        <v>600x600</v>
      </c>
      <c r="F681" s="183"/>
      <c r="G681" s="175"/>
      <c r="H681" s="280"/>
      <c r="I681" s="280"/>
      <c r="J681" s="296"/>
      <c r="K681" s="47"/>
    </row>
    <row r="682" spans="1:11" hidden="1" outlineLevel="1">
      <c r="A682" s="420">
        <f>IF(C682='Tong hop'!$B$6,1,0)</f>
        <v>0</v>
      </c>
      <c r="B682" s="172"/>
      <c r="C682" s="485"/>
      <c r="D682" s="177" t="str">
        <f t="shared" si="32"/>
        <v>C4</v>
      </c>
      <c r="E682" s="178" t="str">
        <f t="shared" si="32"/>
        <v>600x600</v>
      </c>
      <c r="F682" s="183"/>
      <c r="G682" s="175"/>
      <c r="H682" s="280"/>
      <c r="I682" s="280"/>
      <c r="J682" s="296"/>
      <c r="K682" s="47"/>
    </row>
    <row r="683" spans="1:11" hidden="1" outlineLevel="1">
      <c r="A683" s="420">
        <f>IF(C683='Tong hop'!$B$6,1,0)</f>
        <v>0</v>
      </c>
      <c r="B683" s="172"/>
      <c r="C683" s="485"/>
      <c r="D683" s="201" t="str">
        <f t="shared" si="32"/>
        <v>Tầng 2</v>
      </c>
      <c r="E683" s="178">
        <f t="shared" si="32"/>
        <v>0</v>
      </c>
      <c r="F683" s="183"/>
      <c r="G683" s="175"/>
      <c r="H683" s="280"/>
      <c r="I683" s="280"/>
      <c r="J683" s="296"/>
      <c r="K683" s="47"/>
    </row>
    <row r="684" spans="1:11" hidden="1" outlineLevel="1">
      <c r="A684" s="420">
        <f>IF(C684='Tong hop'!$B$6,1,0)</f>
        <v>0</v>
      </c>
      <c r="B684" s="172"/>
      <c r="C684" s="485"/>
      <c r="D684" s="177" t="str">
        <f t="shared" si="32"/>
        <v>C1</v>
      </c>
      <c r="E684" s="178" t="str">
        <f t="shared" si="32"/>
        <v>500x500</v>
      </c>
      <c r="F684" s="183"/>
      <c r="G684" s="175"/>
      <c r="H684" s="280"/>
      <c r="I684" s="280"/>
      <c r="J684" s="296"/>
      <c r="K684" s="47"/>
    </row>
    <row r="685" spans="1:11" hidden="1" outlineLevel="1">
      <c r="A685" s="420">
        <f>IF(C685='Tong hop'!$B$6,1,0)</f>
        <v>0</v>
      </c>
      <c r="B685" s="172"/>
      <c r="C685" s="485"/>
      <c r="D685" s="177" t="str">
        <f t="shared" si="32"/>
        <v>C2</v>
      </c>
      <c r="E685" s="178" t="str">
        <f t="shared" si="32"/>
        <v>500x500</v>
      </c>
      <c r="F685" s="183"/>
      <c r="G685" s="175"/>
      <c r="H685" s="280"/>
      <c r="I685" s="280"/>
      <c r="J685" s="296"/>
      <c r="K685" s="47"/>
    </row>
    <row r="686" spans="1:11" hidden="1" outlineLevel="1">
      <c r="A686" s="420">
        <f>IF(C686='Tong hop'!$B$6,1,0)</f>
        <v>0</v>
      </c>
      <c r="B686" s="172"/>
      <c r="C686" s="485"/>
      <c r="D686" s="177" t="str">
        <f t="shared" si="32"/>
        <v>C3</v>
      </c>
      <c r="E686" s="178" t="str">
        <f t="shared" si="32"/>
        <v>500x500</v>
      </c>
      <c r="F686" s="183"/>
      <c r="G686" s="175"/>
      <c r="H686" s="280"/>
      <c r="I686" s="280"/>
      <c r="J686" s="296"/>
      <c r="K686" s="47"/>
    </row>
    <row r="687" spans="1:11" hidden="1" outlineLevel="1">
      <c r="A687" s="420">
        <f>IF(C687='Tong hop'!$B$6,1,0)</f>
        <v>0</v>
      </c>
      <c r="B687" s="172"/>
      <c r="C687" s="485"/>
      <c r="D687" s="177" t="str">
        <f t="shared" si="32"/>
        <v>C4</v>
      </c>
      <c r="E687" s="178" t="str">
        <f t="shared" si="32"/>
        <v>500x500</v>
      </c>
      <c r="F687" s="183"/>
      <c r="G687" s="175"/>
      <c r="H687" s="280"/>
      <c r="I687" s="280"/>
      <c r="J687" s="296"/>
      <c r="K687" s="47"/>
    </row>
    <row r="688" spans="1:11" hidden="1" outlineLevel="1">
      <c r="A688" s="420">
        <f>IF(C688='Tong hop'!$B$6,1,0)</f>
        <v>0</v>
      </c>
      <c r="B688" s="172"/>
      <c r="C688" s="485"/>
      <c r="D688" s="201" t="str">
        <f t="shared" si="32"/>
        <v>Tầng 3</v>
      </c>
      <c r="E688" s="178">
        <f t="shared" si="32"/>
        <v>0</v>
      </c>
      <c r="F688" s="183"/>
      <c r="G688" s="175"/>
      <c r="H688" s="280"/>
      <c r="I688" s="280"/>
      <c r="J688" s="296"/>
      <c r="K688" s="47"/>
    </row>
    <row r="689" spans="1:11" hidden="1" outlineLevel="1">
      <c r="A689" s="420">
        <f>IF(C689='Tong hop'!$B$6,1,0)</f>
        <v>0</v>
      </c>
      <c r="B689" s="172"/>
      <c r="C689" s="485"/>
      <c r="D689" s="177" t="str">
        <f t="shared" si="32"/>
        <v>C1</v>
      </c>
      <c r="E689" s="178" t="str">
        <f t="shared" si="32"/>
        <v>500x500</v>
      </c>
      <c r="F689" s="183"/>
      <c r="G689" s="175"/>
      <c r="H689" s="280"/>
      <c r="I689" s="280"/>
      <c r="J689" s="296"/>
      <c r="K689" s="47"/>
    </row>
    <row r="690" spans="1:11" hidden="1" outlineLevel="1">
      <c r="A690" s="420">
        <f>IF(C690='Tong hop'!$B$6,1,0)</f>
        <v>0</v>
      </c>
      <c r="B690" s="172"/>
      <c r="C690" s="485"/>
      <c r="D690" s="177" t="str">
        <f t="shared" si="32"/>
        <v>C3</v>
      </c>
      <c r="E690" s="178" t="str">
        <f t="shared" si="32"/>
        <v>500x500</v>
      </c>
      <c r="F690" s="183"/>
      <c r="G690" s="175"/>
      <c r="H690" s="280"/>
      <c r="I690" s="280"/>
      <c r="J690" s="296"/>
      <c r="K690" s="47"/>
    </row>
    <row r="691" spans="1:11" hidden="1" outlineLevel="1">
      <c r="A691" s="420">
        <f>IF(C691='Tong hop'!$B$6,1,0)</f>
        <v>0</v>
      </c>
      <c r="B691" s="172"/>
      <c r="C691" s="485"/>
      <c r="D691" s="177" t="str">
        <f t="shared" si="32"/>
        <v>C4</v>
      </c>
      <c r="E691" s="178" t="str">
        <f t="shared" si="32"/>
        <v>500x500</v>
      </c>
      <c r="F691" s="183"/>
      <c r="G691" s="175"/>
      <c r="H691" s="280"/>
      <c r="I691" s="280"/>
      <c r="J691" s="296"/>
      <c r="K691" s="47"/>
    </row>
    <row r="692" spans="1:11" hidden="1" outlineLevel="1">
      <c r="A692" s="420">
        <f>IF(C692='Tong hop'!$B$6,1,0)</f>
        <v>0</v>
      </c>
      <c r="B692" s="172"/>
      <c r="C692" s="485"/>
      <c r="D692" s="201" t="str">
        <f t="shared" si="32"/>
        <v>Vai cột</v>
      </c>
      <c r="E692" s="178">
        <f t="shared" si="32"/>
        <v>0</v>
      </c>
      <c r="F692" s="183"/>
      <c r="G692" s="175"/>
      <c r="H692" s="280"/>
      <c r="I692" s="280"/>
      <c r="J692" s="296"/>
      <c r="K692" s="47"/>
    </row>
    <row r="693" spans="1:11" hidden="1" outlineLevel="1">
      <c r="A693" s="420">
        <f>IF(C693='Tong hop'!$B$6,1,0)</f>
        <v>0</v>
      </c>
      <c r="B693" s="172"/>
      <c r="C693" s="485"/>
      <c r="D693" s="177" t="str">
        <f t="shared" si="32"/>
        <v>C1</v>
      </c>
      <c r="E693" s="178">
        <f t="shared" si="32"/>
        <v>0</v>
      </c>
      <c r="F693" s="183"/>
      <c r="G693" s="175"/>
      <c r="H693" s="280"/>
      <c r="I693" s="280"/>
      <c r="J693" s="296"/>
      <c r="K693" s="47"/>
    </row>
    <row r="694" spans="1:11" hidden="1" outlineLevel="1">
      <c r="A694" s="420">
        <f>IF(C694='Tong hop'!$B$6,1,0)</f>
        <v>0</v>
      </c>
      <c r="B694" s="172"/>
      <c r="C694" s="485"/>
      <c r="D694" s="177"/>
      <c r="E694" s="178"/>
      <c r="F694" s="183"/>
      <c r="G694" s="175"/>
      <c r="H694" s="280"/>
      <c r="I694" s="280"/>
      <c r="J694" s="296"/>
      <c r="K694" s="47"/>
    </row>
    <row r="695" spans="1:11" hidden="1" outlineLevel="1">
      <c r="A695" s="420">
        <f>IF(C695='Tong hop'!$B$6,1,0)</f>
        <v>0</v>
      </c>
      <c r="B695" s="172"/>
      <c r="C695" s="485"/>
      <c r="D695" s="177" t="str">
        <f>D552</f>
        <v>Revit</v>
      </c>
      <c r="E695" s="179">
        <f>E552</f>
        <v>0</v>
      </c>
      <c r="F695" s="194"/>
      <c r="G695" s="175"/>
      <c r="H695" s="280"/>
      <c r="I695" s="280">
        <f>H695*G695</f>
        <v>0</v>
      </c>
      <c r="J695" s="296"/>
      <c r="K695" s="47"/>
    </row>
    <row r="696" spans="1:11" hidden="1" outlineLevel="1">
      <c r="A696" s="420">
        <f>IF(C696='Tong hop'!$B$6,1,0)</f>
        <v>0</v>
      </c>
      <c r="B696" s="172"/>
      <c r="C696" s="485"/>
      <c r="D696" s="177" t="str">
        <f>D553</f>
        <v>Trừ cổ cột</v>
      </c>
      <c r="E696" s="179">
        <f>E553</f>
        <v>0</v>
      </c>
      <c r="F696" s="194"/>
      <c r="G696" s="175"/>
      <c r="H696" s="280"/>
      <c r="I696" s="280"/>
      <c r="J696" s="296"/>
      <c r="K696" s="47"/>
    </row>
    <row r="697" spans="1:11" hidden="1" outlineLevel="1">
      <c r="A697" s="420">
        <f>IF(C697='Tong hop'!$B$6,1,0)</f>
        <v>0</v>
      </c>
      <c r="B697" s="172"/>
      <c r="C697" s="485"/>
      <c r="D697" s="194"/>
      <c r="E697" s="194"/>
      <c r="F697" s="194"/>
      <c r="G697" s="175"/>
      <c r="H697" s="280"/>
      <c r="I697" s="280"/>
      <c r="J697" s="296"/>
      <c r="K697" s="47"/>
    </row>
    <row r="698" spans="1:11" ht="25.5" hidden="1" collapsed="1">
      <c r="A698" s="420">
        <f>IF(C698='Tong hop'!$B$6,1,0)</f>
        <v>0</v>
      </c>
      <c r="B698" s="172"/>
      <c r="C698" s="486" t="s">
        <v>48</v>
      </c>
      <c r="D698" s="191" t="s">
        <v>608</v>
      </c>
      <c r="E698" s="191" t="s">
        <v>609</v>
      </c>
      <c r="F698" s="183" t="s">
        <v>4</v>
      </c>
      <c r="G698" s="175">
        <v>4317.4620999999997</v>
      </c>
      <c r="H698" s="280"/>
      <c r="I698" s="280">
        <f>H698*G698</f>
        <v>0</v>
      </c>
      <c r="J698" s="296"/>
      <c r="K698" s="47"/>
    </row>
    <row r="699" spans="1:11" hidden="1" outlineLevel="1">
      <c r="A699" s="420">
        <f>IF(C699='Tong hop'!$B$6,1,0)</f>
        <v>0</v>
      </c>
      <c r="B699" s="172"/>
      <c r="C699" s="485"/>
      <c r="D699" s="177" t="str">
        <f t="shared" ref="D699:F700" si="33">D556</f>
        <v>Dầm Revit</v>
      </c>
      <c r="E699" s="179">
        <f t="shared" si="33"/>
        <v>0</v>
      </c>
      <c r="F699" s="179">
        <f t="shared" si="33"/>
        <v>0</v>
      </c>
      <c r="G699" s="175"/>
      <c r="H699" s="280"/>
      <c r="I699" s="280">
        <f>H699*G699</f>
        <v>0</v>
      </c>
      <c r="J699" s="296"/>
      <c r="K699" s="47"/>
    </row>
    <row r="700" spans="1:11" hidden="1" outlineLevel="1">
      <c r="A700" s="420">
        <f>IF(C700='Tong hop'!$B$6,1,0)</f>
        <v>0</v>
      </c>
      <c r="B700" s="172"/>
      <c r="C700" s="485"/>
      <c r="D700" s="177" t="str">
        <f t="shared" si="33"/>
        <v>Sàn Revit</v>
      </c>
      <c r="E700" s="179">
        <f t="shared" si="33"/>
        <v>0</v>
      </c>
      <c r="F700" s="179">
        <f t="shared" si="33"/>
        <v>0</v>
      </c>
      <c r="G700" s="175"/>
      <c r="H700" s="280"/>
      <c r="I700" s="280"/>
      <c r="J700" s="296"/>
      <c r="K700" s="47"/>
    </row>
    <row r="701" spans="1:11" hidden="1" outlineLevel="1">
      <c r="A701" s="420">
        <f>IF(C701='Tong hop'!$B$6,1,0)</f>
        <v>0</v>
      </c>
      <c r="B701" s="172"/>
      <c r="C701" s="485"/>
      <c r="D701" s="177" t="str">
        <f>D558</f>
        <v>Mương Tầng 2</v>
      </c>
      <c r="E701" s="179"/>
      <c r="F701" s="179"/>
      <c r="G701" s="175"/>
      <c r="H701" s="280"/>
      <c r="I701" s="280"/>
      <c r="J701" s="296"/>
      <c r="K701" s="47"/>
    </row>
    <row r="702" spans="1:11" hidden="1" outlineLevel="1">
      <c r="A702" s="420">
        <f>IF(C702='Tong hop'!$B$6,1,0)</f>
        <v>0</v>
      </c>
      <c r="B702" s="172"/>
      <c r="C702" s="485"/>
      <c r="D702" s="191"/>
      <c r="E702" s="191"/>
      <c r="F702" s="183"/>
      <c r="G702" s="175"/>
      <c r="H702" s="280"/>
      <c r="I702" s="280">
        <f>H702*G702</f>
        <v>0</v>
      </c>
      <c r="J702" s="296"/>
      <c r="K702" s="47"/>
    </row>
    <row r="703" spans="1:11" hidden="1" collapsed="1">
      <c r="A703" s="420">
        <f>IF(C703='Tong hop'!$B$6,1,0)</f>
        <v>0</v>
      </c>
      <c r="B703" s="172"/>
      <c r="C703" s="486" t="s">
        <v>44</v>
      </c>
      <c r="D703" s="191" t="str">
        <f>+D560</f>
        <v>Đầm,sê nô mái</v>
      </c>
      <c r="E703" s="191" t="str">
        <f>+E560</f>
        <v>樑和頂樓</v>
      </c>
      <c r="F703" s="183" t="s">
        <v>4</v>
      </c>
      <c r="G703" s="175">
        <v>582.26699999999994</v>
      </c>
      <c r="H703" s="280"/>
      <c r="I703" s="280">
        <f>H703*G703</f>
        <v>0</v>
      </c>
      <c r="J703" s="296"/>
      <c r="K703" s="47"/>
    </row>
    <row r="704" spans="1:11" hidden="1" outlineLevel="1">
      <c r="A704" s="420">
        <f>IF(C704='Tong hop'!$B$6,1,0)</f>
        <v>0</v>
      </c>
      <c r="B704" s="172"/>
      <c r="C704" s="485"/>
      <c r="D704" s="177" t="str">
        <f t="shared" ref="D704:F706" si="34">D561</f>
        <v>Dầm mái Revit</v>
      </c>
      <c r="E704" s="179">
        <f t="shared" si="34"/>
        <v>0</v>
      </c>
      <c r="F704" s="179">
        <f t="shared" si="34"/>
        <v>0</v>
      </c>
      <c r="G704" s="175"/>
      <c r="H704" s="280"/>
      <c r="I704" s="280">
        <f>H704*G704</f>
        <v>0</v>
      </c>
      <c r="J704" s="296"/>
      <c r="K704" s="47"/>
    </row>
    <row r="705" spans="1:11" hidden="1" outlineLevel="1">
      <c r="A705" s="420">
        <f>IF(C705='Tong hop'!$B$6,1,0)</f>
        <v>0</v>
      </c>
      <c r="B705" s="172"/>
      <c r="C705" s="485"/>
      <c r="D705" s="177" t="str">
        <f t="shared" si="34"/>
        <v>Dầm sê nô Revit</v>
      </c>
      <c r="E705" s="179">
        <f t="shared" si="34"/>
        <v>0</v>
      </c>
      <c r="F705" s="179">
        <f t="shared" si="34"/>
        <v>0</v>
      </c>
      <c r="G705" s="175"/>
      <c r="H705" s="280"/>
      <c r="I705" s="280">
        <f>H705*G705</f>
        <v>0</v>
      </c>
      <c r="J705" s="296"/>
      <c r="K705" s="47"/>
    </row>
    <row r="706" spans="1:11" hidden="1" outlineLevel="1">
      <c r="A706" s="420">
        <f>IF(C706='Tong hop'!$B$6,1,0)</f>
        <v>0</v>
      </c>
      <c r="B706" s="172"/>
      <c r="C706" s="485"/>
      <c r="D706" s="177" t="str">
        <f t="shared" si="34"/>
        <v>Sàn sê nô Revit</v>
      </c>
      <c r="E706" s="179">
        <f t="shared" si="34"/>
        <v>0</v>
      </c>
      <c r="F706" s="179">
        <f t="shared" si="34"/>
        <v>0</v>
      </c>
      <c r="G706" s="175"/>
      <c r="H706" s="280"/>
      <c r="I706" s="280"/>
      <c r="J706" s="296"/>
      <c r="K706" s="47"/>
    </row>
    <row r="707" spans="1:11" hidden="1" outlineLevel="1">
      <c r="A707" s="420">
        <f>IF(C707='Tong hop'!$B$6,1,0)</f>
        <v>0</v>
      </c>
      <c r="B707" s="172"/>
      <c r="C707" s="485"/>
      <c r="D707" s="191"/>
      <c r="E707" s="191"/>
      <c r="F707" s="183"/>
      <c r="G707" s="175"/>
      <c r="H707" s="280"/>
      <c r="I707" s="280">
        <f>H707*G707</f>
        <v>0</v>
      </c>
      <c r="J707" s="296"/>
      <c r="K707" s="47"/>
    </row>
    <row r="708" spans="1:11" hidden="1" collapsed="1">
      <c r="A708" s="420">
        <f>IF(C708='Tong hop'!$B$6,1,0)</f>
        <v>0</v>
      </c>
      <c r="B708" s="172"/>
      <c r="C708" s="486" t="s">
        <v>44</v>
      </c>
      <c r="D708" s="191" t="str">
        <f>+D565</f>
        <v>Đà giằng tường</v>
      </c>
      <c r="E708" s="191" t="str">
        <f>+E565</f>
        <v>牆支撐</v>
      </c>
      <c r="F708" s="183" t="s">
        <v>4</v>
      </c>
      <c r="G708" s="175">
        <v>70.976500000000001</v>
      </c>
      <c r="H708" s="280"/>
      <c r="I708" s="280">
        <f>H708*G708</f>
        <v>0</v>
      </c>
      <c r="J708" s="296"/>
      <c r="K708" s="47"/>
    </row>
    <row r="709" spans="1:11" hidden="1" outlineLevel="1">
      <c r="A709" s="420">
        <f>IF(C709='Tong hop'!$B$6,1,0)</f>
        <v>0</v>
      </c>
      <c r="B709" s="172"/>
      <c r="C709" s="485"/>
      <c r="D709" s="177" t="str">
        <f t="shared" ref="D709:D720" si="35">+D566</f>
        <v>Giằng Revit</v>
      </c>
      <c r="E709" s="179"/>
      <c r="F709" s="179"/>
      <c r="G709" s="175"/>
      <c r="H709" s="280"/>
      <c r="I709" s="280">
        <f>H709*G709</f>
        <v>0</v>
      </c>
      <c r="J709" s="296"/>
      <c r="K709" s="47"/>
    </row>
    <row r="710" spans="1:11" hidden="1" outlineLevel="1">
      <c r="A710" s="420">
        <f>IF(C710='Tong hop'!$B$6,1,0)</f>
        <v>0</v>
      </c>
      <c r="B710" s="172"/>
      <c r="C710" s="485"/>
      <c r="D710" s="177" t="str">
        <f t="shared" si="35"/>
        <v>Giằng đỉnh tường</v>
      </c>
      <c r="E710" s="179"/>
      <c r="F710" s="179"/>
      <c r="G710" s="175"/>
      <c r="H710" s="280"/>
      <c r="I710" s="280"/>
      <c r="J710" s="296"/>
      <c r="K710" s="47"/>
    </row>
    <row r="711" spans="1:11" hidden="1" outlineLevel="1">
      <c r="A711" s="420">
        <f>IF(C711='Tong hop'!$B$6,1,0)</f>
        <v>0</v>
      </c>
      <c r="B711" s="172"/>
      <c r="C711" s="485"/>
      <c r="D711" s="177" t="str">
        <f t="shared" si="35"/>
        <v>Tầng 3</v>
      </c>
      <c r="E711" s="179"/>
      <c r="F711" s="179"/>
      <c r="G711" s="175"/>
      <c r="H711" s="280"/>
      <c r="I711" s="280"/>
      <c r="J711" s="296"/>
      <c r="K711" s="47"/>
    </row>
    <row r="712" spans="1:11" hidden="1" outlineLevel="1">
      <c r="A712" s="420">
        <f>IF(C712='Tong hop'!$B$6,1,0)</f>
        <v>0</v>
      </c>
      <c r="B712" s="172"/>
      <c r="C712" s="485"/>
      <c r="D712" s="177" t="str">
        <f t="shared" si="35"/>
        <v>Tường ngăn hành lang</v>
      </c>
      <c r="E712" s="179"/>
      <c r="F712" s="179"/>
      <c r="G712" s="175"/>
      <c r="H712" s="280"/>
      <c r="I712" s="280"/>
      <c r="J712" s="296"/>
      <c r="K712" s="47"/>
    </row>
    <row r="713" spans="1:11" hidden="1" outlineLevel="1">
      <c r="A713" s="420">
        <f>IF(C713='Tong hop'!$B$6,1,0)</f>
        <v>0</v>
      </c>
      <c r="B713" s="172"/>
      <c r="C713" s="485"/>
      <c r="D713" s="177" t="str">
        <f t="shared" si="35"/>
        <v>Toilet trục 1-2</v>
      </c>
      <c r="E713" s="179"/>
      <c r="F713" s="179"/>
      <c r="G713" s="175"/>
      <c r="H713" s="280"/>
      <c r="I713" s="280"/>
      <c r="J713" s="296"/>
      <c r="K713" s="47"/>
    </row>
    <row r="714" spans="1:11" hidden="1" outlineLevel="1">
      <c r="A714" s="420">
        <f>IF(C714='Tong hop'!$B$6,1,0)</f>
        <v>0</v>
      </c>
      <c r="B714" s="172"/>
      <c r="C714" s="485"/>
      <c r="D714" s="177" t="str">
        <f t="shared" si="35"/>
        <v>Trục 4-5</v>
      </c>
      <c r="E714" s="179"/>
      <c r="F714" s="179"/>
      <c r="G714" s="175"/>
      <c r="H714" s="280"/>
      <c r="I714" s="280"/>
      <c r="J714" s="296"/>
      <c r="K714" s="47"/>
    </row>
    <row r="715" spans="1:11" hidden="1" outlineLevel="1">
      <c r="A715" s="420">
        <f>IF(C715='Tong hop'!$B$6,1,0)</f>
        <v>0</v>
      </c>
      <c r="B715" s="172"/>
      <c r="C715" s="485"/>
      <c r="D715" s="177" t="str">
        <f t="shared" si="35"/>
        <v>Trục 6-7</v>
      </c>
      <c r="E715" s="179"/>
      <c r="F715" s="179"/>
      <c r="G715" s="175"/>
      <c r="H715" s="280"/>
      <c r="I715" s="280"/>
      <c r="J715" s="296"/>
      <c r="K715" s="47"/>
    </row>
    <row r="716" spans="1:11" hidden="1" outlineLevel="1">
      <c r="A716" s="420">
        <f>IF(C716='Tong hop'!$B$6,1,0)</f>
        <v>0</v>
      </c>
      <c r="B716" s="172"/>
      <c r="C716" s="485"/>
      <c r="D716" s="177">
        <f t="shared" si="35"/>
        <v>0</v>
      </c>
      <c r="E716" s="179"/>
      <c r="F716" s="179"/>
      <c r="G716" s="175"/>
      <c r="H716" s="280"/>
      <c r="I716" s="280"/>
      <c r="J716" s="296"/>
      <c r="K716" s="47"/>
    </row>
    <row r="717" spans="1:11" hidden="1" outlineLevel="1">
      <c r="A717" s="420">
        <f>IF(C717='Tong hop'!$B$6,1,0)</f>
        <v>0</v>
      </c>
      <c r="B717" s="172"/>
      <c r="C717" s="485"/>
      <c r="D717" s="177">
        <f t="shared" si="35"/>
        <v>0</v>
      </c>
      <c r="E717" s="179"/>
      <c r="F717" s="179"/>
      <c r="G717" s="175"/>
      <c r="H717" s="280"/>
      <c r="I717" s="280"/>
      <c r="J717" s="296"/>
      <c r="K717" s="47"/>
    </row>
    <row r="718" spans="1:11" hidden="1" outlineLevel="1">
      <c r="A718" s="420">
        <f>IF(C718='Tong hop'!$B$6,1,0)</f>
        <v>0</v>
      </c>
      <c r="B718" s="172"/>
      <c r="C718" s="485"/>
      <c r="D718" s="177" t="str">
        <f t="shared" si="35"/>
        <v>Giằng thang máy</v>
      </c>
      <c r="E718" s="179"/>
      <c r="F718" s="179"/>
      <c r="G718" s="175"/>
      <c r="H718" s="280"/>
      <c r="I718" s="280"/>
      <c r="J718" s="296"/>
      <c r="K718" s="47"/>
    </row>
    <row r="719" spans="1:11" hidden="1" outlineLevel="1">
      <c r="A719" s="420">
        <f>IF(C719='Tong hop'!$B$6,1,0)</f>
        <v>0</v>
      </c>
      <c r="B719" s="172"/>
      <c r="C719" s="485"/>
      <c r="D719" s="177">
        <f t="shared" si="35"/>
        <v>0</v>
      </c>
      <c r="E719" s="179"/>
      <c r="F719" s="179"/>
      <c r="G719" s="175"/>
      <c r="H719" s="280"/>
      <c r="I719" s="280"/>
      <c r="J719" s="296"/>
      <c r="K719" s="47"/>
    </row>
    <row r="720" spans="1:11" hidden="1" outlineLevel="1">
      <c r="A720" s="420">
        <f>IF(C720='Tong hop'!$B$6,1,0)</f>
        <v>0</v>
      </c>
      <c r="B720" s="172"/>
      <c r="C720" s="485"/>
      <c r="D720" s="177" t="str">
        <f t="shared" si="35"/>
        <v>Nóc thang máy</v>
      </c>
      <c r="E720" s="179"/>
      <c r="F720" s="179"/>
      <c r="G720" s="175"/>
      <c r="H720" s="280"/>
      <c r="I720" s="280"/>
      <c r="J720" s="296"/>
      <c r="K720" s="47"/>
    </row>
    <row r="721" spans="1:11" hidden="1" outlineLevel="1">
      <c r="A721" s="420">
        <f>IF(C721='Tong hop'!$B$6,1,0)</f>
        <v>0</v>
      </c>
      <c r="B721" s="172"/>
      <c r="C721" s="485"/>
      <c r="D721" s="191"/>
      <c r="E721" s="191"/>
      <c r="F721" s="183"/>
      <c r="G721" s="175"/>
      <c r="H721" s="280"/>
      <c r="I721" s="280">
        <f>H721*G721</f>
        <v>0</v>
      </c>
      <c r="J721" s="296"/>
      <c r="K721" s="47"/>
    </row>
    <row r="722" spans="1:11" hidden="1" collapsed="1">
      <c r="A722" s="420">
        <f>IF(C722='Tong hop'!$B$6,1,0)</f>
        <v>0</v>
      </c>
      <c r="B722" s="172"/>
      <c r="C722" s="486" t="s">
        <v>44</v>
      </c>
      <c r="D722" s="191" t="str">
        <f>+D579</f>
        <v>Lanh tô và bổ trụ</v>
      </c>
      <c r="E722" s="191" t="str">
        <f>+E579</f>
        <v>支柱和小柱</v>
      </c>
      <c r="F722" s="183" t="s">
        <v>4</v>
      </c>
      <c r="G722" s="175">
        <v>1015.9385000000004</v>
      </c>
      <c r="H722" s="280"/>
      <c r="I722" s="280">
        <f>H722*G722</f>
        <v>0</v>
      </c>
      <c r="J722" s="296"/>
      <c r="K722" s="47"/>
    </row>
    <row r="723" spans="1:11" hidden="1" outlineLevel="1">
      <c r="A723" s="420">
        <f>IF(C723='Tong hop'!$B$6,1,0)</f>
        <v>0</v>
      </c>
      <c r="B723" s="172"/>
      <c r="C723" s="485"/>
      <c r="D723" s="177" t="str">
        <f t="shared" ref="D723:F738" si="36">D580</f>
        <v>Revit</v>
      </c>
      <c r="E723" s="179">
        <f t="shared" si="36"/>
        <v>0</v>
      </c>
      <c r="F723" s="179">
        <f t="shared" si="36"/>
        <v>0</v>
      </c>
      <c r="G723" s="175"/>
      <c r="H723" s="280"/>
      <c r="I723" s="280">
        <f>H723*G723</f>
        <v>0</v>
      </c>
      <c r="J723" s="296"/>
      <c r="K723" s="47"/>
    </row>
    <row r="724" spans="1:11" hidden="1" outlineLevel="1">
      <c r="A724" s="420">
        <f>IF(C724='Tong hop'!$B$6,1,0)</f>
        <v>0</v>
      </c>
      <c r="B724" s="172"/>
      <c r="C724" s="485"/>
      <c r="D724" s="177" t="str">
        <f t="shared" si="36"/>
        <v>Bổ trụ cửa</v>
      </c>
      <c r="E724" s="179">
        <f t="shared" si="36"/>
        <v>0</v>
      </c>
      <c r="F724" s="179">
        <f t="shared" si="36"/>
        <v>0</v>
      </c>
      <c r="G724" s="175"/>
      <c r="H724" s="280"/>
      <c r="I724" s="280">
        <f>H724*G724</f>
        <v>0</v>
      </c>
      <c r="J724" s="296"/>
      <c r="K724" s="47"/>
    </row>
    <row r="725" spans="1:11" hidden="1" outlineLevel="1">
      <c r="A725" s="420">
        <f>IF(C725='Tong hop'!$B$6,1,0)</f>
        <v>0</v>
      </c>
      <c r="B725" s="172"/>
      <c r="C725" s="485"/>
      <c r="D725" s="177" t="e">
        <f t="shared" si="36"/>
        <v>#REF!</v>
      </c>
      <c r="E725" s="178" t="e">
        <f t="shared" si="36"/>
        <v>#REF!</v>
      </c>
      <c r="F725" s="194"/>
      <c r="G725" s="175"/>
      <c r="H725" s="280"/>
      <c r="I725" s="280">
        <f>H725*G725</f>
        <v>0</v>
      </c>
      <c r="J725" s="296"/>
      <c r="K725" s="47"/>
    </row>
    <row r="726" spans="1:11" hidden="1" outlineLevel="1">
      <c r="A726" s="420">
        <f>IF(C726='Tong hop'!$B$6,1,0)</f>
        <v>0</v>
      </c>
      <c r="B726" s="172"/>
      <c r="C726" s="485"/>
      <c r="D726" s="177" t="e">
        <f t="shared" si="36"/>
        <v>#REF!</v>
      </c>
      <c r="E726" s="178" t="e">
        <f t="shared" si="36"/>
        <v>#REF!</v>
      </c>
      <c r="F726" s="194"/>
      <c r="G726" s="175"/>
      <c r="H726" s="280"/>
      <c r="I726" s="280"/>
      <c r="J726" s="296"/>
      <c r="K726" s="47"/>
    </row>
    <row r="727" spans="1:11" hidden="1" outlineLevel="1">
      <c r="A727" s="420">
        <f>IF(C727='Tong hop'!$B$6,1,0)</f>
        <v>0</v>
      </c>
      <c r="B727" s="172"/>
      <c r="C727" s="485"/>
      <c r="D727" s="177" t="e">
        <f t="shared" si="36"/>
        <v>#REF!</v>
      </c>
      <c r="E727" s="178" t="e">
        <f t="shared" si="36"/>
        <v>#REF!</v>
      </c>
      <c r="F727" s="194"/>
      <c r="G727" s="175"/>
      <c r="H727" s="280"/>
      <c r="I727" s="280"/>
      <c r="J727" s="296"/>
      <c r="K727" s="47"/>
    </row>
    <row r="728" spans="1:11" hidden="1" outlineLevel="1">
      <c r="A728" s="420">
        <f>IF(C728='Tong hop'!$B$6,1,0)</f>
        <v>0</v>
      </c>
      <c r="B728" s="172"/>
      <c r="C728" s="485"/>
      <c r="D728" s="177" t="e">
        <f t="shared" si="36"/>
        <v>#REF!</v>
      </c>
      <c r="E728" s="178" t="e">
        <f t="shared" si="36"/>
        <v>#REF!</v>
      </c>
      <c r="F728" s="194"/>
      <c r="G728" s="175"/>
      <c r="H728" s="280"/>
      <c r="I728" s="280"/>
      <c r="J728" s="296"/>
      <c r="K728" s="47"/>
    </row>
    <row r="729" spans="1:11" hidden="1" outlineLevel="1">
      <c r="A729" s="420">
        <f>IF(C729='Tong hop'!$B$6,1,0)</f>
        <v>0</v>
      </c>
      <c r="B729" s="172"/>
      <c r="C729" s="485"/>
      <c r="D729" s="177" t="e">
        <f t="shared" si="36"/>
        <v>#REF!</v>
      </c>
      <c r="E729" s="178" t="e">
        <f t="shared" si="36"/>
        <v>#REF!</v>
      </c>
      <c r="F729" s="194"/>
      <c r="G729" s="175"/>
      <c r="H729" s="280"/>
      <c r="I729" s="280"/>
      <c r="J729" s="296"/>
      <c r="K729" s="47"/>
    </row>
    <row r="730" spans="1:11" hidden="1" outlineLevel="1">
      <c r="A730" s="420">
        <f>IF(C730='Tong hop'!$B$6,1,0)</f>
        <v>0</v>
      </c>
      <c r="B730" s="172"/>
      <c r="C730" s="485"/>
      <c r="D730" s="177" t="e">
        <f t="shared" si="36"/>
        <v>#REF!</v>
      </c>
      <c r="E730" s="178" t="e">
        <f t="shared" si="36"/>
        <v>#REF!</v>
      </c>
      <c r="F730" s="194"/>
      <c r="G730" s="175"/>
      <c r="H730" s="280"/>
      <c r="I730" s="280"/>
      <c r="J730" s="296"/>
      <c r="K730" s="47"/>
    </row>
    <row r="731" spans="1:11" hidden="1" outlineLevel="1">
      <c r="A731" s="420">
        <f>IF(C731='Tong hop'!$B$6,1,0)</f>
        <v>0</v>
      </c>
      <c r="B731" s="172"/>
      <c r="C731" s="485"/>
      <c r="D731" s="177" t="e">
        <f t="shared" si="36"/>
        <v>#REF!</v>
      </c>
      <c r="E731" s="178" t="e">
        <f t="shared" si="36"/>
        <v>#REF!</v>
      </c>
      <c r="F731" s="194"/>
      <c r="G731" s="175"/>
      <c r="H731" s="280"/>
      <c r="I731" s="280"/>
      <c r="J731" s="296"/>
      <c r="K731" s="47"/>
    </row>
    <row r="732" spans="1:11" hidden="1" outlineLevel="1">
      <c r="A732" s="420">
        <f>IF(C732='Tong hop'!$B$6,1,0)</f>
        <v>0</v>
      </c>
      <c r="B732" s="172"/>
      <c r="C732" s="485"/>
      <c r="D732" s="177" t="e">
        <f t="shared" si="36"/>
        <v>#REF!</v>
      </c>
      <c r="E732" s="178" t="e">
        <f t="shared" si="36"/>
        <v>#REF!</v>
      </c>
      <c r="F732" s="194"/>
      <c r="G732" s="175"/>
      <c r="H732" s="280"/>
      <c r="I732" s="280"/>
      <c r="J732" s="296"/>
      <c r="K732" s="47"/>
    </row>
    <row r="733" spans="1:11" hidden="1" outlineLevel="1">
      <c r="A733" s="420">
        <f>IF(C733='Tong hop'!$B$6,1,0)</f>
        <v>0</v>
      </c>
      <c r="B733" s="172"/>
      <c r="C733" s="485"/>
      <c r="D733" s="177" t="e">
        <f t="shared" si="36"/>
        <v>#REF!</v>
      </c>
      <c r="E733" s="178" t="e">
        <f t="shared" si="36"/>
        <v>#REF!</v>
      </c>
      <c r="F733" s="194"/>
      <c r="G733" s="175"/>
      <c r="H733" s="280"/>
      <c r="I733" s="280"/>
      <c r="J733" s="296"/>
      <c r="K733" s="47"/>
    </row>
    <row r="734" spans="1:11" hidden="1" outlineLevel="1">
      <c r="A734" s="420">
        <f>IF(C734='Tong hop'!$B$6,1,0)</f>
        <v>0</v>
      </c>
      <c r="B734" s="172"/>
      <c r="C734" s="485"/>
      <c r="D734" s="177" t="e">
        <f t="shared" si="36"/>
        <v>#REF!</v>
      </c>
      <c r="E734" s="178" t="e">
        <f t="shared" si="36"/>
        <v>#REF!</v>
      </c>
      <c r="F734" s="194"/>
      <c r="G734" s="175"/>
      <c r="H734" s="280"/>
      <c r="I734" s="280"/>
      <c r="J734" s="296"/>
      <c r="K734" s="47"/>
    </row>
    <row r="735" spans="1:11" hidden="1" outlineLevel="1">
      <c r="A735" s="420">
        <f>IF(C735='Tong hop'!$B$6,1,0)</f>
        <v>0</v>
      </c>
      <c r="B735" s="172"/>
      <c r="C735" s="485"/>
      <c r="D735" s="177" t="e">
        <f t="shared" si="36"/>
        <v>#REF!</v>
      </c>
      <c r="E735" s="178" t="e">
        <f t="shared" si="36"/>
        <v>#REF!</v>
      </c>
      <c r="F735" s="194"/>
      <c r="G735" s="175"/>
      <c r="H735" s="280"/>
      <c r="I735" s="280"/>
      <c r="J735" s="296"/>
      <c r="K735" s="47"/>
    </row>
    <row r="736" spans="1:11" hidden="1" outlineLevel="1">
      <c r="A736" s="420">
        <f>IF(C736='Tong hop'!$B$6,1,0)</f>
        <v>0</v>
      </c>
      <c r="B736" s="172"/>
      <c r="C736" s="485"/>
      <c r="D736" s="177" t="e">
        <f t="shared" si="36"/>
        <v>#REF!</v>
      </c>
      <c r="E736" s="178" t="e">
        <f t="shared" si="36"/>
        <v>#REF!</v>
      </c>
      <c r="F736" s="194"/>
      <c r="G736" s="175"/>
      <c r="H736" s="280"/>
      <c r="I736" s="280"/>
      <c r="J736" s="296"/>
      <c r="K736" s="47"/>
    </row>
    <row r="737" spans="1:11" hidden="1" outlineLevel="1">
      <c r="A737" s="420">
        <f>IF(C737='Tong hop'!$B$6,1,0)</f>
        <v>0</v>
      </c>
      <c r="B737" s="172"/>
      <c r="C737" s="485"/>
      <c r="D737" s="177" t="e">
        <f t="shared" si="36"/>
        <v>#REF!</v>
      </c>
      <c r="E737" s="178" t="e">
        <f t="shared" si="36"/>
        <v>#REF!</v>
      </c>
      <c r="F737" s="194"/>
      <c r="G737" s="175"/>
      <c r="H737" s="280"/>
      <c r="I737" s="280"/>
      <c r="J737" s="296"/>
      <c r="K737" s="47"/>
    </row>
    <row r="738" spans="1:11" hidden="1" outlineLevel="1">
      <c r="A738" s="420">
        <f>IF(C738='Tong hop'!$B$6,1,0)</f>
        <v>0</v>
      </c>
      <c r="B738" s="172"/>
      <c r="C738" s="485"/>
      <c r="D738" s="177" t="e">
        <f t="shared" si="36"/>
        <v>#REF!</v>
      </c>
      <c r="E738" s="178" t="e">
        <f t="shared" si="36"/>
        <v>#REF!</v>
      </c>
      <c r="F738" s="194"/>
      <c r="G738" s="175"/>
      <c r="H738" s="280"/>
      <c r="I738" s="280"/>
      <c r="J738" s="296"/>
      <c r="K738" s="47"/>
    </row>
    <row r="739" spans="1:11" hidden="1" outlineLevel="1">
      <c r="A739" s="420">
        <f>IF(C739='Tong hop'!$B$6,1,0)</f>
        <v>0</v>
      </c>
      <c r="B739" s="172"/>
      <c r="C739" s="485"/>
      <c r="D739" s="177" t="e">
        <f t="shared" ref="D739:E754" si="37">D596</f>
        <v>#REF!</v>
      </c>
      <c r="E739" s="178" t="e">
        <f t="shared" si="37"/>
        <v>#REF!</v>
      </c>
      <c r="F739" s="194"/>
      <c r="G739" s="175"/>
      <c r="H739" s="280"/>
      <c r="I739" s="280"/>
      <c r="J739" s="296"/>
      <c r="K739" s="47"/>
    </row>
    <row r="740" spans="1:11" hidden="1" outlineLevel="1">
      <c r="A740" s="420">
        <f>IF(C740='Tong hop'!$B$6,1,0)</f>
        <v>0</v>
      </c>
      <c r="B740" s="172"/>
      <c r="C740" s="485"/>
      <c r="D740" s="177" t="e">
        <f t="shared" si="37"/>
        <v>#REF!</v>
      </c>
      <c r="E740" s="178" t="e">
        <f t="shared" si="37"/>
        <v>#REF!</v>
      </c>
      <c r="F740" s="194"/>
      <c r="G740" s="175"/>
      <c r="H740" s="280"/>
      <c r="I740" s="280"/>
      <c r="J740" s="296"/>
      <c r="K740" s="47"/>
    </row>
    <row r="741" spans="1:11" hidden="1" outlineLevel="1">
      <c r="A741" s="420">
        <f>IF(C741='Tong hop'!$B$6,1,0)</f>
        <v>0</v>
      </c>
      <c r="B741" s="172"/>
      <c r="C741" s="485"/>
      <c r="D741" s="177" t="e">
        <f t="shared" si="37"/>
        <v>#REF!</v>
      </c>
      <c r="E741" s="178" t="e">
        <f t="shared" si="37"/>
        <v>#REF!</v>
      </c>
      <c r="F741" s="194"/>
      <c r="G741" s="175"/>
      <c r="H741" s="280"/>
      <c r="I741" s="280"/>
      <c r="J741" s="296"/>
      <c r="K741" s="47"/>
    </row>
    <row r="742" spans="1:11" hidden="1" outlineLevel="1">
      <c r="A742" s="420">
        <f>IF(C742='Tong hop'!$B$6,1,0)</f>
        <v>0</v>
      </c>
      <c r="B742" s="172"/>
      <c r="C742" s="485"/>
      <c r="D742" s="177" t="e">
        <f t="shared" si="37"/>
        <v>#REF!</v>
      </c>
      <c r="E742" s="178" t="e">
        <f t="shared" si="37"/>
        <v>#REF!</v>
      </c>
      <c r="F742" s="194"/>
      <c r="G742" s="175"/>
      <c r="H742" s="280"/>
      <c r="I742" s="280"/>
      <c r="J742" s="296"/>
      <c r="K742" s="47"/>
    </row>
    <row r="743" spans="1:11" hidden="1" outlineLevel="1">
      <c r="A743" s="420">
        <f>IF(C743='Tong hop'!$B$6,1,0)</f>
        <v>0</v>
      </c>
      <c r="B743" s="172"/>
      <c r="C743" s="485"/>
      <c r="D743" s="177" t="e">
        <f t="shared" si="37"/>
        <v>#REF!</v>
      </c>
      <c r="E743" s="178" t="e">
        <f t="shared" si="37"/>
        <v>#REF!</v>
      </c>
      <c r="F743" s="194"/>
      <c r="G743" s="175"/>
      <c r="H743" s="280"/>
      <c r="I743" s="280"/>
      <c r="J743" s="296"/>
      <c r="K743" s="47"/>
    </row>
    <row r="744" spans="1:11" hidden="1" outlineLevel="1">
      <c r="A744" s="420">
        <f>IF(C744='Tong hop'!$B$6,1,0)</f>
        <v>0</v>
      </c>
      <c r="B744" s="172"/>
      <c r="C744" s="485"/>
      <c r="D744" s="177" t="e">
        <f t="shared" si="37"/>
        <v>#REF!</v>
      </c>
      <c r="E744" s="178" t="e">
        <f t="shared" si="37"/>
        <v>#REF!</v>
      </c>
      <c r="F744" s="194"/>
      <c r="G744" s="175"/>
      <c r="H744" s="280"/>
      <c r="I744" s="280"/>
      <c r="J744" s="296"/>
      <c r="K744" s="47"/>
    </row>
    <row r="745" spans="1:11" hidden="1" outlineLevel="1">
      <c r="A745" s="420">
        <f>IF(C745='Tong hop'!$B$6,1,0)</f>
        <v>0</v>
      </c>
      <c r="B745" s="172"/>
      <c r="C745" s="485"/>
      <c r="D745" s="177" t="e">
        <f t="shared" si="37"/>
        <v>#REF!</v>
      </c>
      <c r="E745" s="178" t="e">
        <f t="shared" si="37"/>
        <v>#REF!</v>
      </c>
      <c r="F745" s="194"/>
      <c r="G745" s="175"/>
      <c r="H745" s="280"/>
      <c r="I745" s="280"/>
      <c r="J745" s="296"/>
      <c r="K745" s="47"/>
    </row>
    <row r="746" spans="1:11" hidden="1" outlineLevel="1">
      <c r="A746" s="420">
        <f>IF(C746='Tong hop'!$B$6,1,0)</f>
        <v>0</v>
      </c>
      <c r="B746" s="172"/>
      <c r="C746" s="485"/>
      <c r="D746" s="177" t="e">
        <f t="shared" si="37"/>
        <v>#REF!</v>
      </c>
      <c r="E746" s="178" t="e">
        <f t="shared" si="37"/>
        <v>#REF!</v>
      </c>
      <c r="F746" s="194"/>
      <c r="G746" s="175"/>
      <c r="H746" s="280"/>
      <c r="I746" s="280"/>
      <c r="J746" s="296"/>
      <c r="K746" s="47"/>
    </row>
    <row r="747" spans="1:11" hidden="1" outlineLevel="1">
      <c r="A747" s="420">
        <f>IF(C747='Tong hop'!$B$6,1,0)</f>
        <v>0</v>
      </c>
      <c r="B747" s="172"/>
      <c r="C747" s="485"/>
      <c r="D747" s="177" t="e">
        <f t="shared" si="37"/>
        <v>#REF!</v>
      </c>
      <c r="E747" s="178" t="e">
        <f t="shared" si="37"/>
        <v>#REF!</v>
      </c>
      <c r="F747" s="194"/>
      <c r="G747" s="175"/>
      <c r="H747" s="280"/>
      <c r="I747" s="280"/>
      <c r="J747" s="296"/>
      <c r="K747" s="47"/>
    </row>
    <row r="748" spans="1:11" hidden="1" outlineLevel="1">
      <c r="A748" s="420">
        <f>IF(C748='Tong hop'!$B$6,1,0)</f>
        <v>0</v>
      </c>
      <c r="B748" s="172"/>
      <c r="C748" s="485"/>
      <c r="D748" s="177" t="e">
        <f t="shared" si="37"/>
        <v>#REF!</v>
      </c>
      <c r="E748" s="178" t="e">
        <f t="shared" si="37"/>
        <v>#REF!</v>
      </c>
      <c r="F748" s="194"/>
      <c r="G748" s="175"/>
      <c r="H748" s="280"/>
      <c r="I748" s="280"/>
      <c r="J748" s="296"/>
      <c r="K748" s="47"/>
    </row>
    <row r="749" spans="1:11" hidden="1" outlineLevel="1">
      <c r="A749" s="420">
        <f>IF(C749='Tong hop'!$B$6,1,0)</f>
        <v>0</v>
      </c>
      <c r="B749" s="172"/>
      <c r="C749" s="485"/>
      <c r="D749" s="177" t="str">
        <f t="shared" si="37"/>
        <v>Lanh tô cửa</v>
      </c>
      <c r="E749" s="178">
        <f t="shared" si="37"/>
        <v>0</v>
      </c>
      <c r="F749" s="194"/>
      <c r="G749" s="175"/>
      <c r="H749" s="280"/>
      <c r="I749" s="280"/>
      <c r="J749" s="296"/>
      <c r="K749" s="47"/>
    </row>
    <row r="750" spans="1:11" hidden="1" outlineLevel="1">
      <c r="A750" s="420">
        <f>IF(C750='Tong hop'!$B$6,1,0)</f>
        <v>0</v>
      </c>
      <c r="B750" s="172"/>
      <c r="C750" s="485"/>
      <c r="D750" s="177" t="e">
        <f t="shared" si="37"/>
        <v>#REF!</v>
      </c>
      <c r="E750" s="178" t="e">
        <f t="shared" si="37"/>
        <v>#REF!</v>
      </c>
      <c r="F750" s="194"/>
      <c r="G750" s="175"/>
      <c r="H750" s="280"/>
      <c r="I750" s="280"/>
      <c r="J750" s="296"/>
      <c r="K750" s="47"/>
    </row>
    <row r="751" spans="1:11" hidden="1" outlineLevel="1">
      <c r="A751" s="420">
        <f>IF(C751='Tong hop'!$B$6,1,0)</f>
        <v>0</v>
      </c>
      <c r="B751" s="172"/>
      <c r="C751" s="485"/>
      <c r="D751" s="177" t="e">
        <f t="shared" si="37"/>
        <v>#REF!</v>
      </c>
      <c r="E751" s="178" t="e">
        <f t="shared" si="37"/>
        <v>#REF!</v>
      </c>
      <c r="F751" s="194"/>
      <c r="G751" s="175"/>
      <c r="H751" s="280"/>
      <c r="I751" s="280"/>
      <c r="J751" s="296"/>
      <c r="K751" s="47"/>
    </row>
    <row r="752" spans="1:11" hidden="1" outlineLevel="1">
      <c r="A752" s="420">
        <f>IF(C752='Tong hop'!$B$6,1,0)</f>
        <v>0</v>
      </c>
      <c r="B752" s="172"/>
      <c r="C752" s="485"/>
      <c r="D752" s="177" t="e">
        <f t="shared" si="37"/>
        <v>#REF!</v>
      </c>
      <c r="E752" s="178" t="e">
        <f t="shared" si="37"/>
        <v>#REF!</v>
      </c>
      <c r="F752" s="194"/>
      <c r="G752" s="175"/>
      <c r="H752" s="280"/>
      <c r="I752" s="280"/>
      <c r="J752" s="296"/>
      <c r="K752" s="47"/>
    </row>
    <row r="753" spans="1:11" hidden="1" outlineLevel="1">
      <c r="A753" s="420">
        <f>IF(C753='Tong hop'!$B$6,1,0)</f>
        <v>0</v>
      </c>
      <c r="B753" s="172"/>
      <c r="C753" s="485"/>
      <c r="D753" s="177" t="e">
        <f t="shared" si="37"/>
        <v>#REF!</v>
      </c>
      <c r="E753" s="178" t="e">
        <f t="shared" si="37"/>
        <v>#REF!</v>
      </c>
      <c r="F753" s="194"/>
      <c r="G753" s="175"/>
      <c r="H753" s="280"/>
      <c r="I753" s="280"/>
      <c r="J753" s="296"/>
      <c r="K753" s="47"/>
    </row>
    <row r="754" spans="1:11" hidden="1" outlineLevel="1">
      <c r="A754" s="420">
        <f>IF(C754='Tong hop'!$B$6,1,0)</f>
        <v>0</v>
      </c>
      <c r="B754" s="172"/>
      <c r="C754" s="485"/>
      <c r="D754" s="177" t="e">
        <f t="shared" si="37"/>
        <v>#REF!</v>
      </c>
      <c r="E754" s="178" t="e">
        <f t="shared" si="37"/>
        <v>#REF!</v>
      </c>
      <c r="F754" s="194"/>
      <c r="G754" s="175"/>
      <c r="H754" s="280"/>
      <c r="I754" s="280"/>
      <c r="J754" s="296"/>
      <c r="K754" s="47"/>
    </row>
    <row r="755" spans="1:11" hidden="1" outlineLevel="1">
      <c r="A755" s="420">
        <f>IF(C755='Tong hop'!$B$6,1,0)</f>
        <v>0</v>
      </c>
      <c r="B755" s="172"/>
      <c r="C755" s="485"/>
      <c r="D755" s="177" t="e">
        <f t="shared" ref="D755:E770" si="38">D612</f>
        <v>#REF!</v>
      </c>
      <c r="E755" s="178" t="e">
        <f t="shared" si="38"/>
        <v>#REF!</v>
      </c>
      <c r="F755" s="194"/>
      <c r="G755" s="175"/>
      <c r="H755" s="280"/>
      <c r="I755" s="280"/>
      <c r="J755" s="296"/>
      <c r="K755" s="47"/>
    </row>
    <row r="756" spans="1:11" hidden="1" outlineLevel="1">
      <c r="A756" s="420">
        <f>IF(C756='Tong hop'!$B$6,1,0)</f>
        <v>0</v>
      </c>
      <c r="B756" s="172"/>
      <c r="C756" s="485"/>
      <c r="D756" s="177" t="e">
        <f t="shared" si="38"/>
        <v>#REF!</v>
      </c>
      <c r="E756" s="178" t="e">
        <f t="shared" si="38"/>
        <v>#REF!</v>
      </c>
      <c r="F756" s="194"/>
      <c r="G756" s="175"/>
      <c r="H756" s="280"/>
      <c r="I756" s="280"/>
      <c r="J756" s="296"/>
      <c r="K756" s="47"/>
    </row>
    <row r="757" spans="1:11" hidden="1" outlineLevel="1">
      <c r="A757" s="420">
        <f>IF(C757='Tong hop'!$B$6,1,0)</f>
        <v>0</v>
      </c>
      <c r="B757" s="172"/>
      <c r="C757" s="485"/>
      <c r="D757" s="177" t="e">
        <f t="shared" si="38"/>
        <v>#REF!</v>
      </c>
      <c r="E757" s="178" t="e">
        <f t="shared" si="38"/>
        <v>#REF!</v>
      </c>
      <c r="F757" s="194"/>
      <c r="G757" s="175"/>
      <c r="H757" s="280"/>
      <c r="I757" s="280"/>
      <c r="J757" s="296"/>
      <c r="K757" s="47"/>
    </row>
    <row r="758" spans="1:11" hidden="1" outlineLevel="1">
      <c r="A758" s="420">
        <f>IF(C758='Tong hop'!$B$6,1,0)</f>
        <v>0</v>
      </c>
      <c r="B758" s="172"/>
      <c r="C758" s="485"/>
      <c r="D758" s="177" t="e">
        <f t="shared" si="38"/>
        <v>#REF!</v>
      </c>
      <c r="E758" s="178" t="e">
        <f t="shared" si="38"/>
        <v>#REF!</v>
      </c>
      <c r="F758" s="194"/>
      <c r="G758" s="175"/>
      <c r="H758" s="280"/>
      <c r="I758" s="280"/>
      <c r="J758" s="296"/>
      <c r="K758" s="47"/>
    </row>
    <row r="759" spans="1:11" hidden="1" outlineLevel="1">
      <c r="A759" s="420">
        <f>IF(C759='Tong hop'!$B$6,1,0)</f>
        <v>0</v>
      </c>
      <c r="B759" s="172"/>
      <c r="C759" s="485"/>
      <c r="D759" s="177" t="e">
        <f t="shared" si="38"/>
        <v>#REF!</v>
      </c>
      <c r="E759" s="178" t="e">
        <f t="shared" si="38"/>
        <v>#REF!</v>
      </c>
      <c r="F759" s="194"/>
      <c r="G759" s="175"/>
      <c r="H759" s="280"/>
      <c r="I759" s="280"/>
      <c r="J759" s="296"/>
      <c r="K759" s="47"/>
    </row>
    <row r="760" spans="1:11" hidden="1" outlineLevel="1">
      <c r="A760" s="420">
        <f>IF(C760='Tong hop'!$B$6,1,0)</f>
        <v>0</v>
      </c>
      <c r="B760" s="172"/>
      <c r="C760" s="485"/>
      <c r="D760" s="177" t="e">
        <f t="shared" si="38"/>
        <v>#REF!</v>
      </c>
      <c r="E760" s="178" t="e">
        <f t="shared" si="38"/>
        <v>#REF!</v>
      </c>
      <c r="F760" s="194"/>
      <c r="G760" s="175"/>
      <c r="H760" s="280"/>
      <c r="I760" s="280"/>
      <c r="J760" s="296"/>
      <c r="K760" s="47"/>
    </row>
    <row r="761" spans="1:11" hidden="1" outlineLevel="1">
      <c r="A761" s="420">
        <f>IF(C761='Tong hop'!$B$6,1,0)</f>
        <v>0</v>
      </c>
      <c r="B761" s="172"/>
      <c r="C761" s="485"/>
      <c r="D761" s="177" t="e">
        <f t="shared" si="38"/>
        <v>#REF!</v>
      </c>
      <c r="E761" s="178" t="e">
        <f t="shared" si="38"/>
        <v>#REF!</v>
      </c>
      <c r="F761" s="194"/>
      <c r="G761" s="175"/>
      <c r="H761" s="280"/>
      <c r="I761" s="280"/>
      <c r="J761" s="296"/>
      <c r="K761" s="47"/>
    </row>
    <row r="762" spans="1:11" hidden="1" outlineLevel="1">
      <c r="A762" s="420">
        <f>IF(C762='Tong hop'!$B$6,1,0)</f>
        <v>0</v>
      </c>
      <c r="B762" s="172"/>
      <c r="C762" s="485"/>
      <c r="D762" s="177" t="e">
        <f t="shared" si="38"/>
        <v>#REF!</v>
      </c>
      <c r="E762" s="178" t="e">
        <f t="shared" si="38"/>
        <v>#REF!</v>
      </c>
      <c r="F762" s="194"/>
      <c r="G762" s="175"/>
      <c r="H762" s="280"/>
      <c r="I762" s="280"/>
      <c r="J762" s="296"/>
      <c r="K762" s="47"/>
    </row>
    <row r="763" spans="1:11" hidden="1" outlineLevel="1">
      <c r="A763" s="420">
        <f>IF(C763='Tong hop'!$B$6,1,0)</f>
        <v>0</v>
      </c>
      <c r="B763" s="172"/>
      <c r="C763" s="485"/>
      <c r="D763" s="177" t="e">
        <f t="shared" si="38"/>
        <v>#REF!</v>
      </c>
      <c r="E763" s="178" t="e">
        <f t="shared" si="38"/>
        <v>#REF!</v>
      </c>
      <c r="F763" s="194"/>
      <c r="G763" s="175"/>
      <c r="H763" s="280"/>
      <c r="I763" s="280"/>
      <c r="J763" s="296"/>
      <c r="K763" s="47"/>
    </row>
    <row r="764" spans="1:11" hidden="1" outlineLevel="1">
      <c r="A764" s="420">
        <f>IF(C764='Tong hop'!$B$6,1,0)</f>
        <v>0</v>
      </c>
      <c r="B764" s="172"/>
      <c r="C764" s="485"/>
      <c r="D764" s="177" t="e">
        <f t="shared" si="38"/>
        <v>#REF!</v>
      </c>
      <c r="E764" s="178" t="e">
        <f t="shared" si="38"/>
        <v>#REF!</v>
      </c>
      <c r="F764" s="194"/>
      <c r="G764" s="175"/>
      <c r="H764" s="280"/>
      <c r="I764" s="280"/>
      <c r="J764" s="296"/>
      <c r="K764" s="47"/>
    </row>
    <row r="765" spans="1:11" hidden="1" outlineLevel="1">
      <c r="A765" s="420">
        <f>IF(C765='Tong hop'!$B$6,1,0)</f>
        <v>0</v>
      </c>
      <c r="B765" s="172"/>
      <c r="C765" s="485"/>
      <c r="D765" s="177" t="e">
        <f t="shared" si="38"/>
        <v>#REF!</v>
      </c>
      <c r="E765" s="178" t="e">
        <f t="shared" si="38"/>
        <v>#REF!</v>
      </c>
      <c r="F765" s="194"/>
      <c r="G765" s="175"/>
      <c r="H765" s="280"/>
      <c r="I765" s="280"/>
      <c r="J765" s="296"/>
      <c r="K765" s="47"/>
    </row>
    <row r="766" spans="1:11" hidden="1" outlineLevel="1">
      <c r="A766" s="420">
        <f>IF(C766='Tong hop'!$B$6,1,0)</f>
        <v>0</v>
      </c>
      <c r="B766" s="172"/>
      <c r="C766" s="485"/>
      <c r="D766" s="177" t="e">
        <f t="shared" si="38"/>
        <v>#REF!</v>
      </c>
      <c r="E766" s="178" t="e">
        <f t="shared" si="38"/>
        <v>#REF!</v>
      </c>
      <c r="F766" s="194"/>
      <c r="G766" s="175"/>
      <c r="H766" s="280"/>
      <c r="I766" s="280"/>
      <c r="J766" s="296"/>
      <c r="K766" s="47"/>
    </row>
    <row r="767" spans="1:11" hidden="1" outlineLevel="1">
      <c r="A767" s="420">
        <f>IF(C767='Tong hop'!$B$6,1,0)</f>
        <v>0</v>
      </c>
      <c r="B767" s="172"/>
      <c r="C767" s="485"/>
      <c r="D767" s="177" t="e">
        <f t="shared" si="38"/>
        <v>#REF!</v>
      </c>
      <c r="E767" s="178" t="e">
        <f t="shared" si="38"/>
        <v>#REF!</v>
      </c>
      <c r="F767" s="194"/>
      <c r="G767" s="175"/>
      <c r="H767" s="280"/>
      <c r="I767" s="280"/>
      <c r="J767" s="296"/>
      <c r="K767" s="47"/>
    </row>
    <row r="768" spans="1:11" hidden="1" outlineLevel="1">
      <c r="A768" s="420">
        <f>IF(C768='Tong hop'!$B$6,1,0)</f>
        <v>0</v>
      </c>
      <c r="B768" s="172"/>
      <c r="C768" s="485"/>
      <c r="D768" s="177" t="e">
        <f t="shared" si="38"/>
        <v>#REF!</v>
      </c>
      <c r="E768" s="178" t="e">
        <f t="shared" si="38"/>
        <v>#REF!</v>
      </c>
      <c r="F768" s="194"/>
      <c r="G768" s="175"/>
      <c r="H768" s="280"/>
      <c r="I768" s="280"/>
      <c r="J768" s="296"/>
      <c r="K768" s="47"/>
    </row>
    <row r="769" spans="1:11" hidden="1" outlineLevel="1">
      <c r="A769" s="420">
        <f>IF(C769='Tong hop'!$B$6,1,0)</f>
        <v>0</v>
      </c>
      <c r="B769" s="172"/>
      <c r="C769" s="485"/>
      <c r="D769" s="177" t="e">
        <f t="shared" si="38"/>
        <v>#REF!</v>
      </c>
      <c r="E769" s="178" t="e">
        <f t="shared" si="38"/>
        <v>#REF!</v>
      </c>
      <c r="F769" s="194"/>
      <c r="G769" s="175"/>
      <c r="H769" s="280"/>
      <c r="I769" s="280"/>
      <c r="J769" s="296"/>
      <c r="K769" s="47"/>
    </row>
    <row r="770" spans="1:11" hidden="1" outlineLevel="1">
      <c r="A770" s="420">
        <f>IF(C770='Tong hop'!$B$6,1,0)</f>
        <v>0</v>
      </c>
      <c r="B770" s="172"/>
      <c r="C770" s="485"/>
      <c r="D770" s="177" t="e">
        <f t="shared" si="38"/>
        <v>#REF!</v>
      </c>
      <c r="E770" s="178" t="e">
        <f t="shared" si="38"/>
        <v>#REF!</v>
      </c>
      <c r="F770" s="194"/>
      <c r="G770" s="175"/>
      <c r="H770" s="280"/>
      <c r="I770" s="280"/>
      <c r="J770" s="296"/>
      <c r="K770" s="47"/>
    </row>
    <row r="771" spans="1:11" hidden="1" outlineLevel="1">
      <c r="A771" s="420">
        <f>IF(C771='Tong hop'!$B$6,1,0)</f>
        <v>0</v>
      </c>
      <c r="B771" s="172"/>
      <c r="C771" s="485"/>
      <c r="D771" s="177" t="e">
        <f t="shared" ref="D771:E773" si="39">D628</f>
        <v>#REF!</v>
      </c>
      <c r="E771" s="178" t="e">
        <f t="shared" si="39"/>
        <v>#REF!</v>
      </c>
      <c r="F771" s="194"/>
      <c r="G771" s="175"/>
      <c r="H771" s="280"/>
      <c r="I771" s="280"/>
      <c r="J771" s="296"/>
      <c r="K771" s="47"/>
    </row>
    <row r="772" spans="1:11" hidden="1" outlineLevel="1">
      <c r="A772" s="420">
        <f>IF(C772='Tong hop'!$B$6,1,0)</f>
        <v>0</v>
      </c>
      <c r="B772" s="172"/>
      <c r="C772" s="485"/>
      <c r="D772" s="177" t="e">
        <f t="shared" si="39"/>
        <v>#REF!</v>
      </c>
      <c r="E772" s="178" t="e">
        <f t="shared" si="39"/>
        <v>#REF!</v>
      </c>
      <c r="F772" s="194"/>
      <c r="G772" s="175"/>
      <c r="H772" s="280"/>
      <c r="I772" s="280"/>
      <c r="J772" s="296"/>
      <c r="K772" s="47"/>
    </row>
    <row r="773" spans="1:11" hidden="1" outlineLevel="1">
      <c r="A773" s="420">
        <f>IF(C773='Tong hop'!$B$6,1,0)</f>
        <v>0</v>
      </c>
      <c r="B773" s="172"/>
      <c r="C773" s="485"/>
      <c r="D773" s="177" t="e">
        <f t="shared" si="39"/>
        <v>#REF!</v>
      </c>
      <c r="E773" s="178" t="e">
        <f t="shared" si="39"/>
        <v>#REF!</v>
      </c>
      <c r="F773" s="194"/>
      <c r="G773" s="175"/>
      <c r="H773" s="280"/>
      <c r="I773" s="280"/>
      <c r="J773" s="296"/>
      <c r="K773" s="47"/>
    </row>
    <row r="774" spans="1:11" hidden="1" outlineLevel="1">
      <c r="A774" s="420">
        <f>IF(C774='Tong hop'!$B$6,1,0)</f>
        <v>0</v>
      </c>
      <c r="B774" s="172"/>
      <c r="C774" s="485"/>
      <c r="D774" s="177" t="str">
        <f t="shared" ref="D774:F779" si="40">D632</f>
        <v>BT3</v>
      </c>
      <c r="E774" s="177">
        <f t="shared" si="40"/>
        <v>0</v>
      </c>
      <c r="F774" s="177">
        <f t="shared" si="40"/>
        <v>0</v>
      </c>
      <c r="G774" s="175"/>
      <c r="H774" s="280"/>
      <c r="I774" s="280"/>
      <c r="J774" s="296"/>
      <c r="K774" s="47"/>
    </row>
    <row r="775" spans="1:11" hidden="1" outlineLevel="1">
      <c r="A775" s="420">
        <f>IF(C775='Tong hop'!$B$6,1,0)</f>
        <v>0</v>
      </c>
      <c r="B775" s="172"/>
      <c r="C775" s="485"/>
      <c r="D775" s="177">
        <f t="shared" si="40"/>
        <v>0</v>
      </c>
      <c r="E775" s="177">
        <f t="shared" si="40"/>
        <v>0</v>
      </c>
      <c r="F775" s="177">
        <f t="shared" si="40"/>
        <v>0</v>
      </c>
      <c r="G775" s="175"/>
      <c r="H775" s="280"/>
      <c r="I775" s="280"/>
      <c r="J775" s="296"/>
      <c r="K775" s="47"/>
    </row>
    <row r="776" spans="1:11" hidden="1" outlineLevel="1">
      <c r="A776" s="420">
        <f>IF(C776='Tong hop'!$B$6,1,0)</f>
        <v>0</v>
      </c>
      <c r="B776" s="172"/>
      <c r="C776" s="485"/>
      <c r="D776" s="177">
        <f t="shared" si="40"/>
        <v>0</v>
      </c>
      <c r="E776" s="177">
        <f t="shared" si="40"/>
        <v>0</v>
      </c>
      <c r="F776" s="177">
        <f t="shared" si="40"/>
        <v>0</v>
      </c>
      <c r="G776" s="175"/>
      <c r="H776" s="280"/>
      <c r="I776" s="280"/>
      <c r="J776" s="296"/>
      <c r="K776" s="47"/>
    </row>
    <row r="777" spans="1:11" hidden="1" outlineLevel="1">
      <c r="A777" s="420">
        <f>IF(C777='Tong hop'!$B$6,1,0)</f>
        <v>0</v>
      </c>
      <c r="B777" s="172"/>
      <c r="C777" s="485"/>
      <c r="D777" s="177">
        <f t="shared" si="40"/>
        <v>0</v>
      </c>
      <c r="E777" s="177">
        <f t="shared" si="40"/>
        <v>0</v>
      </c>
      <c r="F777" s="177">
        <f t="shared" si="40"/>
        <v>0</v>
      </c>
      <c r="G777" s="175"/>
      <c r="H777" s="280"/>
      <c r="I777" s="280"/>
      <c r="J777" s="296"/>
      <c r="K777" s="47"/>
    </row>
    <row r="778" spans="1:11" hidden="1" outlineLevel="1">
      <c r="A778" s="420">
        <f>IF(C778='Tong hop'!$B$6,1,0)</f>
        <v>0</v>
      </c>
      <c r="B778" s="172"/>
      <c r="C778" s="485"/>
      <c r="D778" s="177" t="str">
        <f t="shared" si="40"/>
        <v>LT2</v>
      </c>
      <c r="E778" s="177">
        <f t="shared" si="40"/>
        <v>0</v>
      </c>
      <c r="F778" s="177">
        <f t="shared" si="40"/>
        <v>0</v>
      </c>
      <c r="G778" s="175"/>
      <c r="H778" s="280"/>
      <c r="I778" s="280"/>
      <c r="J778" s="296"/>
      <c r="K778" s="47"/>
    </row>
    <row r="779" spans="1:11" hidden="1" outlineLevel="1">
      <c r="A779" s="420">
        <f>IF(C779='Tong hop'!$B$6,1,0)</f>
        <v>0</v>
      </c>
      <c r="B779" s="172"/>
      <c r="C779" s="485"/>
      <c r="D779" s="177" t="str">
        <f t="shared" si="40"/>
        <v>Ô văng cửa A2</v>
      </c>
      <c r="E779" s="177">
        <f t="shared" si="40"/>
        <v>0</v>
      </c>
      <c r="F779" s="177">
        <f t="shared" si="40"/>
        <v>0</v>
      </c>
      <c r="G779" s="175"/>
      <c r="H779" s="280"/>
      <c r="I779" s="280"/>
      <c r="J779" s="296"/>
      <c r="K779" s="47"/>
    </row>
    <row r="780" spans="1:11" hidden="1" outlineLevel="1">
      <c r="A780" s="420">
        <f>IF(C780='Tong hop'!$B$6,1,0)</f>
        <v>0</v>
      </c>
      <c r="B780" s="172"/>
      <c r="C780" s="485"/>
      <c r="D780" s="179"/>
      <c r="E780" s="194"/>
      <c r="F780" s="194"/>
      <c r="G780" s="175"/>
      <c r="H780" s="280"/>
      <c r="I780" s="280">
        <f>H780*G780</f>
        <v>0</v>
      </c>
      <c r="J780" s="296"/>
      <c r="K780" s="47"/>
    </row>
    <row r="781" spans="1:11" ht="25.5" hidden="1" collapsed="1">
      <c r="A781" s="420">
        <f>IF(C781='Tong hop'!$B$6,1,0)</f>
        <v>0</v>
      </c>
      <c r="B781" s="172"/>
      <c r="C781" s="486" t="s">
        <v>48</v>
      </c>
      <c r="D781" s="191" t="str">
        <f>+D639</f>
        <v>Đà chân tường bao che khu vệ sinh</v>
      </c>
      <c r="E781" s="191" t="str">
        <f>+E639</f>
        <v>衛生區的圍牆樑腳</v>
      </c>
      <c r="F781" s="183" t="s">
        <v>4</v>
      </c>
      <c r="G781" s="175">
        <v>47.081999999999994</v>
      </c>
      <c r="H781" s="280"/>
      <c r="I781" s="280">
        <f>H781*G781</f>
        <v>0</v>
      </c>
      <c r="J781" s="296"/>
      <c r="K781" s="47"/>
    </row>
    <row r="782" spans="1:11" hidden="1" outlineLevel="1">
      <c r="A782" s="420">
        <f>IF(C782='Tong hop'!$B$6,1,0)</f>
        <v>0</v>
      </c>
      <c r="B782" s="172"/>
      <c r="C782" s="485"/>
      <c r="D782" s="177" t="str">
        <f t="shared" ref="D782:D799" si="41">+D640</f>
        <v>Tầng 1</v>
      </c>
      <c r="E782" s="179"/>
      <c r="F782" s="179"/>
      <c r="G782" s="175"/>
      <c r="H782" s="280"/>
      <c r="I782" s="280">
        <f>H782*G782</f>
        <v>0</v>
      </c>
      <c r="J782" s="296"/>
      <c r="K782" s="47"/>
    </row>
    <row r="783" spans="1:11" hidden="1" outlineLevel="1">
      <c r="A783" s="420">
        <f>IF(C783='Tong hop'!$B$6,1,0)</f>
        <v>0</v>
      </c>
      <c r="B783" s="172"/>
      <c r="C783" s="485"/>
      <c r="D783" s="177" t="str">
        <f t="shared" si="41"/>
        <v>Tường 200</v>
      </c>
      <c r="E783" s="179"/>
      <c r="F783" s="179"/>
      <c r="G783" s="175"/>
      <c r="H783" s="280"/>
      <c r="I783" s="280"/>
      <c r="J783" s="296"/>
      <c r="K783" s="47"/>
    </row>
    <row r="784" spans="1:11" hidden="1" outlineLevel="1">
      <c r="A784" s="420">
        <f>IF(C784='Tong hop'!$B$6,1,0)</f>
        <v>0</v>
      </c>
      <c r="B784" s="172"/>
      <c r="C784" s="485"/>
      <c r="D784" s="177">
        <f t="shared" si="41"/>
        <v>0</v>
      </c>
      <c r="E784" s="179"/>
      <c r="F784" s="179"/>
      <c r="G784" s="175"/>
      <c r="H784" s="280"/>
      <c r="I784" s="280"/>
      <c r="J784" s="296"/>
      <c r="K784" s="47"/>
    </row>
    <row r="785" spans="1:11" hidden="1" outlineLevel="1">
      <c r="A785" s="420">
        <f>IF(C785='Tong hop'!$B$6,1,0)</f>
        <v>0</v>
      </c>
      <c r="B785" s="172"/>
      <c r="C785" s="485"/>
      <c r="D785" s="177" t="str">
        <f t="shared" si="41"/>
        <v>Tường 100</v>
      </c>
      <c r="E785" s="179"/>
      <c r="F785" s="179"/>
      <c r="G785" s="175"/>
      <c r="H785" s="280"/>
      <c r="I785" s="280"/>
      <c r="J785" s="296"/>
      <c r="K785" s="47"/>
    </row>
    <row r="786" spans="1:11" hidden="1" outlineLevel="1">
      <c r="A786" s="420">
        <f>IF(C786='Tong hop'!$B$6,1,0)</f>
        <v>0</v>
      </c>
      <c r="B786" s="172"/>
      <c r="C786" s="485"/>
      <c r="D786" s="177">
        <f t="shared" si="41"/>
        <v>0</v>
      </c>
      <c r="E786" s="179"/>
      <c r="F786" s="179"/>
      <c r="G786" s="175"/>
      <c r="H786" s="280"/>
      <c r="I786" s="280"/>
      <c r="J786" s="296"/>
      <c r="K786" s="47"/>
    </row>
    <row r="787" spans="1:11" hidden="1" outlineLevel="1">
      <c r="A787" s="420">
        <f>IF(C787='Tong hop'!$B$6,1,0)</f>
        <v>0</v>
      </c>
      <c r="B787" s="172"/>
      <c r="C787" s="485"/>
      <c r="D787" s="177">
        <f t="shared" si="41"/>
        <v>0</v>
      </c>
      <c r="E787" s="179"/>
      <c r="F787" s="179"/>
      <c r="G787" s="175"/>
      <c r="H787" s="280"/>
      <c r="I787" s="280"/>
      <c r="J787" s="296"/>
      <c r="K787" s="47"/>
    </row>
    <row r="788" spans="1:11" hidden="1" outlineLevel="1">
      <c r="A788" s="420">
        <f>IF(C788='Tong hop'!$B$6,1,0)</f>
        <v>0</v>
      </c>
      <c r="B788" s="172"/>
      <c r="C788" s="485"/>
      <c r="D788" s="177" t="str">
        <f t="shared" si="41"/>
        <v>Tầng 3</v>
      </c>
      <c r="E788" s="179"/>
      <c r="F788" s="179"/>
      <c r="G788" s="175"/>
      <c r="H788" s="280"/>
      <c r="I788" s="280"/>
      <c r="J788" s="296"/>
      <c r="K788" s="47"/>
    </row>
    <row r="789" spans="1:11" hidden="1" outlineLevel="1">
      <c r="A789" s="420">
        <f>IF(C789='Tong hop'!$B$6,1,0)</f>
        <v>0</v>
      </c>
      <c r="B789" s="172"/>
      <c r="C789" s="485"/>
      <c r="D789" s="177" t="str">
        <f t="shared" si="41"/>
        <v>Tường 200</v>
      </c>
      <c r="E789" s="179"/>
      <c r="F789" s="179"/>
      <c r="G789" s="175"/>
      <c r="H789" s="280"/>
      <c r="I789" s="280"/>
      <c r="J789" s="296"/>
      <c r="K789" s="47"/>
    </row>
    <row r="790" spans="1:11" hidden="1" outlineLevel="1">
      <c r="A790" s="420">
        <f>IF(C790='Tong hop'!$B$6,1,0)</f>
        <v>0</v>
      </c>
      <c r="B790" s="172"/>
      <c r="C790" s="485"/>
      <c r="D790" s="177">
        <f t="shared" si="41"/>
        <v>0</v>
      </c>
      <c r="E790" s="179"/>
      <c r="F790" s="179"/>
      <c r="G790" s="175"/>
      <c r="H790" s="280"/>
      <c r="I790" s="280"/>
      <c r="J790" s="296"/>
      <c r="K790" s="47"/>
    </row>
    <row r="791" spans="1:11" hidden="1" outlineLevel="1">
      <c r="A791" s="420">
        <f>IF(C791='Tong hop'!$B$6,1,0)</f>
        <v>0</v>
      </c>
      <c r="B791" s="172"/>
      <c r="C791" s="485"/>
      <c r="D791" s="177">
        <f t="shared" si="41"/>
        <v>0</v>
      </c>
      <c r="E791" s="179"/>
      <c r="F791" s="179"/>
      <c r="G791" s="175"/>
      <c r="H791" s="280"/>
      <c r="I791" s="280"/>
      <c r="J791" s="296"/>
      <c r="K791" s="47"/>
    </row>
    <row r="792" spans="1:11" hidden="1" outlineLevel="1">
      <c r="A792" s="420">
        <f>IF(C792='Tong hop'!$B$6,1,0)</f>
        <v>0</v>
      </c>
      <c r="B792" s="172"/>
      <c r="C792" s="485"/>
      <c r="D792" s="177">
        <f t="shared" si="41"/>
        <v>0</v>
      </c>
      <c r="E792" s="179"/>
      <c r="F792" s="179"/>
      <c r="G792" s="175"/>
      <c r="H792" s="280"/>
      <c r="I792" s="280"/>
      <c r="J792" s="296"/>
      <c r="K792" s="47"/>
    </row>
    <row r="793" spans="1:11" hidden="1" outlineLevel="1">
      <c r="A793" s="420">
        <f>IF(C793='Tong hop'!$B$6,1,0)</f>
        <v>0</v>
      </c>
      <c r="B793" s="172"/>
      <c r="C793" s="485"/>
      <c r="D793" s="177" t="str">
        <f t="shared" si="41"/>
        <v>Tường 100</v>
      </c>
      <c r="E793" s="179"/>
      <c r="F793" s="179"/>
      <c r="G793" s="175"/>
      <c r="H793" s="280"/>
      <c r="I793" s="280"/>
      <c r="J793" s="296"/>
      <c r="K793" s="47"/>
    </row>
    <row r="794" spans="1:11" hidden="1" outlineLevel="1">
      <c r="A794" s="420">
        <f>IF(C794='Tong hop'!$B$6,1,0)</f>
        <v>0</v>
      </c>
      <c r="B794" s="172"/>
      <c r="C794" s="485"/>
      <c r="D794" s="177">
        <f t="shared" si="41"/>
        <v>0</v>
      </c>
      <c r="E794" s="179"/>
      <c r="F794" s="179"/>
      <c r="G794" s="175"/>
      <c r="H794" s="280"/>
      <c r="I794" s="280"/>
      <c r="J794" s="296"/>
      <c r="K794" s="47"/>
    </row>
    <row r="795" spans="1:11" hidden="1" outlineLevel="1">
      <c r="A795" s="420">
        <f>IF(C795='Tong hop'!$B$6,1,0)</f>
        <v>0</v>
      </c>
      <c r="B795" s="172"/>
      <c r="C795" s="485"/>
      <c r="D795" s="177">
        <f t="shared" si="41"/>
        <v>0</v>
      </c>
      <c r="E795" s="179"/>
      <c r="F795" s="179"/>
      <c r="G795" s="175"/>
      <c r="H795" s="280"/>
      <c r="I795" s="280"/>
      <c r="J795" s="296"/>
      <c r="K795" s="47"/>
    </row>
    <row r="796" spans="1:11" hidden="1" outlineLevel="1">
      <c r="A796" s="420">
        <f>IF(C796='Tong hop'!$B$6,1,0)</f>
        <v>0</v>
      </c>
      <c r="B796" s="172"/>
      <c r="C796" s="485"/>
      <c r="D796" s="177">
        <f t="shared" si="41"/>
        <v>0</v>
      </c>
      <c r="E796" s="179"/>
      <c r="F796" s="179"/>
      <c r="G796" s="175"/>
      <c r="H796" s="280"/>
      <c r="I796" s="280"/>
      <c r="J796" s="296"/>
      <c r="K796" s="47"/>
    </row>
    <row r="797" spans="1:11" hidden="1" outlineLevel="1">
      <c r="A797" s="420">
        <f>IF(C797='Tong hop'!$B$6,1,0)</f>
        <v>0</v>
      </c>
      <c r="B797" s="172"/>
      <c r="C797" s="485"/>
      <c r="D797" s="177">
        <f t="shared" si="41"/>
        <v>0</v>
      </c>
      <c r="E797" s="179"/>
      <c r="F797" s="179"/>
      <c r="G797" s="175"/>
      <c r="H797" s="280"/>
      <c r="I797" s="280"/>
      <c r="J797" s="296"/>
      <c r="K797" s="47"/>
    </row>
    <row r="798" spans="1:11" hidden="1" outlineLevel="1">
      <c r="A798" s="420">
        <f>IF(C798='Tong hop'!$B$6,1,0)</f>
        <v>0</v>
      </c>
      <c r="B798" s="172"/>
      <c r="C798" s="485"/>
      <c r="D798" s="177">
        <f t="shared" si="41"/>
        <v>0</v>
      </c>
      <c r="E798" s="179"/>
      <c r="F798" s="179"/>
      <c r="G798" s="175"/>
      <c r="H798" s="280"/>
      <c r="I798" s="280"/>
      <c r="J798" s="296"/>
      <c r="K798" s="47"/>
    </row>
    <row r="799" spans="1:11" hidden="1" outlineLevel="1">
      <c r="A799" s="420">
        <f>IF(C799='Tong hop'!$B$6,1,0)</f>
        <v>0</v>
      </c>
      <c r="B799" s="172"/>
      <c r="C799" s="485"/>
      <c r="D799" s="177">
        <f t="shared" si="41"/>
        <v>0</v>
      </c>
      <c r="E799" s="179"/>
      <c r="F799" s="179"/>
      <c r="G799" s="175"/>
      <c r="H799" s="280"/>
      <c r="I799" s="280"/>
      <c r="J799" s="296"/>
      <c r="K799" s="47"/>
    </row>
    <row r="800" spans="1:11" hidden="1" outlineLevel="1">
      <c r="A800" s="420">
        <f>IF(C800='Tong hop'!$B$6,1,0)</f>
        <v>0</v>
      </c>
      <c r="B800" s="172"/>
      <c r="C800" s="485"/>
      <c r="D800" s="191"/>
      <c r="E800" s="191"/>
      <c r="F800" s="183"/>
      <c r="G800" s="175"/>
      <c r="H800" s="280"/>
      <c r="I800" s="280">
        <f>H800*G800</f>
        <v>0</v>
      </c>
      <c r="J800" s="296"/>
      <c r="K800" s="47"/>
    </row>
    <row r="801" spans="1:11" hidden="1" collapsed="1">
      <c r="A801" s="420">
        <f>IF(C801='Tong hop'!$B$6,1,0)</f>
        <v>0</v>
      </c>
      <c r="B801" s="172"/>
      <c r="C801" s="486" t="s">
        <v>51</v>
      </c>
      <c r="D801" s="191" t="str">
        <f>+D659</f>
        <v>Cầu thang</v>
      </c>
      <c r="E801" s="191" t="str">
        <f>+E659</f>
        <v>樓梯</v>
      </c>
      <c r="F801" s="183" t="s">
        <v>4</v>
      </c>
      <c r="G801" s="175">
        <v>172.98600000000002</v>
      </c>
      <c r="H801" s="280"/>
      <c r="I801" s="280">
        <f>H801*G801</f>
        <v>0</v>
      </c>
      <c r="J801" s="296"/>
      <c r="K801" s="47"/>
    </row>
    <row r="802" spans="1:11" hidden="1" outlineLevel="1">
      <c r="A802" s="420">
        <f>IF(C802='Tong hop'!$B$6,1,0)</f>
        <v>0</v>
      </c>
      <c r="B802" s="172"/>
      <c r="C802" s="485"/>
      <c r="D802" s="193" t="str">
        <f>D660</f>
        <v>Dầm CT Revit</v>
      </c>
      <c r="E802" s="194"/>
      <c r="F802" s="194"/>
      <c r="G802" s="175"/>
      <c r="H802" s="280"/>
      <c r="I802" s="280">
        <f>H802*G802</f>
        <v>0</v>
      </c>
      <c r="J802" s="296"/>
      <c r="K802" s="47"/>
    </row>
    <row r="803" spans="1:11" hidden="1" outlineLevel="1">
      <c r="A803" s="420">
        <f>IF(C803='Tong hop'!$B$6,1,0)</f>
        <v>0</v>
      </c>
      <c r="B803" s="172"/>
      <c r="C803" s="485"/>
      <c r="D803" s="193" t="str">
        <f>D661</f>
        <v>Sàn CT Revit</v>
      </c>
      <c r="E803" s="194"/>
      <c r="F803" s="194"/>
      <c r="G803" s="175"/>
      <c r="H803" s="280"/>
      <c r="I803" s="280">
        <f>H803*G803</f>
        <v>0</v>
      </c>
      <c r="J803" s="296"/>
      <c r="K803" s="47"/>
    </row>
    <row r="804" spans="1:11" hidden="1" outlineLevel="1">
      <c r="A804" s="420">
        <f>IF(C804='Tong hop'!$B$6,1,0)</f>
        <v>0</v>
      </c>
      <c r="B804" s="172"/>
      <c r="C804" s="485"/>
      <c r="D804" s="194">
        <f>D662</f>
        <v>0</v>
      </c>
      <c r="E804" s="194"/>
      <c r="F804" s="194"/>
      <c r="G804" s="175"/>
      <c r="H804" s="280"/>
      <c r="I804" s="280"/>
      <c r="J804" s="296"/>
      <c r="K804" s="47"/>
    </row>
    <row r="805" spans="1:11" ht="25.5" hidden="1" collapsed="1">
      <c r="A805" s="420">
        <f>IF(C805='Tong hop'!$B$6,1,0)</f>
        <v>0</v>
      </c>
      <c r="B805" s="172"/>
      <c r="C805" s="486" t="s">
        <v>44</v>
      </c>
      <c r="D805" s="191" t="str">
        <f>+D663</f>
        <v>Đà và đan bệ rửa, máng rửa tay, quầy tiếp thực</v>
      </c>
      <c r="E805" s="191" t="str">
        <f>+E663</f>
        <v>洗手台樑和面板, 洗手槽, 拿餐台</v>
      </c>
      <c r="F805" s="183" t="s">
        <v>4</v>
      </c>
      <c r="G805" s="175">
        <v>126.97489999999999</v>
      </c>
      <c r="H805" s="280"/>
      <c r="I805" s="280">
        <f>H805*G805</f>
        <v>0</v>
      </c>
      <c r="J805" s="296"/>
      <c r="K805" s="47"/>
    </row>
    <row r="806" spans="1:11" hidden="1" outlineLevel="1">
      <c r="A806" s="420">
        <f>IF(C806='Tong hop'!$B$6,1,0)</f>
        <v>0</v>
      </c>
      <c r="B806" s="172"/>
      <c r="C806" s="485"/>
      <c r="D806" s="177" t="str">
        <f>+D664</f>
        <v>Dầm chậu rửa</v>
      </c>
      <c r="E806" s="179"/>
      <c r="F806" s="179"/>
      <c r="G806" s="175"/>
      <c r="H806" s="280"/>
      <c r="I806" s="280"/>
      <c r="J806" s="296"/>
      <c r="K806" s="47"/>
    </row>
    <row r="807" spans="1:11" hidden="1" outlineLevel="1">
      <c r="A807" s="420">
        <f>IF(C807='Tong hop'!$B$6,1,0)</f>
        <v>0</v>
      </c>
      <c r="B807" s="172"/>
      <c r="C807" s="485"/>
      <c r="D807" s="177" t="str">
        <f>+D665</f>
        <v>Sàn chậu rửa</v>
      </c>
      <c r="E807" s="179"/>
      <c r="F807" s="179"/>
      <c r="G807" s="175"/>
      <c r="H807" s="280"/>
      <c r="I807" s="280"/>
      <c r="J807" s="296"/>
      <c r="K807" s="47"/>
    </row>
    <row r="808" spans="1:11" hidden="1" outlineLevel="1">
      <c r="A808" s="420">
        <f>IF(C808='Tong hop'!$B$6,1,0)</f>
        <v>0</v>
      </c>
      <c r="B808" s="172"/>
      <c r="C808" s="485"/>
      <c r="D808" s="177" t="str">
        <f t="shared" ref="D808:F815" si="42">D666</f>
        <v>Ô văng cửa</v>
      </c>
      <c r="E808" s="177">
        <f t="shared" si="42"/>
        <v>0</v>
      </c>
      <c r="F808" s="177">
        <f t="shared" si="42"/>
        <v>0</v>
      </c>
      <c r="G808" s="175"/>
      <c r="H808" s="280"/>
      <c r="I808" s="280"/>
      <c r="J808" s="296"/>
      <c r="K808" s="47"/>
    </row>
    <row r="809" spans="1:11" hidden="1" outlineLevel="1">
      <c r="A809" s="420">
        <f>IF(C809='Tong hop'!$B$6,1,0)</f>
        <v>0</v>
      </c>
      <c r="B809" s="172"/>
      <c r="C809" s="485"/>
      <c r="D809" s="177" t="str">
        <f t="shared" si="42"/>
        <v>A1</v>
      </c>
      <c r="E809" s="177">
        <f t="shared" si="42"/>
        <v>0</v>
      </c>
      <c r="F809" s="177">
        <f t="shared" si="42"/>
        <v>0</v>
      </c>
      <c r="G809" s="175"/>
      <c r="H809" s="280"/>
      <c r="I809" s="280"/>
      <c r="J809" s="296"/>
      <c r="K809" s="47"/>
    </row>
    <row r="810" spans="1:11" hidden="1" outlineLevel="1">
      <c r="A810" s="420">
        <f>IF(C810='Tong hop'!$B$6,1,0)</f>
        <v>0</v>
      </c>
      <c r="B810" s="172"/>
      <c r="C810" s="485"/>
      <c r="D810" s="177" t="str">
        <f t="shared" si="42"/>
        <v>A2</v>
      </c>
      <c r="E810" s="177">
        <f t="shared" si="42"/>
        <v>0</v>
      </c>
      <c r="F810" s="177">
        <f t="shared" si="42"/>
        <v>0</v>
      </c>
      <c r="G810" s="175"/>
      <c r="H810" s="280"/>
      <c r="I810" s="280"/>
      <c r="J810" s="296"/>
      <c r="K810" s="47"/>
    </row>
    <row r="811" spans="1:11" hidden="1" outlineLevel="1">
      <c r="A811" s="420">
        <f>IF(C811='Tong hop'!$B$6,1,0)</f>
        <v>0</v>
      </c>
      <c r="B811" s="172"/>
      <c r="C811" s="485"/>
      <c r="D811" s="177" t="str">
        <f t="shared" si="42"/>
        <v>A3</v>
      </c>
      <c r="E811" s="177">
        <f t="shared" si="42"/>
        <v>0</v>
      </c>
      <c r="F811" s="177">
        <f t="shared" si="42"/>
        <v>0</v>
      </c>
      <c r="G811" s="175"/>
      <c r="H811" s="280"/>
      <c r="I811" s="280"/>
      <c r="J811" s="296"/>
      <c r="K811" s="47"/>
    </row>
    <row r="812" spans="1:11" hidden="1" outlineLevel="1">
      <c r="A812" s="420">
        <f>IF(C812='Tong hop'!$B$6,1,0)</f>
        <v>0</v>
      </c>
      <c r="B812" s="172"/>
      <c r="C812" s="485"/>
      <c r="D812" s="177">
        <f t="shared" si="42"/>
        <v>0</v>
      </c>
      <c r="E812" s="177">
        <f t="shared" si="42"/>
        <v>0</v>
      </c>
      <c r="F812" s="177">
        <f t="shared" si="42"/>
        <v>0</v>
      </c>
      <c r="G812" s="175"/>
      <c r="H812" s="280"/>
      <c r="I812" s="280"/>
      <c r="J812" s="296"/>
      <c r="K812" s="47"/>
    </row>
    <row r="813" spans="1:11" hidden="1" outlineLevel="1">
      <c r="A813" s="420">
        <f>IF(C813='Tong hop'!$B$6,1,0)</f>
        <v>0</v>
      </c>
      <c r="B813" s="172"/>
      <c r="C813" s="485"/>
      <c r="D813" s="177">
        <f t="shared" si="42"/>
        <v>0</v>
      </c>
      <c r="E813" s="177">
        <f t="shared" si="42"/>
        <v>0</v>
      </c>
      <c r="F813" s="177">
        <f t="shared" si="42"/>
        <v>0</v>
      </c>
      <c r="G813" s="175"/>
      <c r="H813" s="280"/>
      <c r="I813" s="280"/>
      <c r="J813" s="296"/>
      <c r="K813" s="47"/>
    </row>
    <row r="814" spans="1:11" hidden="1" outlineLevel="1">
      <c r="A814" s="420">
        <f>IF(C814='Tong hop'!$B$6,1,0)</f>
        <v>0</v>
      </c>
      <c r="B814" s="172"/>
      <c r="C814" s="485"/>
      <c r="D814" s="177">
        <f t="shared" si="42"/>
        <v>0</v>
      </c>
      <c r="E814" s="177">
        <f t="shared" si="42"/>
        <v>0</v>
      </c>
      <c r="F814" s="177">
        <f t="shared" si="42"/>
        <v>0</v>
      </c>
      <c r="G814" s="175"/>
      <c r="H814" s="280"/>
      <c r="I814" s="280"/>
      <c r="J814" s="296"/>
      <c r="K814" s="47"/>
    </row>
    <row r="815" spans="1:11" hidden="1" outlineLevel="1">
      <c r="A815" s="420">
        <f>IF(C815='Tong hop'!$B$6,1,0)</f>
        <v>0</v>
      </c>
      <c r="B815" s="172"/>
      <c r="C815" s="485"/>
      <c r="D815" s="177">
        <f t="shared" si="42"/>
        <v>0</v>
      </c>
      <c r="E815" s="177">
        <f t="shared" si="42"/>
        <v>0</v>
      </c>
      <c r="F815" s="177">
        <f t="shared" si="42"/>
        <v>0</v>
      </c>
      <c r="G815" s="175"/>
      <c r="H815" s="280"/>
      <c r="I815" s="280"/>
      <c r="J815" s="296"/>
      <c r="K815" s="47"/>
    </row>
    <row r="816" spans="1:11" hidden="1" outlineLevel="1">
      <c r="A816" s="420">
        <f>IF(C816='Tong hop'!$B$6,1,0)</f>
        <v>0</v>
      </c>
      <c r="B816" s="172"/>
      <c r="C816" s="485"/>
      <c r="D816" s="194"/>
      <c r="E816" s="194"/>
      <c r="F816" s="194"/>
      <c r="G816" s="175"/>
      <c r="H816" s="280"/>
      <c r="I816" s="280"/>
      <c r="J816" s="296"/>
      <c r="K816" s="47"/>
    </row>
    <row r="817" spans="1:11" hidden="1">
      <c r="A817" s="420">
        <f>IF(C817='Tong hop'!$B$6,1,0)</f>
        <v>0</v>
      </c>
      <c r="B817" s="172"/>
      <c r="C817" s="485"/>
      <c r="D817" s="191"/>
      <c r="E817" s="191"/>
      <c r="F817" s="183"/>
      <c r="G817" s="175"/>
      <c r="H817" s="280"/>
      <c r="I817" s="280"/>
      <c r="J817" s="296"/>
      <c r="K817" s="47"/>
    </row>
    <row r="818" spans="1:11" s="155" customFormat="1" hidden="1">
      <c r="A818" s="420">
        <f>IF(C818='Tong hop'!$B$6,1,0)</f>
        <v>0</v>
      </c>
      <c r="B818" s="172"/>
      <c r="C818" s="491"/>
      <c r="D818" s="190" t="s">
        <v>99</v>
      </c>
      <c r="E818" s="191" t="s">
        <v>273</v>
      </c>
      <c r="F818" s="428"/>
      <c r="G818" s="175"/>
      <c r="H818" s="280"/>
      <c r="I818" s="280"/>
      <c r="J818" s="296"/>
      <c r="K818" s="47"/>
    </row>
    <row r="819" spans="1:11" collapsed="1">
      <c r="A819" s="420">
        <f>IF(C819='Tong hop'!$B$6,1,0)</f>
        <v>1</v>
      </c>
      <c r="B819" s="172"/>
      <c r="C819" s="486" t="s">
        <v>54</v>
      </c>
      <c r="D819" s="191" t="str">
        <f>+D534</f>
        <v>Cột</v>
      </c>
      <c r="E819" s="191" t="str">
        <f>+E534</f>
        <v>柱子</v>
      </c>
      <c r="F819" s="183" t="s">
        <v>610</v>
      </c>
      <c r="G819" s="175">
        <v>29.357569999999999</v>
      </c>
      <c r="H819" s="280"/>
      <c r="I819" s="280">
        <f>H819*G819</f>
        <v>0</v>
      </c>
      <c r="J819" s="296"/>
      <c r="K819" s="47"/>
    </row>
    <row r="820" spans="1:11" hidden="1" outlineLevel="1">
      <c r="A820" s="420">
        <f>IF(C820='Tong hop'!$B$6,1,0)</f>
        <v>0</v>
      </c>
      <c r="B820" s="172"/>
      <c r="C820" s="485"/>
      <c r="D820" s="191"/>
      <c r="E820" s="191"/>
      <c r="F820" s="183"/>
      <c r="G820" s="175"/>
      <c r="H820" s="280"/>
      <c r="I820" s="280"/>
      <c r="J820" s="296"/>
      <c r="K820" s="47"/>
    </row>
    <row r="821" spans="1:11" hidden="1" outlineLevel="1">
      <c r="A821" s="420">
        <f>IF(C821='Tong hop'!$B$6,1,0)</f>
        <v>0</v>
      </c>
      <c r="B821" s="172"/>
      <c r="C821" s="485"/>
      <c r="D821" s="191"/>
      <c r="E821" s="191"/>
      <c r="F821" s="183"/>
      <c r="G821" s="175"/>
      <c r="H821" s="280"/>
      <c r="I821" s="280"/>
      <c r="J821" s="296"/>
      <c r="K821" s="47"/>
    </row>
    <row r="822" spans="1:11" hidden="1" outlineLevel="1">
      <c r="A822" s="420">
        <f>IF(C822='Tong hop'!$B$6,1,0)</f>
        <v>0</v>
      </c>
      <c r="B822" s="172"/>
      <c r="C822" s="485"/>
      <c r="D822" s="13" t="s">
        <v>352</v>
      </c>
      <c r="E822" s="191"/>
      <c r="F822" s="183"/>
      <c r="G822" s="175"/>
      <c r="H822" s="280"/>
      <c r="I822" s="280"/>
      <c r="J822" s="296"/>
      <c r="K822" s="47"/>
    </row>
    <row r="823" spans="1:11" hidden="1" outlineLevel="1">
      <c r="A823" s="420">
        <f>IF(C823='Tong hop'!$B$6,1,0)</f>
        <v>0</v>
      </c>
      <c r="B823" s="172"/>
      <c r="C823" s="485"/>
      <c r="D823" s="4" t="str">
        <f>+D535</f>
        <v>Tầng 1</v>
      </c>
      <c r="E823" s="191"/>
      <c r="F823" s="183"/>
      <c r="G823" s="175"/>
      <c r="H823" s="280"/>
      <c r="I823" s="280"/>
      <c r="J823" s="296"/>
      <c r="K823" s="47"/>
    </row>
    <row r="824" spans="1:11" hidden="1" outlineLevel="1">
      <c r="A824" s="420">
        <f>IF(C824='Tong hop'!$B$6,1,0)</f>
        <v>0</v>
      </c>
      <c r="B824" s="172"/>
      <c r="C824" s="485"/>
      <c r="D824" s="197" t="str">
        <f>+D536</f>
        <v>C1</v>
      </c>
      <c r="E824" s="185" t="str">
        <f>+E536</f>
        <v>600x600</v>
      </c>
      <c r="F824" s="198"/>
      <c r="G824" s="175"/>
      <c r="H824" s="280"/>
      <c r="I824" s="280"/>
      <c r="J824" s="296"/>
      <c r="K824" s="47"/>
    </row>
    <row r="825" spans="1:11" hidden="1" outlineLevel="1">
      <c r="A825" s="420">
        <f>IF(C825='Tong hop'!$B$6,1,0)</f>
        <v>0</v>
      </c>
      <c r="B825" s="172"/>
      <c r="C825" s="485"/>
      <c r="D825" s="181" t="s">
        <v>518</v>
      </c>
      <c r="E825" s="191"/>
      <c r="F825" s="212">
        <v>25</v>
      </c>
      <c r="G825" s="175"/>
      <c r="H825" s="280"/>
      <c r="I825" s="280"/>
      <c r="J825" s="296"/>
      <c r="K825" s="47"/>
    </row>
    <row r="826" spans="1:11" hidden="1" outlineLevel="1">
      <c r="A826" s="420">
        <f>IF(C826='Tong hop'!$B$6,1,0)</f>
        <v>0</v>
      </c>
      <c r="B826" s="172"/>
      <c r="C826" s="485"/>
      <c r="D826" s="181" t="s">
        <v>360</v>
      </c>
      <c r="E826" s="191"/>
      <c r="F826" s="212">
        <v>10</v>
      </c>
      <c r="G826" s="175"/>
      <c r="H826" s="280"/>
      <c r="I826" s="280"/>
      <c r="J826" s="296"/>
      <c r="K826" s="47"/>
    </row>
    <row r="827" spans="1:11" hidden="1" outlineLevel="1">
      <c r="A827" s="420">
        <f>IF(C827='Tong hop'!$B$6,1,0)</f>
        <v>0</v>
      </c>
      <c r="B827" s="172"/>
      <c r="C827" s="485"/>
      <c r="D827" s="181" t="s">
        <v>360</v>
      </c>
      <c r="E827" s="191"/>
      <c r="F827" s="212">
        <v>10</v>
      </c>
      <c r="G827" s="175"/>
      <c r="H827" s="280"/>
      <c r="I827" s="280"/>
      <c r="J827" s="296"/>
      <c r="K827" s="47"/>
    </row>
    <row r="828" spans="1:11" hidden="1" outlineLevel="1">
      <c r="A828" s="420">
        <f>IF(C828='Tong hop'!$B$6,1,0)</f>
        <v>0</v>
      </c>
      <c r="B828" s="172"/>
      <c r="C828" s="485"/>
      <c r="D828" s="197" t="str">
        <f>+D537</f>
        <v>C2</v>
      </c>
      <c r="E828" s="185" t="str">
        <f>+E537</f>
        <v>600x600</v>
      </c>
      <c r="F828" s="198"/>
      <c r="G828" s="175"/>
      <c r="H828" s="280"/>
      <c r="I828" s="280"/>
      <c r="J828" s="296"/>
      <c r="K828" s="47"/>
    </row>
    <row r="829" spans="1:11" hidden="1" outlineLevel="1">
      <c r="A829" s="420">
        <f>IF(C829='Tong hop'!$B$6,1,0)</f>
        <v>0</v>
      </c>
      <c r="B829" s="172"/>
      <c r="C829" s="485"/>
      <c r="D829" s="181" t="s">
        <v>216</v>
      </c>
      <c r="E829" s="191"/>
      <c r="F829" s="212">
        <v>22</v>
      </c>
      <c r="G829" s="184"/>
      <c r="H829" s="291"/>
      <c r="I829" s="286"/>
      <c r="J829" s="296"/>
      <c r="K829" s="43"/>
    </row>
    <row r="830" spans="1:11" hidden="1" outlineLevel="1">
      <c r="A830" s="420">
        <f>IF(C830='Tong hop'!$B$6,1,0)</f>
        <v>0</v>
      </c>
      <c r="B830" s="172"/>
      <c r="C830" s="485"/>
      <c r="D830" s="181" t="s">
        <v>360</v>
      </c>
      <c r="E830" s="191"/>
      <c r="F830" s="212">
        <v>10</v>
      </c>
      <c r="G830" s="184"/>
      <c r="H830" s="291"/>
      <c r="I830" s="286"/>
      <c r="J830" s="296"/>
      <c r="K830" s="43"/>
    </row>
    <row r="831" spans="1:11" hidden="1" outlineLevel="1">
      <c r="A831" s="420">
        <f>IF(C831='Tong hop'!$B$6,1,0)</f>
        <v>0</v>
      </c>
      <c r="B831" s="172"/>
      <c r="C831" s="485"/>
      <c r="D831" s="181" t="s">
        <v>360</v>
      </c>
      <c r="E831" s="191"/>
      <c r="F831" s="212">
        <v>10</v>
      </c>
      <c r="G831" s="184"/>
      <c r="H831" s="291"/>
      <c r="I831" s="286"/>
      <c r="J831" s="296"/>
      <c r="K831" s="43"/>
    </row>
    <row r="832" spans="1:11" hidden="1" outlineLevel="1">
      <c r="A832" s="420">
        <f>IF(C832='Tong hop'!$B$6,1,0)</f>
        <v>0</v>
      </c>
      <c r="B832" s="172"/>
      <c r="C832" s="485"/>
      <c r="D832" s="197" t="str">
        <f>+D538</f>
        <v>C3</v>
      </c>
      <c r="E832" s="185" t="str">
        <f>+E538</f>
        <v>600x600</v>
      </c>
      <c r="F832" s="198"/>
      <c r="G832" s="175"/>
      <c r="H832" s="280"/>
      <c r="I832" s="280"/>
      <c r="J832" s="296"/>
      <c r="K832" s="47"/>
    </row>
    <row r="833" spans="1:11" hidden="1" outlineLevel="1">
      <c r="A833" s="420">
        <f>IF(C833='Tong hop'!$B$6,1,0)</f>
        <v>0</v>
      </c>
      <c r="B833" s="172"/>
      <c r="C833" s="485"/>
      <c r="D833" s="181" t="s">
        <v>217</v>
      </c>
      <c r="E833" s="191"/>
      <c r="F833" s="212">
        <v>25</v>
      </c>
      <c r="G833" s="184"/>
      <c r="H833" s="291"/>
      <c r="I833" s="286"/>
      <c r="J833" s="296"/>
      <c r="K833" s="43"/>
    </row>
    <row r="834" spans="1:11" hidden="1" outlineLevel="1">
      <c r="A834" s="420">
        <f>IF(C834='Tong hop'!$B$6,1,0)</f>
        <v>0</v>
      </c>
      <c r="B834" s="172"/>
      <c r="C834" s="485"/>
      <c r="D834" s="181" t="s">
        <v>360</v>
      </c>
      <c r="E834" s="191"/>
      <c r="F834" s="212">
        <v>10</v>
      </c>
      <c r="G834" s="184"/>
      <c r="H834" s="291"/>
      <c r="I834" s="286"/>
      <c r="J834" s="296"/>
      <c r="K834" s="43"/>
    </row>
    <row r="835" spans="1:11" hidden="1" outlineLevel="1">
      <c r="A835" s="420">
        <f>IF(C835='Tong hop'!$B$6,1,0)</f>
        <v>0</v>
      </c>
      <c r="B835" s="172"/>
      <c r="C835" s="485"/>
      <c r="D835" s="181" t="s">
        <v>360</v>
      </c>
      <c r="E835" s="191"/>
      <c r="F835" s="212">
        <v>10</v>
      </c>
      <c r="G835" s="184"/>
      <c r="H835" s="291"/>
      <c r="I835" s="286"/>
      <c r="J835" s="296"/>
      <c r="K835" s="43"/>
    </row>
    <row r="836" spans="1:11" hidden="1" outlineLevel="1">
      <c r="A836" s="420">
        <f>IF(C836='Tong hop'!$B$6,1,0)</f>
        <v>0</v>
      </c>
      <c r="B836" s="172"/>
      <c r="C836" s="485"/>
      <c r="D836" s="197" t="str">
        <f>+D539</f>
        <v>C4</v>
      </c>
      <c r="E836" s="185" t="str">
        <f>+E539</f>
        <v>600x600</v>
      </c>
      <c r="F836" s="198"/>
      <c r="G836" s="175"/>
      <c r="H836" s="280"/>
      <c r="I836" s="280"/>
      <c r="J836" s="296"/>
      <c r="K836" s="47"/>
    </row>
    <row r="837" spans="1:11" hidden="1" outlineLevel="1">
      <c r="A837" s="420">
        <f>IF(C837='Tong hop'!$B$6,1,0)</f>
        <v>0</v>
      </c>
      <c r="B837" s="172"/>
      <c r="C837" s="485"/>
      <c r="D837" s="181" t="s">
        <v>518</v>
      </c>
      <c r="E837" s="191"/>
      <c r="F837" s="212">
        <v>25</v>
      </c>
      <c r="G837" s="184"/>
      <c r="H837" s="291"/>
      <c r="I837" s="286"/>
      <c r="J837" s="296"/>
      <c r="K837" s="43"/>
    </row>
    <row r="838" spans="1:11" hidden="1" outlineLevel="1">
      <c r="A838" s="420">
        <f>IF(C838='Tong hop'!$B$6,1,0)</f>
        <v>0</v>
      </c>
      <c r="B838" s="172"/>
      <c r="C838" s="485"/>
      <c r="D838" s="181" t="s">
        <v>360</v>
      </c>
      <c r="E838" s="191"/>
      <c r="F838" s="212">
        <v>10</v>
      </c>
      <c r="G838" s="184"/>
      <c r="H838" s="291"/>
      <c r="I838" s="286"/>
      <c r="J838" s="296"/>
      <c r="K838" s="43"/>
    </row>
    <row r="839" spans="1:11" hidden="1" outlineLevel="1">
      <c r="A839" s="420">
        <f>IF(C839='Tong hop'!$B$6,1,0)</f>
        <v>0</v>
      </c>
      <c r="B839" s="172"/>
      <c r="C839" s="485"/>
      <c r="D839" s="181" t="s">
        <v>360</v>
      </c>
      <c r="E839" s="191"/>
      <c r="F839" s="212">
        <v>10</v>
      </c>
      <c r="G839" s="184"/>
      <c r="H839" s="291"/>
      <c r="I839" s="286"/>
      <c r="J839" s="296"/>
      <c r="K839" s="43"/>
    </row>
    <row r="840" spans="1:11" hidden="1" outlineLevel="1">
      <c r="A840" s="420">
        <f>IF(C840='Tong hop'!$B$6,1,0)</f>
        <v>0</v>
      </c>
      <c r="B840" s="172"/>
      <c r="C840" s="485"/>
      <c r="D840" s="4" t="str">
        <f>+D540</f>
        <v>Tầng 2</v>
      </c>
      <c r="E840" s="185">
        <f>+E540</f>
        <v>0</v>
      </c>
      <c r="F840" s="198"/>
      <c r="G840" s="175"/>
      <c r="H840" s="280"/>
      <c r="I840" s="280"/>
      <c r="J840" s="296"/>
      <c r="K840" s="47"/>
    </row>
    <row r="841" spans="1:11" hidden="1" outlineLevel="1">
      <c r="A841" s="420">
        <f>IF(C841='Tong hop'!$B$6,1,0)</f>
        <v>0</v>
      </c>
      <c r="B841" s="172"/>
      <c r="C841" s="485"/>
      <c r="D841" s="197" t="str">
        <f>+D541</f>
        <v>C1</v>
      </c>
      <c r="E841" s="185" t="str">
        <f>+E541</f>
        <v>500x500</v>
      </c>
      <c r="F841" s="198"/>
      <c r="G841" s="175"/>
      <c r="H841" s="280"/>
      <c r="I841" s="280"/>
      <c r="J841" s="296"/>
      <c r="K841" s="47"/>
    </row>
    <row r="842" spans="1:11" hidden="1" outlineLevel="1">
      <c r="A842" s="420">
        <f>IF(C842='Tong hop'!$B$6,1,0)</f>
        <v>0</v>
      </c>
      <c r="B842" s="172"/>
      <c r="C842" s="485"/>
      <c r="D842" s="181" t="s">
        <v>518</v>
      </c>
      <c r="E842" s="191"/>
      <c r="F842" s="212">
        <v>25</v>
      </c>
      <c r="G842" s="175"/>
      <c r="H842" s="280"/>
      <c r="I842" s="280"/>
      <c r="J842" s="296"/>
      <c r="K842" s="47"/>
    </row>
    <row r="843" spans="1:11" hidden="1" outlineLevel="1">
      <c r="A843" s="420">
        <f>IF(C843='Tong hop'!$B$6,1,0)</f>
        <v>0</v>
      </c>
      <c r="B843" s="172"/>
      <c r="C843" s="485"/>
      <c r="D843" s="181" t="s">
        <v>360</v>
      </c>
      <c r="E843" s="191"/>
      <c r="F843" s="212">
        <v>10</v>
      </c>
      <c r="G843" s="175"/>
      <c r="H843" s="280"/>
      <c r="I843" s="280"/>
      <c r="J843" s="296"/>
      <c r="K843" s="47"/>
    </row>
    <row r="844" spans="1:11" hidden="1" outlineLevel="1">
      <c r="A844" s="420">
        <f>IF(C844='Tong hop'!$B$6,1,0)</f>
        <v>0</v>
      </c>
      <c r="B844" s="172"/>
      <c r="C844" s="485"/>
      <c r="D844" s="181" t="s">
        <v>360</v>
      </c>
      <c r="E844" s="191"/>
      <c r="F844" s="212">
        <v>10</v>
      </c>
      <c r="G844" s="175"/>
      <c r="H844" s="280"/>
      <c r="I844" s="280"/>
      <c r="J844" s="296"/>
      <c r="K844" s="47"/>
    </row>
    <row r="845" spans="1:11" hidden="1" outlineLevel="1">
      <c r="A845" s="420">
        <f>IF(C845='Tong hop'!$B$6,1,0)</f>
        <v>0</v>
      </c>
      <c r="B845" s="172"/>
      <c r="C845" s="485"/>
      <c r="D845" s="197" t="str">
        <f>+D542</f>
        <v>C2</v>
      </c>
      <c r="E845" s="185" t="str">
        <f>+E542</f>
        <v>500x500</v>
      </c>
      <c r="F845" s="198"/>
      <c r="G845" s="175"/>
      <c r="H845" s="280"/>
      <c r="I845" s="280"/>
      <c r="J845" s="296"/>
      <c r="K845" s="47"/>
    </row>
    <row r="846" spans="1:11" hidden="1" outlineLevel="1">
      <c r="A846" s="420">
        <f>IF(C846='Tong hop'!$B$6,1,0)</f>
        <v>0</v>
      </c>
      <c r="B846" s="172"/>
      <c r="C846" s="485"/>
      <c r="D846" s="181" t="s">
        <v>216</v>
      </c>
      <c r="E846" s="191"/>
      <c r="F846" s="212">
        <v>22</v>
      </c>
      <c r="G846" s="184"/>
      <c r="H846" s="291"/>
      <c r="I846" s="286"/>
      <c r="J846" s="296"/>
      <c r="K846" s="43"/>
    </row>
    <row r="847" spans="1:11" hidden="1" outlineLevel="1">
      <c r="A847" s="420">
        <f>IF(C847='Tong hop'!$B$6,1,0)</f>
        <v>0</v>
      </c>
      <c r="B847" s="172"/>
      <c r="C847" s="485"/>
      <c r="D847" s="181" t="s">
        <v>360</v>
      </c>
      <c r="E847" s="191"/>
      <c r="F847" s="212">
        <v>10</v>
      </c>
      <c r="G847" s="184"/>
      <c r="H847" s="291"/>
      <c r="I847" s="286"/>
      <c r="J847" s="296"/>
      <c r="K847" s="43"/>
    </row>
    <row r="848" spans="1:11" hidden="1" outlineLevel="1">
      <c r="A848" s="420">
        <f>IF(C848='Tong hop'!$B$6,1,0)</f>
        <v>0</v>
      </c>
      <c r="B848" s="172"/>
      <c r="C848" s="485"/>
      <c r="D848" s="181" t="s">
        <v>360</v>
      </c>
      <c r="E848" s="191"/>
      <c r="F848" s="212">
        <v>10</v>
      </c>
      <c r="G848" s="184"/>
      <c r="H848" s="291"/>
      <c r="I848" s="286"/>
      <c r="J848" s="296"/>
      <c r="K848" s="43"/>
    </row>
    <row r="849" spans="1:11" hidden="1" outlineLevel="1">
      <c r="A849" s="420">
        <f>IF(C849='Tong hop'!$B$6,1,0)</f>
        <v>0</v>
      </c>
      <c r="B849" s="172"/>
      <c r="C849" s="485"/>
      <c r="D849" s="197" t="str">
        <f>+D543</f>
        <v>C3</v>
      </c>
      <c r="E849" s="185" t="str">
        <f>+E543</f>
        <v>500x500</v>
      </c>
      <c r="F849" s="198"/>
      <c r="G849" s="175"/>
      <c r="H849" s="280"/>
      <c r="I849" s="280"/>
      <c r="J849" s="296"/>
      <c r="K849" s="47"/>
    </row>
    <row r="850" spans="1:11" hidden="1" outlineLevel="1">
      <c r="A850" s="420">
        <f>IF(C850='Tong hop'!$B$6,1,0)</f>
        <v>0</v>
      </c>
      <c r="B850" s="172"/>
      <c r="C850" s="485"/>
      <c r="D850" s="181" t="s">
        <v>217</v>
      </c>
      <c r="E850" s="191"/>
      <c r="F850" s="212">
        <v>25</v>
      </c>
      <c r="G850" s="184"/>
      <c r="H850" s="291"/>
      <c r="I850" s="286"/>
      <c r="J850" s="296"/>
      <c r="K850" s="43"/>
    </row>
    <row r="851" spans="1:11" hidden="1" outlineLevel="1">
      <c r="A851" s="420">
        <f>IF(C851='Tong hop'!$B$6,1,0)</f>
        <v>0</v>
      </c>
      <c r="B851" s="172"/>
      <c r="C851" s="485"/>
      <c r="D851" s="181" t="s">
        <v>360</v>
      </c>
      <c r="E851" s="191"/>
      <c r="F851" s="212">
        <v>10</v>
      </c>
      <c r="G851" s="184"/>
      <c r="H851" s="291"/>
      <c r="I851" s="286"/>
      <c r="J851" s="296"/>
      <c r="K851" s="43"/>
    </row>
    <row r="852" spans="1:11" hidden="1" outlineLevel="1">
      <c r="A852" s="420">
        <f>IF(C852='Tong hop'!$B$6,1,0)</f>
        <v>0</v>
      </c>
      <c r="B852" s="172"/>
      <c r="C852" s="485"/>
      <c r="D852" s="181" t="s">
        <v>360</v>
      </c>
      <c r="E852" s="191"/>
      <c r="F852" s="212">
        <v>10</v>
      </c>
      <c r="G852" s="184"/>
      <c r="H852" s="291"/>
      <c r="I852" s="286"/>
      <c r="J852" s="296"/>
      <c r="K852" s="43"/>
    </row>
    <row r="853" spans="1:11" hidden="1" outlineLevel="1">
      <c r="A853" s="420">
        <f>IF(C853='Tong hop'!$B$6,1,0)</f>
        <v>0</v>
      </c>
      <c r="B853" s="172"/>
      <c r="C853" s="485"/>
      <c r="D853" s="197" t="str">
        <f>+D544</f>
        <v>C4</v>
      </c>
      <c r="E853" s="185" t="str">
        <f>+E544</f>
        <v>500x500</v>
      </c>
      <c r="F853" s="198"/>
      <c r="G853" s="175"/>
      <c r="H853" s="280"/>
      <c r="I853" s="280"/>
      <c r="J853" s="296"/>
      <c r="K853" s="47"/>
    </row>
    <row r="854" spans="1:11" hidden="1" outlineLevel="1">
      <c r="A854" s="420">
        <f>IF(C854='Tong hop'!$B$6,1,0)</f>
        <v>0</v>
      </c>
      <c r="B854" s="172"/>
      <c r="C854" s="485"/>
      <c r="D854" s="181" t="s">
        <v>518</v>
      </c>
      <c r="E854" s="191"/>
      <c r="F854" s="212">
        <v>25</v>
      </c>
      <c r="G854" s="184"/>
      <c r="H854" s="291"/>
      <c r="I854" s="286"/>
      <c r="J854" s="296"/>
      <c r="K854" s="43"/>
    </row>
    <row r="855" spans="1:11" hidden="1" outlineLevel="1">
      <c r="A855" s="420">
        <f>IF(C855='Tong hop'!$B$6,1,0)</f>
        <v>0</v>
      </c>
      <c r="B855" s="172"/>
      <c r="C855" s="485"/>
      <c r="D855" s="181" t="s">
        <v>360</v>
      </c>
      <c r="E855" s="191"/>
      <c r="F855" s="212">
        <v>10</v>
      </c>
      <c r="G855" s="184"/>
      <c r="H855" s="291"/>
      <c r="I855" s="286"/>
      <c r="J855" s="296"/>
      <c r="K855" s="43"/>
    </row>
    <row r="856" spans="1:11" hidden="1" outlineLevel="1">
      <c r="A856" s="420">
        <f>IF(C856='Tong hop'!$B$6,1,0)</f>
        <v>0</v>
      </c>
      <c r="B856" s="172"/>
      <c r="C856" s="485"/>
      <c r="D856" s="181" t="s">
        <v>360</v>
      </c>
      <c r="E856" s="191"/>
      <c r="F856" s="212">
        <v>10</v>
      </c>
      <c r="G856" s="184"/>
      <c r="H856" s="291"/>
      <c r="I856" s="286"/>
      <c r="J856" s="296"/>
      <c r="K856" s="43"/>
    </row>
    <row r="857" spans="1:11" hidden="1" outlineLevel="1">
      <c r="A857" s="420">
        <f>IF(C857='Tong hop'!$B$6,1,0)</f>
        <v>0</v>
      </c>
      <c r="B857" s="172"/>
      <c r="C857" s="485"/>
      <c r="D857" s="4" t="str">
        <f>+D545</f>
        <v>Tầng 3</v>
      </c>
      <c r="E857" s="185">
        <f>+E545</f>
        <v>0</v>
      </c>
      <c r="F857" s="198"/>
      <c r="G857" s="175"/>
      <c r="H857" s="280"/>
      <c r="I857" s="280"/>
      <c r="J857" s="296"/>
      <c r="K857" s="47"/>
    </row>
    <row r="858" spans="1:11" hidden="1" outlineLevel="1">
      <c r="A858" s="420">
        <f>IF(C858='Tong hop'!$B$6,1,0)</f>
        <v>0</v>
      </c>
      <c r="B858" s="172"/>
      <c r="C858" s="485"/>
      <c r="D858" s="197" t="str">
        <f>+D546</f>
        <v>C1</v>
      </c>
      <c r="E858" s="185" t="str">
        <f>+E546</f>
        <v>500x500</v>
      </c>
      <c r="F858" s="198"/>
      <c r="G858" s="175"/>
      <c r="H858" s="280"/>
      <c r="I858" s="280"/>
      <c r="J858" s="296"/>
      <c r="K858" s="47"/>
    </row>
    <row r="859" spans="1:11" hidden="1" outlineLevel="1">
      <c r="A859" s="420">
        <f>IF(C859='Tong hop'!$B$6,1,0)</f>
        <v>0</v>
      </c>
      <c r="B859" s="172"/>
      <c r="C859" s="485"/>
      <c r="D859" s="181" t="s">
        <v>518</v>
      </c>
      <c r="E859" s="191"/>
      <c r="F859" s="212">
        <v>25</v>
      </c>
      <c r="G859" s="175"/>
      <c r="H859" s="280"/>
      <c r="I859" s="280"/>
      <c r="J859" s="296"/>
      <c r="K859" s="47"/>
    </row>
    <row r="860" spans="1:11" hidden="1" outlineLevel="1">
      <c r="A860" s="420">
        <f>IF(C860='Tong hop'!$B$6,1,0)</f>
        <v>0</v>
      </c>
      <c r="B860" s="172"/>
      <c r="C860" s="485"/>
      <c r="D860" s="181" t="s">
        <v>360</v>
      </c>
      <c r="E860" s="191"/>
      <c r="F860" s="212">
        <v>10</v>
      </c>
      <c r="G860" s="175"/>
      <c r="H860" s="280"/>
      <c r="I860" s="280"/>
      <c r="J860" s="296"/>
      <c r="K860" s="47"/>
    </row>
    <row r="861" spans="1:11" hidden="1" outlineLevel="1">
      <c r="A861" s="420">
        <f>IF(C861='Tong hop'!$B$6,1,0)</f>
        <v>0</v>
      </c>
      <c r="B861" s="172"/>
      <c r="C861" s="485"/>
      <c r="D861" s="181" t="s">
        <v>360</v>
      </c>
      <c r="E861" s="191"/>
      <c r="F861" s="212">
        <v>10</v>
      </c>
      <c r="G861" s="175"/>
      <c r="H861" s="280"/>
      <c r="I861" s="280"/>
      <c r="J861" s="296"/>
      <c r="K861" s="47"/>
    </row>
    <row r="862" spans="1:11" hidden="1" outlineLevel="1">
      <c r="A862" s="420">
        <f>IF(C862='Tong hop'!$B$6,1,0)</f>
        <v>0</v>
      </c>
      <c r="B862" s="172"/>
      <c r="C862" s="485"/>
      <c r="D862" s="197" t="str">
        <f>+D547</f>
        <v>C3</v>
      </c>
      <c r="E862" s="185" t="str">
        <f>+E547</f>
        <v>500x500</v>
      </c>
      <c r="F862" s="198"/>
      <c r="G862" s="175"/>
      <c r="H862" s="280"/>
      <c r="I862" s="280"/>
      <c r="J862" s="296"/>
      <c r="K862" s="47"/>
    </row>
    <row r="863" spans="1:11" hidden="1" outlineLevel="1">
      <c r="A863" s="420">
        <f>IF(C863='Tong hop'!$B$6,1,0)</f>
        <v>0</v>
      </c>
      <c r="B863" s="172"/>
      <c r="C863" s="485"/>
      <c r="D863" s="181" t="s">
        <v>217</v>
      </c>
      <c r="E863" s="191"/>
      <c r="F863" s="212">
        <v>25</v>
      </c>
      <c r="G863" s="184"/>
      <c r="H863" s="291"/>
      <c r="I863" s="286"/>
      <c r="J863" s="296"/>
      <c r="K863" s="43"/>
    </row>
    <row r="864" spans="1:11" hidden="1" outlineLevel="1">
      <c r="A864" s="420">
        <f>IF(C864='Tong hop'!$B$6,1,0)</f>
        <v>0</v>
      </c>
      <c r="B864" s="172"/>
      <c r="C864" s="485"/>
      <c r="D864" s="181" t="s">
        <v>360</v>
      </c>
      <c r="E864" s="191"/>
      <c r="F864" s="212">
        <v>10</v>
      </c>
      <c r="G864" s="184"/>
      <c r="H864" s="291"/>
      <c r="I864" s="286"/>
      <c r="J864" s="296"/>
      <c r="K864" s="43"/>
    </row>
    <row r="865" spans="1:11" hidden="1" outlineLevel="1">
      <c r="A865" s="420">
        <f>IF(C865='Tong hop'!$B$6,1,0)</f>
        <v>0</v>
      </c>
      <c r="B865" s="172"/>
      <c r="C865" s="485"/>
      <c r="D865" s="181" t="s">
        <v>360</v>
      </c>
      <c r="E865" s="191"/>
      <c r="F865" s="212">
        <v>10</v>
      </c>
      <c r="G865" s="184"/>
      <c r="H865" s="291"/>
      <c r="I865" s="286"/>
      <c r="J865" s="296"/>
      <c r="K865" s="43"/>
    </row>
    <row r="866" spans="1:11" hidden="1" outlineLevel="1">
      <c r="A866" s="420">
        <f>IF(C866='Tong hop'!$B$6,1,0)</f>
        <v>0</v>
      </c>
      <c r="B866" s="172"/>
      <c r="C866" s="485"/>
      <c r="D866" s="197" t="str">
        <f>+D548</f>
        <v>C4</v>
      </c>
      <c r="E866" s="185" t="str">
        <f>+E548</f>
        <v>500x500</v>
      </c>
      <c r="F866" s="198"/>
      <c r="G866" s="175"/>
      <c r="H866" s="280"/>
      <c r="I866" s="280"/>
      <c r="J866" s="296"/>
      <c r="K866" s="47"/>
    </row>
    <row r="867" spans="1:11" hidden="1" outlineLevel="1">
      <c r="A867" s="420">
        <f>IF(C867='Tong hop'!$B$6,1,0)</f>
        <v>0</v>
      </c>
      <c r="B867" s="172"/>
      <c r="C867" s="485"/>
      <c r="D867" s="181" t="s">
        <v>518</v>
      </c>
      <c r="E867" s="191"/>
      <c r="F867" s="212">
        <v>25</v>
      </c>
      <c r="G867" s="184"/>
      <c r="H867" s="291"/>
      <c r="I867" s="286"/>
      <c r="J867" s="296"/>
      <c r="K867" s="43"/>
    </row>
    <row r="868" spans="1:11" hidden="1" outlineLevel="1">
      <c r="A868" s="420">
        <f>IF(C868='Tong hop'!$B$6,1,0)</f>
        <v>0</v>
      </c>
      <c r="B868" s="172"/>
      <c r="C868" s="485"/>
      <c r="D868" s="181" t="s">
        <v>360</v>
      </c>
      <c r="E868" s="191"/>
      <c r="F868" s="212">
        <v>10</v>
      </c>
      <c r="G868" s="184"/>
      <c r="H868" s="291"/>
      <c r="I868" s="286"/>
      <c r="J868" s="296"/>
      <c r="K868" s="43"/>
    </row>
    <row r="869" spans="1:11" hidden="1" outlineLevel="1">
      <c r="A869" s="420">
        <f>IF(C869='Tong hop'!$B$6,1,0)</f>
        <v>0</v>
      </c>
      <c r="B869" s="172"/>
      <c r="C869" s="485"/>
      <c r="D869" s="181" t="s">
        <v>360</v>
      </c>
      <c r="E869" s="191"/>
      <c r="F869" s="212">
        <v>10</v>
      </c>
      <c r="G869" s="184"/>
      <c r="H869" s="291"/>
      <c r="I869" s="286"/>
      <c r="J869" s="296"/>
      <c r="K869" s="43"/>
    </row>
    <row r="870" spans="1:11" hidden="1" outlineLevel="1">
      <c r="A870" s="420">
        <f>IF(C870='Tong hop'!$B$6,1,0)</f>
        <v>0</v>
      </c>
      <c r="B870" s="172"/>
      <c r="C870" s="485"/>
      <c r="D870" s="4" t="str">
        <f>+D549</f>
        <v>Vai cột</v>
      </c>
      <c r="E870" s="185">
        <f>+E549</f>
        <v>0</v>
      </c>
      <c r="F870" s="198"/>
      <c r="G870" s="175"/>
      <c r="H870" s="280"/>
      <c r="I870" s="280"/>
      <c r="J870" s="296"/>
      <c r="K870" s="47"/>
    </row>
    <row r="871" spans="1:11" hidden="1" outlineLevel="1">
      <c r="A871" s="420">
        <f>IF(C871='Tong hop'!$B$6,1,0)</f>
        <v>0</v>
      </c>
      <c r="B871" s="172"/>
      <c r="C871" s="485"/>
      <c r="D871" s="197" t="str">
        <f>+D550</f>
        <v>C1</v>
      </c>
      <c r="E871" s="185">
        <f>+E550</f>
        <v>0</v>
      </c>
      <c r="F871" s="198"/>
      <c r="G871" s="175"/>
      <c r="H871" s="280"/>
      <c r="I871" s="280"/>
      <c r="J871" s="296"/>
      <c r="K871" s="47"/>
    </row>
    <row r="872" spans="1:11" hidden="1" outlineLevel="1">
      <c r="A872" s="420">
        <f>IF(C872='Tong hop'!$B$6,1,0)</f>
        <v>0</v>
      </c>
      <c r="B872" s="172"/>
      <c r="C872" s="485"/>
      <c r="D872" s="181" t="s">
        <v>611</v>
      </c>
      <c r="E872" s="191"/>
      <c r="F872" s="212">
        <v>25</v>
      </c>
      <c r="G872" s="175"/>
      <c r="H872" s="280"/>
      <c r="I872" s="280"/>
      <c r="J872" s="296"/>
      <c r="K872" s="47"/>
    </row>
    <row r="873" spans="1:11" hidden="1" outlineLevel="1">
      <c r="A873" s="420">
        <f>IF(C873='Tong hop'!$B$6,1,0)</f>
        <v>0</v>
      </c>
      <c r="B873" s="172"/>
      <c r="C873" s="485"/>
      <c r="D873" s="181" t="s">
        <v>612</v>
      </c>
      <c r="E873" s="191"/>
      <c r="F873" s="212">
        <v>10</v>
      </c>
      <c r="G873" s="175"/>
      <c r="H873" s="280"/>
      <c r="I873" s="280"/>
      <c r="J873" s="296"/>
      <c r="K873" s="47"/>
    </row>
    <row r="874" spans="1:11" hidden="1" outlineLevel="1">
      <c r="A874" s="420">
        <f>IF(C874='Tong hop'!$B$6,1,0)</f>
        <v>0</v>
      </c>
      <c r="B874" s="172"/>
      <c r="C874" s="485"/>
      <c r="D874" s="181" t="s">
        <v>612</v>
      </c>
      <c r="E874" s="191"/>
      <c r="F874" s="212">
        <v>10</v>
      </c>
      <c r="G874" s="175"/>
      <c r="H874" s="280"/>
      <c r="I874" s="280"/>
      <c r="J874" s="296"/>
      <c r="K874" s="47"/>
    </row>
    <row r="875" spans="1:11" hidden="1" outlineLevel="1">
      <c r="A875" s="420">
        <f>IF(C875='Tong hop'!$B$6,1,0)</f>
        <v>0</v>
      </c>
      <c r="B875" s="172"/>
      <c r="C875" s="485"/>
      <c r="D875" s="181" t="s">
        <v>612</v>
      </c>
      <c r="E875" s="191"/>
      <c r="F875" s="212">
        <v>10</v>
      </c>
      <c r="G875" s="175"/>
      <c r="H875" s="280"/>
      <c r="I875" s="280"/>
      <c r="J875" s="296"/>
      <c r="K875" s="47"/>
    </row>
    <row r="876" spans="1:11" hidden="1" outlineLevel="1">
      <c r="A876" s="420">
        <f>IF(C876='Tong hop'!$B$6,1,0)</f>
        <v>0</v>
      </c>
      <c r="B876" s="172"/>
      <c r="C876" s="485"/>
      <c r="D876" s="181" t="s">
        <v>612</v>
      </c>
      <c r="E876" s="191"/>
      <c r="F876" s="212">
        <v>10</v>
      </c>
      <c r="G876" s="175"/>
      <c r="H876" s="280"/>
      <c r="I876" s="280"/>
      <c r="J876" s="296"/>
      <c r="K876" s="47"/>
    </row>
    <row r="877" spans="1:11" hidden="1" outlineLevel="1">
      <c r="A877" s="420">
        <f>IF(C877='Tong hop'!$B$6,1,0)</f>
        <v>0</v>
      </c>
      <c r="B877" s="172"/>
      <c r="C877" s="485"/>
      <c r="D877" s="181" t="s">
        <v>612</v>
      </c>
      <c r="E877" s="191"/>
      <c r="F877" s="212">
        <v>10</v>
      </c>
      <c r="G877" s="175"/>
      <c r="H877" s="280"/>
      <c r="I877" s="280"/>
      <c r="J877" s="296"/>
      <c r="K877" s="47"/>
    </row>
    <row r="878" spans="1:11" hidden="1" outlineLevel="1">
      <c r="A878" s="420">
        <f>IF(C878='Tong hop'!$B$6,1,0)</f>
        <v>0</v>
      </c>
      <c r="B878" s="172"/>
      <c r="C878" s="485"/>
      <c r="D878" s="191"/>
      <c r="E878" s="191"/>
      <c r="F878" s="183"/>
      <c r="G878" s="175"/>
      <c r="H878" s="280"/>
      <c r="I878" s="280"/>
      <c r="J878" s="296"/>
      <c r="K878" s="47"/>
    </row>
    <row r="879" spans="1:11" ht="25.5" collapsed="1">
      <c r="A879" s="420">
        <f>IF(C879='Tong hop'!$B$6,1,0)</f>
        <v>1</v>
      </c>
      <c r="B879" s="172"/>
      <c r="C879" s="486" t="s">
        <v>54</v>
      </c>
      <c r="D879" s="191" t="s">
        <v>608</v>
      </c>
      <c r="E879" s="191" t="s">
        <v>609</v>
      </c>
      <c r="F879" s="183" t="s">
        <v>610</v>
      </c>
      <c r="G879" s="175">
        <v>88.640784094804232</v>
      </c>
      <c r="H879" s="280"/>
      <c r="I879" s="280">
        <f>H879*G879</f>
        <v>0</v>
      </c>
      <c r="J879" s="296"/>
      <c r="K879" s="47"/>
    </row>
    <row r="880" spans="1:11" hidden="1" outlineLevel="1">
      <c r="A880" s="420">
        <f>IF(C880='Tong hop'!$B$6,1,0)</f>
        <v>0</v>
      </c>
      <c r="B880" s="172"/>
      <c r="C880" s="485"/>
      <c r="D880" s="191"/>
      <c r="E880" s="191"/>
      <c r="F880" s="183"/>
      <c r="G880" s="175"/>
      <c r="H880" s="280"/>
      <c r="I880" s="280"/>
      <c r="J880" s="296"/>
      <c r="K880" s="47"/>
    </row>
    <row r="881" spans="1:11" hidden="1" outlineLevel="1">
      <c r="A881" s="420">
        <f>IF(C881='Tong hop'!$B$6,1,0)</f>
        <v>0</v>
      </c>
      <c r="B881" s="172"/>
      <c r="C881" s="485"/>
      <c r="D881" s="191"/>
      <c r="E881" s="191"/>
      <c r="F881" s="183"/>
      <c r="G881" s="175"/>
      <c r="H881" s="280"/>
      <c r="I881" s="280"/>
      <c r="J881" s="296"/>
      <c r="K881" s="47"/>
    </row>
    <row r="882" spans="1:11" hidden="1" outlineLevel="1">
      <c r="A882" s="420">
        <f>IF(C882='Tong hop'!$B$6,1,0)</f>
        <v>0</v>
      </c>
      <c r="B882" s="172"/>
      <c r="C882" s="485"/>
      <c r="D882" s="191"/>
      <c r="E882" s="220" t="s">
        <v>613</v>
      </c>
      <c r="F882" s="219"/>
      <c r="G882" s="175"/>
      <c r="H882" s="280"/>
      <c r="I882" s="280"/>
      <c r="J882" s="296"/>
      <c r="K882" s="47"/>
    </row>
    <row r="883" spans="1:11" hidden="1" outlineLevel="1">
      <c r="A883" s="420">
        <f>IF(C883='Tong hop'!$B$6,1,0)</f>
        <v>0</v>
      </c>
      <c r="B883" s="172"/>
      <c r="C883" s="485"/>
      <c r="D883" s="191"/>
      <c r="E883" s="220" t="s">
        <v>614</v>
      </c>
      <c r="F883" s="219"/>
      <c r="G883" s="175"/>
      <c r="H883" s="280"/>
      <c r="I883" s="280"/>
      <c r="J883" s="296"/>
      <c r="K883" s="47"/>
    </row>
    <row r="884" spans="1:11" hidden="1" outlineLevel="1">
      <c r="A884" s="420">
        <f>IF(C884='Tong hop'!$B$6,1,0)</f>
        <v>0</v>
      </c>
      <c r="B884" s="172"/>
      <c r="C884" s="485"/>
      <c r="D884" s="191"/>
      <c r="E884" s="220" t="s">
        <v>615</v>
      </c>
      <c r="F884" s="219"/>
      <c r="G884" s="175"/>
      <c r="H884" s="280"/>
      <c r="I884" s="280"/>
      <c r="J884" s="296"/>
      <c r="K884" s="47"/>
    </row>
    <row r="885" spans="1:11" hidden="1" outlineLevel="1">
      <c r="A885" s="420">
        <f>IF(C885='Tong hop'!$B$6,1,0)</f>
        <v>0</v>
      </c>
      <c r="B885" s="172"/>
      <c r="C885" s="485"/>
      <c r="D885" s="191"/>
      <c r="E885" s="220" t="s">
        <v>616</v>
      </c>
      <c r="F885" s="219"/>
      <c r="G885" s="175"/>
      <c r="H885" s="280"/>
      <c r="I885" s="280"/>
      <c r="J885" s="296"/>
      <c r="K885" s="47"/>
    </row>
    <row r="886" spans="1:11" hidden="1" outlineLevel="1">
      <c r="A886" s="420">
        <f>IF(C886='Tong hop'!$B$6,1,0)</f>
        <v>0</v>
      </c>
      <c r="B886" s="172"/>
      <c r="C886" s="485"/>
      <c r="D886" s="191"/>
      <c r="E886" s="220" t="s">
        <v>617</v>
      </c>
      <c r="F886" s="219"/>
      <c r="G886" s="175"/>
      <c r="H886" s="280"/>
      <c r="I886" s="280"/>
      <c r="J886" s="296"/>
      <c r="K886" s="47"/>
    </row>
    <row r="887" spans="1:11" hidden="1" outlineLevel="1">
      <c r="A887" s="420">
        <f>IF(C887='Tong hop'!$B$6,1,0)</f>
        <v>0</v>
      </c>
      <c r="B887" s="172"/>
      <c r="C887" s="485"/>
      <c r="D887" s="191"/>
      <c r="E887" s="191" t="s">
        <v>399</v>
      </c>
      <c r="F887" s="183"/>
      <c r="G887" s="175"/>
      <c r="H887" s="280"/>
      <c r="I887" s="280"/>
      <c r="J887" s="296"/>
      <c r="K887" s="47"/>
    </row>
    <row r="888" spans="1:11" hidden="1" outlineLevel="1">
      <c r="A888" s="420">
        <f>IF(C888='Tong hop'!$B$6,1,0)</f>
        <v>0</v>
      </c>
      <c r="B888" s="172"/>
      <c r="C888" s="485"/>
      <c r="D888" s="191"/>
      <c r="E888" s="198"/>
      <c r="F888" s="199"/>
      <c r="G888" s="175"/>
      <c r="H888" s="280"/>
      <c r="I888" s="280"/>
      <c r="J888" s="296"/>
      <c r="K888" s="47"/>
    </row>
    <row r="889" spans="1:11" hidden="1" outlineLevel="1">
      <c r="A889" s="420">
        <f>IF(C889='Tong hop'!$B$6,1,0)</f>
        <v>0</v>
      </c>
      <c r="B889" s="172"/>
      <c r="C889" s="485"/>
      <c r="D889" s="191"/>
      <c r="E889" s="221" t="s">
        <v>618</v>
      </c>
      <c r="F889" s="219">
        <v>10</v>
      </c>
      <c r="G889" s="175"/>
      <c r="H889" s="280"/>
      <c r="I889" s="280"/>
      <c r="J889" s="296"/>
      <c r="K889" s="47"/>
    </row>
    <row r="890" spans="1:11" hidden="1" outlineLevel="1">
      <c r="A890" s="420">
        <f>IF(C890='Tong hop'!$B$6,1,0)</f>
        <v>0</v>
      </c>
      <c r="B890" s="172"/>
      <c r="C890" s="485"/>
      <c r="D890" s="191"/>
      <c r="E890" s="221" t="s">
        <v>618</v>
      </c>
      <c r="F890" s="219">
        <v>10</v>
      </c>
      <c r="G890" s="175"/>
      <c r="H890" s="280"/>
      <c r="I890" s="280"/>
      <c r="J890" s="296"/>
      <c r="K890" s="47"/>
    </row>
    <row r="891" spans="1:11" hidden="1" outlineLevel="1">
      <c r="A891" s="420">
        <f>IF(C891='Tong hop'!$B$6,1,0)</f>
        <v>0</v>
      </c>
      <c r="B891" s="172"/>
      <c r="C891" s="485"/>
      <c r="D891" s="191"/>
      <c r="E891" s="221" t="s">
        <v>618</v>
      </c>
      <c r="F891" s="219">
        <v>10</v>
      </c>
      <c r="G891" s="175"/>
      <c r="H891" s="280"/>
      <c r="I891" s="280"/>
      <c r="J891" s="296"/>
      <c r="K891" s="47"/>
    </row>
    <row r="892" spans="1:11" hidden="1" outlineLevel="1">
      <c r="A892" s="420">
        <f>IF(C892='Tong hop'!$B$6,1,0)</f>
        <v>0</v>
      </c>
      <c r="B892" s="172"/>
      <c r="C892" s="485"/>
      <c r="D892" s="191"/>
      <c r="E892" s="191" t="s">
        <v>400</v>
      </c>
      <c r="F892" s="183"/>
      <c r="G892" s="175"/>
      <c r="H892" s="280"/>
      <c r="I892" s="280"/>
      <c r="J892" s="296"/>
      <c r="K892" s="47"/>
    </row>
    <row r="893" spans="1:11" hidden="1" outlineLevel="1">
      <c r="A893" s="420">
        <f>IF(C893='Tong hop'!$B$6,1,0)</f>
        <v>0</v>
      </c>
      <c r="B893" s="172"/>
      <c r="C893" s="485"/>
      <c r="D893" s="191"/>
      <c r="E893" s="198"/>
      <c r="F893" s="199"/>
      <c r="G893" s="175"/>
      <c r="H893" s="280"/>
      <c r="I893" s="280"/>
      <c r="J893" s="296"/>
      <c r="K893" s="47"/>
    </row>
    <row r="894" spans="1:11" hidden="1" outlineLevel="1">
      <c r="A894" s="420">
        <f>IF(C894='Tong hop'!$B$6,1,0)</f>
        <v>0</v>
      </c>
      <c r="B894" s="172"/>
      <c r="C894" s="485"/>
      <c r="D894" s="191"/>
      <c r="E894" s="221" t="s">
        <v>618</v>
      </c>
      <c r="F894" s="219">
        <v>10</v>
      </c>
      <c r="G894" s="175"/>
      <c r="H894" s="280"/>
      <c r="I894" s="280"/>
      <c r="J894" s="296"/>
      <c r="K894" s="47"/>
    </row>
    <row r="895" spans="1:11" hidden="1" outlineLevel="1">
      <c r="A895" s="420">
        <f>IF(C895='Tong hop'!$B$6,1,0)</f>
        <v>0</v>
      </c>
      <c r="B895" s="172"/>
      <c r="C895" s="485"/>
      <c r="D895" s="191"/>
      <c r="E895" s="221" t="s">
        <v>618</v>
      </c>
      <c r="F895" s="219">
        <v>10</v>
      </c>
      <c r="G895" s="175"/>
      <c r="H895" s="280"/>
      <c r="I895" s="280"/>
      <c r="J895" s="296"/>
      <c r="K895" s="47"/>
    </row>
    <row r="896" spans="1:11" hidden="1" outlineLevel="1">
      <c r="A896" s="420">
        <f>IF(C896='Tong hop'!$B$6,1,0)</f>
        <v>0</v>
      </c>
      <c r="B896" s="172"/>
      <c r="C896" s="485"/>
      <c r="D896" s="191"/>
      <c r="E896" s="221" t="s">
        <v>618</v>
      </c>
      <c r="F896" s="219">
        <v>10</v>
      </c>
      <c r="G896" s="175"/>
      <c r="H896" s="280"/>
      <c r="I896" s="280"/>
      <c r="J896" s="296"/>
      <c r="K896" s="47"/>
    </row>
    <row r="897" spans="1:11" hidden="1" outlineLevel="1">
      <c r="A897" s="420">
        <f>IF(C897='Tong hop'!$B$6,1,0)</f>
        <v>0</v>
      </c>
      <c r="B897" s="172"/>
      <c r="C897" s="485"/>
      <c r="D897" s="191"/>
      <c r="E897" s="220" t="s">
        <v>619</v>
      </c>
      <c r="F897" s="219"/>
      <c r="G897" s="175"/>
      <c r="H897" s="280"/>
      <c r="I897" s="280"/>
      <c r="J897" s="296"/>
      <c r="K897" s="47"/>
    </row>
    <row r="898" spans="1:11" hidden="1" outlineLevel="1">
      <c r="A898" s="420">
        <f>IF(C898='Tong hop'!$B$6,1,0)</f>
        <v>0</v>
      </c>
      <c r="B898" s="172"/>
      <c r="C898" s="485"/>
      <c r="D898" s="191"/>
      <c r="E898" s="220"/>
      <c r="F898" s="219">
        <v>10</v>
      </c>
      <c r="G898" s="175"/>
      <c r="H898" s="280"/>
      <c r="I898" s="280"/>
      <c r="J898" s="296"/>
      <c r="K898" s="47"/>
    </row>
    <row r="899" spans="1:11" hidden="1" outlineLevel="1">
      <c r="A899" s="420">
        <f>IF(C899='Tong hop'!$B$6,1,0)</f>
        <v>0</v>
      </c>
      <c r="B899" s="172"/>
      <c r="C899" s="485"/>
      <c r="D899" s="191"/>
      <c r="E899" s="220" t="s">
        <v>386</v>
      </c>
      <c r="F899" s="219"/>
      <c r="G899" s="175"/>
      <c r="H899" s="280"/>
      <c r="I899" s="280"/>
      <c r="J899" s="296"/>
      <c r="K899" s="47"/>
    </row>
    <row r="900" spans="1:11" hidden="1" outlineLevel="1">
      <c r="A900" s="420">
        <f>IF(C900='Tong hop'!$B$6,1,0)</f>
        <v>0</v>
      </c>
      <c r="B900" s="172"/>
      <c r="C900" s="485"/>
      <c r="D900" s="191"/>
      <c r="E900" s="191" t="s">
        <v>399</v>
      </c>
      <c r="F900" s="219"/>
      <c r="G900" s="175"/>
      <c r="H900" s="280"/>
      <c r="I900" s="280"/>
      <c r="J900" s="296"/>
      <c r="K900" s="47"/>
    </row>
    <row r="901" spans="1:11" hidden="1" outlineLevel="1">
      <c r="A901" s="420">
        <f>IF(C901='Tong hop'!$B$6,1,0)</f>
        <v>0</v>
      </c>
      <c r="B901" s="172"/>
      <c r="C901" s="485"/>
      <c r="D901" s="191"/>
      <c r="E901" s="191" t="s">
        <v>620</v>
      </c>
      <c r="F901" s="183"/>
      <c r="G901" s="175"/>
      <c r="H901" s="280"/>
      <c r="I901" s="280"/>
      <c r="J901" s="296"/>
      <c r="K901" s="47"/>
    </row>
    <row r="902" spans="1:11" hidden="1" outlineLevel="1">
      <c r="A902" s="420">
        <f>IF(C902='Tong hop'!$B$6,1,0)</f>
        <v>0</v>
      </c>
      <c r="B902" s="172"/>
      <c r="C902" s="485"/>
      <c r="D902" s="191"/>
      <c r="E902" s="191" t="s">
        <v>621</v>
      </c>
      <c r="F902" s="183"/>
      <c r="G902" s="175"/>
      <c r="H902" s="280"/>
      <c r="I902" s="280"/>
      <c r="J902" s="296"/>
      <c r="K902" s="47"/>
    </row>
    <row r="903" spans="1:11" hidden="1" outlineLevel="1">
      <c r="A903" s="420">
        <f>IF(C903='Tong hop'!$B$6,1,0)</f>
        <v>0</v>
      </c>
      <c r="B903" s="172"/>
      <c r="C903" s="485"/>
      <c r="D903" s="191"/>
      <c r="E903" s="191" t="s">
        <v>622</v>
      </c>
      <c r="F903" s="183"/>
      <c r="G903" s="175"/>
      <c r="H903" s="280"/>
      <c r="I903" s="280"/>
      <c r="J903" s="296"/>
      <c r="K903" s="47"/>
    </row>
    <row r="904" spans="1:11" hidden="1" outlineLevel="1">
      <c r="A904" s="420">
        <f>IF(C904='Tong hop'!$B$6,1,0)</f>
        <v>0</v>
      </c>
      <c r="B904" s="172"/>
      <c r="C904" s="485"/>
      <c r="D904" s="191"/>
      <c r="E904" s="191" t="s">
        <v>623</v>
      </c>
      <c r="F904" s="183"/>
      <c r="G904" s="175"/>
      <c r="H904" s="280"/>
      <c r="I904" s="280"/>
      <c r="J904" s="296"/>
      <c r="K904" s="47"/>
    </row>
    <row r="905" spans="1:11" hidden="1" outlineLevel="1">
      <c r="A905" s="420">
        <f>IF(C905='Tong hop'!$B$6,1,0)</f>
        <v>0</v>
      </c>
      <c r="B905" s="172"/>
      <c r="C905" s="485"/>
      <c r="D905" s="191"/>
      <c r="E905" s="191" t="s">
        <v>624</v>
      </c>
      <c r="F905" s="183"/>
      <c r="G905" s="175"/>
      <c r="H905" s="280"/>
      <c r="I905" s="280"/>
      <c r="J905" s="296"/>
      <c r="K905" s="47"/>
    </row>
    <row r="906" spans="1:11" hidden="1" outlineLevel="1">
      <c r="A906" s="420">
        <f>IF(C906='Tong hop'!$B$6,1,0)</f>
        <v>0</v>
      </c>
      <c r="B906" s="172"/>
      <c r="C906" s="485"/>
      <c r="D906" s="191"/>
      <c r="E906" s="191" t="s">
        <v>400</v>
      </c>
      <c r="F906" s="219"/>
      <c r="G906" s="175"/>
      <c r="H906" s="280"/>
      <c r="I906" s="280"/>
      <c r="J906" s="296"/>
      <c r="K906" s="47"/>
    </row>
    <row r="907" spans="1:11" hidden="1" outlineLevel="1">
      <c r="A907" s="420">
        <f>IF(C907='Tong hop'!$B$6,1,0)</f>
        <v>0</v>
      </c>
      <c r="B907" s="172"/>
      <c r="C907" s="485"/>
      <c r="D907" s="191"/>
      <c r="E907" s="191" t="s">
        <v>620</v>
      </c>
      <c r="F907" s="183"/>
      <c r="G907" s="175"/>
      <c r="H907" s="280"/>
      <c r="I907" s="280"/>
      <c r="J907" s="296"/>
      <c r="K907" s="47"/>
    </row>
    <row r="908" spans="1:11" hidden="1" outlineLevel="1">
      <c r="A908" s="420">
        <f>IF(C908='Tong hop'!$B$6,1,0)</f>
        <v>0</v>
      </c>
      <c r="B908" s="172"/>
      <c r="C908" s="485"/>
      <c r="D908" s="191"/>
      <c r="E908" s="191" t="s">
        <v>621</v>
      </c>
      <c r="F908" s="183"/>
      <c r="G908" s="175"/>
      <c r="H908" s="280"/>
      <c r="I908" s="280"/>
      <c r="J908" s="296"/>
      <c r="K908" s="47"/>
    </row>
    <row r="909" spans="1:11" hidden="1" outlineLevel="1">
      <c r="A909" s="420">
        <f>IF(C909='Tong hop'!$B$6,1,0)</f>
        <v>0</v>
      </c>
      <c r="B909" s="172"/>
      <c r="C909" s="485"/>
      <c r="D909" s="191"/>
      <c r="E909" s="191" t="s">
        <v>622</v>
      </c>
      <c r="F909" s="183"/>
      <c r="G909" s="175"/>
      <c r="H909" s="280"/>
      <c r="I909" s="280"/>
      <c r="J909" s="296"/>
      <c r="K909" s="47"/>
    </row>
    <row r="910" spans="1:11" hidden="1" outlineLevel="1">
      <c r="A910" s="420">
        <f>IF(C910='Tong hop'!$B$6,1,0)</f>
        <v>0</v>
      </c>
      <c r="B910" s="172"/>
      <c r="C910" s="485"/>
      <c r="D910" s="191"/>
      <c r="E910" s="191" t="s">
        <v>624</v>
      </c>
      <c r="F910" s="183"/>
      <c r="G910" s="175"/>
      <c r="H910" s="280"/>
      <c r="I910" s="280"/>
      <c r="J910" s="296"/>
      <c r="K910" s="47"/>
    </row>
    <row r="911" spans="1:11" hidden="1" outlineLevel="1">
      <c r="A911" s="420">
        <f>IF(C911='Tong hop'!$B$6,1,0)</f>
        <v>0</v>
      </c>
      <c r="B911" s="172"/>
      <c r="C911" s="485"/>
      <c r="D911" s="191"/>
      <c r="E911" s="191" t="s">
        <v>124</v>
      </c>
      <c r="F911" s="183"/>
      <c r="G911" s="175"/>
      <c r="H911" s="280"/>
      <c r="I911" s="280"/>
      <c r="J911" s="296"/>
      <c r="K911" s="47"/>
    </row>
    <row r="912" spans="1:11" hidden="1" outlineLevel="1">
      <c r="A912" s="420">
        <f>IF(C912='Tong hop'!$B$6,1,0)</f>
        <v>0</v>
      </c>
      <c r="B912" s="172"/>
      <c r="C912" s="485"/>
      <c r="D912" s="191"/>
      <c r="E912" s="221" t="s">
        <v>625</v>
      </c>
      <c r="F912" s="219">
        <v>12</v>
      </c>
      <c r="G912" s="175"/>
      <c r="H912" s="280"/>
      <c r="I912" s="280"/>
      <c r="J912" s="296"/>
      <c r="K912" s="47"/>
    </row>
    <row r="913" spans="1:11" hidden="1" outlineLevel="1">
      <c r="A913" s="420">
        <f>IF(C913='Tong hop'!$B$6,1,0)</f>
        <v>0</v>
      </c>
      <c r="B913" s="172"/>
      <c r="C913" s="485"/>
      <c r="D913" s="191"/>
      <c r="E913" s="221" t="s">
        <v>626</v>
      </c>
      <c r="F913" s="219">
        <v>12</v>
      </c>
      <c r="G913" s="175"/>
      <c r="H913" s="280"/>
      <c r="I913" s="280"/>
      <c r="J913" s="296"/>
      <c r="K913" s="47"/>
    </row>
    <row r="914" spans="1:11" hidden="1" outlineLevel="1">
      <c r="A914" s="420">
        <f>IF(C914='Tong hop'!$B$6,1,0)</f>
        <v>0</v>
      </c>
      <c r="B914" s="172"/>
      <c r="C914" s="485"/>
      <c r="D914" s="191"/>
      <c r="E914" s="191" t="s">
        <v>627</v>
      </c>
      <c r="F914" s="183"/>
      <c r="G914" s="175"/>
      <c r="H914" s="280"/>
      <c r="I914" s="280"/>
      <c r="J914" s="296"/>
      <c r="K914" s="47"/>
    </row>
    <row r="915" spans="1:11" hidden="1" outlineLevel="1">
      <c r="A915" s="420">
        <f>IF(C915='Tong hop'!$B$6,1,0)</f>
        <v>0</v>
      </c>
      <c r="B915" s="172"/>
      <c r="C915" s="485"/>
      <c r="D915" s="191"/>
      <c r="E915" s="191" t="s">
        <v>628</v>
      </c>
      <c r="F915" s="183"/>
      <c r="G915" s="175"/>
      <c r="H915" s="280"/>
      <c r="I915" s="280"/>
      <c r="J915" s="296"/>
      <c r="K915" s="47"/>
    </row>
    <row r="916" spans="1:11" hidden="1" outlineLevel="1">
      <c r="A916" s="420">
        <f>IF(C916='Tong hop'!$B$6,1,0)</f>
        <v>0</v>
      </c>
      <c r="B916" s="172"/>
      <c r="C916" s="485"/>
      <c r="D916" s="191"/>
      <c r="E916" s="191" t="s">
        <v>124</v>
      </c>
      <c r="F916" s="183"/>
      <c r="G916" s="175"/>
      <c r="H916" s="280"/>
      <c r="I916" s="280"/>
      <c r="J916" s="296"/>
      <c r="K916" s="47"/>
    </row>
    <row r="917" spans="1:11" hidden="1" outlineLevel="1">
      <c r="A917" s="420">
        <f>IF(C917='Tong hop'!$B$6,1,0)</f>
        <v>0</v>
      </c>
      <c r="B917" s="172"/>
      <c r="C917" s="485"/>
      <c r="D917" s="191"/>
      <c r="E917" s="221" t="s">
        <v>625</v>
      </c>
      <c r="F917" s="219">
        <v>12</v>
      </c>
      <c r="G917" s="175"/>
      <c r="H917" s="280"/>
      <c r="I917" s="280"/>
      <c r="J917" s="296"/>
      <c r="K917" s="47"/>
    </row>
    <row r="918" spans="1:11" hidden="1" outlineLevel="1">
      <c r="A918" s="420">
        <f>IF(C918='Tong hop'!$B$6,1,0)</f>
        <v>0</v>
      </c>
      <c r="B918" s="172"/>
      <c r="C918" s="485"/>
      <c r="D918" s="191"/>
      <c r="E918" s="221" t="s">
        <v>625</v>
      </c>
      <c r="F918" s="219">
        <v>12</v>
      </c>
      <c r="G918" s="175"/>
      <c r="H918" s="280"/>
      <c r="I918" s="280"/>
      <c r="J918" s="296"/>
      <c r="K918" s="47"/>
    </row>
    <row r="919" spans="1:11" hidden="1" outlineLevel="1">
      <c r="A919" s="420">
        <f>IF(C919='Tong hop'!$B$6,1,0)</f>
        <v>0</v>
      </c>
      <c r="B919" s="172"/>
      <c r="C919" s="485"/>
      <c r="D919" s="191"/>
      <c r="E919" s="221" t="s">
        <v>626</v>
      </c>
      <c r="F919" s="219">
        <v>12</v>
      </c>
      <c r="G919" s="175"/>
      <c r="H919" s="280"/>
      <c r="I919" s="280"/>
      <c r="J919" s="296"/>
      <c r="K919" s="47"/>
    </row>
    <row r="920" spans="1:11" hidden="1" outlineLevel="1">
      <c r="A920" s="420">
        <f>IF(C920='Tong hop'!$B$6,1,0)</f>
        <v>0</v>
      </c>
      <c r="B920" s="172"/>
      <c r="C920" s="485"/>
      <c r="D920" s="191"/>
      <c r="E920" s="191"/>
      <c r="F920" s="183"/>
      <c r="G920" s="175"/>
      <c r="H920" s="280"/>
      <c r="I920" s="280"/>
      <c r="J920" s="296"/>
      <c r="K920" s="47"/>
    </row>
    <row r="921" spans="1:11" hidden="1" outlineLevel="1">
      <c r="A921" s="420">
        <f>IF(C921='Tong hop'!$B$6,1,0)</f>
        <v>0</v>
      </c>
      <c r="B921" s="172"/>
      <c r="C921" s="485"/>
      <c r="D921" s="191"/>
      <c r="E921" s="191"/>
      <c r="F921" s="183"/>
      <c r="G921" s="175"/>
      <c r="H921" s="280"/>
      <c r="I921" s="280"/>
      <c r="J921" s="296"/>
      <c r="K921" s="47"/>
    </row>
    <row r="922" spans="1:11" hidden="1" outlineLevel="1">
      <c r="A922" s="420">
        <f>IF(C922='Tong hop'!$B$6,1,0)</f>
        <v>0</v>
      </c>
      <c r="B922" s="172"/>
      <c r="C922" s="485"/>
      <c r="D922" s="191"/>
      <c r="E922" s="191"/>
      <c r="F922" s="183"/>
      <c r="G922" s="175"/>
      <c r="H922" s="280"/>
      <c r="I922" s="280"/>
      <c r="J922" s="296"/>
      <c r="K922" s="47"/>
    </row>
    <row r="923" spans="1:11" collapsed="1">
      <c r="A923" s="420">
        <f>IF(C923='Tong hop'!$B$6,1,0)</f>
        <v>1</v>
      </c>
      <c r="B923" s="172"/>
      <c r="C923" s="486" t="s">
        <v>54</v>
      </c>
      <c r="D923" s="191" t="str">
        <f>+D560</f>
        <v>Đầm,sê nô mái</v>
      </c>
      <c r="E923" s="191" t="str">
        <f>+E560</f>
        <v>樑和頂樓</v>
      </c>
      <c r="F923" s="183" t="s">
        <v>610</v>
      </c>
      <c r="G923" s="175">
        <v>8.7459749999999996</v>
      </c>
      <c r="H923" s="280"/>
      <c r="I923" s="280">
        <f>H923*G923</f>
        <v>0</v>
      </c>
      <c r="J923" s="296"/>
      <c r="K923" s="47"/>
    </row>
    <row r="924" spans="1:11" hidden="1" outlineLevel="1">
      <c r="A924" s="420">
        <f>IF(C924='Tong hop'!$B$6,1,0)</f>
        <v>0</v>
      </c>
      <c r="B924" s="172"/>
      <c r="C924" s="485"/>
      <c r="D924" s="191"/>
      <c r="E924" s="191"/>
      <c r="F924" s="183"/>
      <c r="G924" s="175"/>
      <c r="H924" s="280"/>
      <c r="I924" s="280"/>
      <c r="J924" s="296"/>
      <c r="K924" s="47"/>
    </row>
    <row r="925" spans="1:11" hidden="1" outlineLevel="1">
      <c r="A925" s="420">
        <f>IF(C925='Tong hop'!$B$6,1,0)</f>
        <v>0</v>
      </c>
      <c r="B925" s="172"/>
      <c r="C925" s="485"/>
      <c r="D925" s="191"/>
      <c r="E925" s="191"/>
      <c r="F925" s="183"/>
      <c r="G925" s="175"/>
      <c r="H925" s="280"/>
      <c r="I925" s="280"/>
      <c r="J925" s="296"/>
      <c r="K925" s="47"/>
    </row>
    <row r="926" spans="1:11" collapsed="1">
      <c r="A926" s="420">
        <f>IF(C926='Tong hop'!$B$6,1,0)</f>
        <v>1</v>
      </c>
      <c r="B926" s="172"/>
      <c r="C926" s="486" t="s">
        <v>54</v>
      </c>
      <c r="D926" s="191" t="str">
        <f>+D565</f>
        <v>Đà giằng tường</v>
      </c>
      <c r="E926" s="191" t="str">
        <f>+E565</f>
        <v>牆支撐</v>
      </c>
      <c r="F926" s="183" t="s">
        <v>610</v>
      </c>
      <c r="G926" s="175">
        <v>0.77976000000000001</v>
      </c>
      <c r="H926" s="280"/>
      <c r="I926" s="280">
        <f>H926*G926</f>
        <v>0</v>
      </c>
      <c r="J926" s="296"/>
      <c r="K926" s="47"/>
    </row>
    <row r="927" spans="1:11" hidden="1" outlineLevel="1">
      <c r="A927" s="420">
        <f>IF(C927='Tong hop'!$B$6,1,0)</f>
        <v>0</v>
      </c>
      <c r="B927" s="172"/>
      <c r="C927" s="485"/>
      <c r="D927" s="191"/>
      <c r="E927" s="191"/>
      <c r="F927" s="183"/>
      <c r="G927" s="175"/>
      <c r="H927" s="280"/>
      <c r="I927" s="280"/>
      <c r="J927" s="296"/>
      <c r="K927" s="47"/>
    </row>
    <row r="928" spans="1:11" hidden="1" outlineLevel="1">
      <c r="A928" s="420">
        <f>IF(C928='Tong hop'!$B$6,1,0)</f>
        <v>0</v>
      </c>
      <c r="B928" s="172"/>
      <c r="C928" s="485"/>
      <c r="D928" s="191"/>
      <c r="E928" s="191"/>
      <c r="F928" s="183"/>
      <c r="G928" s="175"/>
      <c r="H928" s="280"/>
      <c r="I928" s="280"/>
      <c r="J928" s="296"/>
      <c r="K928" s="47"/>
    </row>
    <row r="929" spans="1:11" collapsed="1">
      <c r="A929" s="420">
        <f>IF(C929='Tong hop'!$B$6,1,0)</f>
        <v>1</v>
      </c>
      <c r="B929" s="172"/>
      <c r="C929" s="486" t="s">
        <v>54</v>
      </c>
      <c r="D929" s="191" t="str">
        <f>+D579</f>
        <v>Lanh tô và bổ trụ</v>
      </c>
      <c r="E929" s="191" t="str">
        <f>+E579</f>
        <v>支柱和小柱</v>
      </c>
      <c r="F929" s="183" t="s">
        <v>610</v>
      </c>
      <c r="G929" s="175">
        <v>8.4879759999999997</v>
      </c>
      <c r="H929" s="280"/>
      <c r="I929" s="280">
        <f>H929*G929</f>
        <v>0</v>
      </c>
      <c r="J929" s="296"/>
      <c r="K929" s="47"/>
    </row>
    <row r="930" spans="1:11" hidden="1" outlineLevel="1">
      <c r="A930" s="420">
        <f>IF(C930='Tong hop'!$B$6,1,0)</f>
        <v>0</v>
      </c>
      <c r="B930" s="172"/>
      <c r="C930" s="485"/>
      <c r="D930" s="191"/>
      <c r="E930" s="191"/>
      <c r="F930" s="183"/>
      <c r="G930" s="175"/>
      <c r="H930" s="280"/>
      <c r="I930" s="280"/>
      <c r="J930" s="296"/>
      <c r="K930" s="47"/>
    </row>
    <row r="931" spans="1:11" hidden="1" outlineLevel="1">
      <c r="A931" s="420">
        <f>IF(C931='Tong hop'!$B$6,1,0)</f>
        <v>0</v>
      </c>
      <c r="B931" s="172"/>
      <c r="C931" s="485"/>
      <c r="D931" s="191"/>
      <c r="E931" s="191"/>
      <c r="F931" s="183"/>
      <c r="G931" s="175"/>
      <c r="H931" s="280"/>
      <c r="I931" s="280"/>
      <c r="J931" s="296"/>
      <c r="K931" s="47"/>
    </row>
    <row r="932" spans="1:11" ht="25.5" collapsed="1">
      <c r="A932" s="420">
        <f>IF(C932='Tong hop'!$B$6,1,0)</f>
        <v>1</v>
      </c>
      <c r="B932" s="172"/>
      <c r="C932" s="486" t="s">
        <v>54</v>
      </c>
      <c r="D932" s="191" t="str">
        <f>+D639</f>
        <v>Đà chân tường bao che khu vệ sinh</v>
      </c>
      <c r="E932" s="191" t="str">
        <f>E722</f>
        <v>支柱和小柱</v>
      </c>
      <c r="F932" s="183" t="s">
        <v>610</v>
      </c>
      <c r="G932" s="175">
        <v>0.63236000000000014</v>
      </c>
      <c r="H932" s="280"/>
      <c r="I932" s="280">
        <f>H932*G932</f>
        <v>0</v>
      </c>
      <c r="J932" s="296"/>
      <c r="K932" s="47"/>
    </row>
    <row r="933" spans="1:11" hidden="1" outlineLevel="1">
      <c r="A933" s="420">
        <f>IF(C933='Tong hop'!$B$6,1,0)</f>
        <v>0</v>
      </c>
      <c r="B933" s="172"/>
      <c r="C933" s="485"/>
      <c r="D933" s="191"/>
      <c r="E933" s="191"/>
      <c r="F933" s="183"/>
      <c r="G933" s="175"/>
      <c r="H933" s="280"/>
      <c r="I933" s="280"/>
      <c r="J933" s="296"/>
      <c r="K933" s="47"/>
    </row>
    <row r="934" spans="1:11" hidden="1" outlineLevel="1">
      <c r="A934" s="420">
        <f>IF(C934='Tong hop'!$B$6,1,0)</f>
        <v>0</v>
      </c>
      <c r="B934" s="172"/>
      <c r="C934" s="485"/>
      <c r="D934" s="191"/>
      <c r="E934" s="191"/>
      <c r="F934" s="183"/>
      <c r="G934" s="175"/>
      <c r="H934" s="280"/>
      <c r="I934" s="280"/>
      <c r="J934" s="296"/>
      <c r="K934" s="47"/>
    </row>
    <row r="935" spans="1:11" collapsed="1">
      <c r="A935" s="420">
        <f>IF(C935='Tong hop'!$B$6,1,0)</f>
        <v>1</v>
      </c>
      <c r="B935" s="172"/>
      <c r="C935" s="486" t="s">
        <v>54</v>
      </c>
      <c r="D935" s="191" t="str">
        <f>+D659</f>
        <v>Cầu thang</v>
      </c>
      <c r="E935" s="191" t="str">
        <f>+E659</f>
        <v>樓梯</v>
      </c>
      <c r="F935" s="183" t="s">
        <v>610</v>
      </c>
      <c r="G935" s="175">
        <v>12.285788205132601</v>
      </c>
      <c r="H935" s="280"/>
      <c r="I935" s="280">
        <f>H935*G935</f>
        <v>0</v>
      </c>
      <c r="J935" s="296"/>
      <c r="K935" s="47"/>
    </row>
    <row r="936" spans="1:11" hidden="1" outlineLevel="1">
      <c r="A936" s="420">
        <f>IF(C936='Tong hop'!$B$6,1,0)</f>
        <v>0</v>
      </c>
      <c r="B936" s="172"/>
      <c r="C936" s="486"/>
      <c r="D936" s="191"/>
      <c r="E936" s="191"/>
      <c r="F936" s="183"/>
      <c r="G936" s="175"/>
      <c r="H936" s="280"/>
      <c r="I936" s="280"/>
      <c r="J936" s="296"/>
      <c r="K936" s="47"/>
    </row>
    <row r="937" spans="1:11" hidden="1" outlineLevel="1">
      <c r="A937" s="420">
        <f>IF(C937='Tong hop'!$B$6,1,0)</f>
        <v>0</v>
      </c>
      <c r="B937" s="172"/>
      <c r="C937" s="486"/>
      <c r="D937" s="191"/>
      <c r="E937" s="191"/>
      <c r="F937" s="183"/>
      <c r="G937" s="175"/>
      <c r="H937" s="280"/>
      <c r="I937" s="280"/>
      <c r="J937" s="296"/>
      <c r="K937" s="47"/>
    </row>
    <row r="938" spans="1:11" hidden="1" outlineLevel="1">
      <c r="A938" s="420">
        <f>IF(C938='Tong hop'!$B$6,1,0)</f>
        <v>0</v>
      </c>
      <c r="B938" s="172"/>
      <c r="C938" s="486"/>
      <c r="D938" s="191" t="s">
        <v>629</v>
      </c>
      <c r="E938" s="191"/>
      <c r="F938" s="183"/>
      <c r="G938" s="175"/>
      <c r="H938" s="280"/>
      <c r="I938" s="280"/>
      <c r="J938" s="296"/>
      <c r="K938" s="47"/>
    </row>
    <row r="939" spans="1:11" hidden="1" outlineLevel="1">
      <c r="A939" s="420">
        <f>IF(C939='Tong hop'!$B$6,1,0)</f>
        <v>0</v>
      </c>
      <c r="B939" s="172"/>
      <c r="C939" s="486"/>
      <c r="D939" s="191" t="s">
        <v>353</v>
      </c>
      <c r="E939" s="191"/>
      <c r="F939" s="183"/>
      <c r="G939" s="175"/>
      <c r="H939" s="280"/>
      <c r="I939" s="280"/>
      <c r="J939" s="296"/>
      <c r="K939" s="47"/>
    </row>
    <row r="940" spans="1:11" hidden="1" outlineLevel="1">
      <c r="A940" s="420">
        <f>IF(C940='Tong hop'!$B$6,1,0)</f>
        <v>0</v>
      </c>
      <c r="B940" s="172"/>
      <c r="C940" s="486"/>
      <c r="D940" s="191"/>
      <c r="E940" s="191" t="s">
        <v>206</v>
      </c>
      <c r="F940" s="212">
        <v>18</v>
      </c>
      <c r="G940" s="175"/>
      <c r="H940" s="280"/>
      <c r="I940" s="280"/>
      <c r="J940" s="296"/>
      <c r="K940" s="47"/>
    </row>
    <row r="941" spans="1:11" hidden="1" outlineLevel="1">
      <c r="A941" s="420">
        <f>IF(C941='Tong hop'!$B$6,1,0)</f>
        <v>0</v>
      </c>
      <c r="B941" s="172"/>
      <c r="C941" s="486"/>
      <c r="D941" s="191"/>
      <c r="E941" s="191" t="s">
        <v>208</v>
      </c>
      <c r="F941" s="212">
        <v>18</v>
      </c>
      <c r="G941" s="175"/>
      <c r="H941" s="280"/>
      <c r="I941" s="280"/>
      <c r="J941" s="296"/>
      <c r="K941" s="47"/>
    </row>
    <row r="942" spans="1:11" hidden="1" outlineLevel="1">
      <c r="A942" s="420">
        <f>IF(C942='Tong hop'!$B$6,1,0)</f>
        <v>0</v>
      </c>
      <c r="B942" s="172"/>
      <c r="C942" s="486"/>
      <c r="D942" s="191"/>
      <c r="E942" s="191" t="s">
        <v>511</v>
      </c>
      <c r="F942" s="212">
        <v>18</v>
      </c>
      <c r="G942" s="175"/>
      <c r="H942" s="280"/>
      <c r="I942" s="280"/>
      <c r="J942" s="296"/>
      <c r="K942" s="47"/>
    </row>
    <row r="943" spans="1:11" hidden="1" outlineLevel="1">
      <c r="A943" s="420">
        <f>IF(C943='Tong hop'!$B$6,1,0)</f>
        <v>0</v>
      </c>
      <c r="B943" s="172"/>
      <c r="C943" s="486"/>
      <c r="D943" s="191"/>
      <c r="E943" s="191" t="s">
        <v>630</v>
      </c>
      <c r="F943" s="212">
        <v>10</v>
      </c>
      <c r="G943" s="175"/>
      <c r="H943" s="280"/>
      <c r="I943" s="280"/>
      <c r="J943" s="296"/>
      <c r="K943" s="47"/>
    </row>
    <row r="944" spans="1:11" hidden="1" outlineLevel="1">
      <c r="A944" s="420">
        <f>IF(C944='Tong hop'!$B$6,1,0)</f>
        <v>0</v>
      </c>
      <c r="B944" s="172"/>
      <c r="C944" s="486"/>
      <c r="D944" s="191"/>
      <c r="E944" s="191" t="s">
        <v>631</v>
      </c>
      <c r="F944" s="212">
        <v>10</v>
      </c>
      <c r="G944" s="175"/>
      <c r="H944" s="280"/>
      <c r="I944" s="280"/>
      <c r="J944" s="296"/>
      <c r="K944" s="47"/>
    </row>
    <row r="945" spans="1:11" hidden="1" outlineLevel="1">
      <c r="A945" s="420">
        <f>IF(C945='Tong hop'!$B$6,1,0)</f>
        <v>0</v>
      </c>
      <c r="B945" s="172"/>
      <c r="C945" s="486"/>
      <c r="D945" s="191" t="s">
        <v>378</v>
      </c>
      <c r="E945" s="191"/>
      <c r="F945" s="183"/>
      <c r="G945" s="175"/>
      <c r="H945" s="280"/>
      <c r="I945" s="280"/>
      <c r="J945" s="296"/>
      <c r="K945" s="47"/>
    </row>
    <row r="946" spans="1:11" hidden="1" outlineLevel="1">
      <c r="A946" s="420">
        <f>IF(C946='Tong hop'!$B$6,1,0)</f>
        <v>0</v>
      </c>
      <c r="B946" s="172"/>
      <c r="C946" s="486"/>
      <c r="D946" s="191"/>
      <c r="E946" s="191" t="s">
        <v>206</v>
      </c>
      <c r="F946" s="212">
        <v>10</v>
      </c>
      <c r="G946" s="175"/>
      <c r="H946" s="280"/>
      <c r="I946" s="280"/>
      <c r="J946" s="296"/>
      <c r="K946" s="47"/>
    </row>
    <row r="947" spans="1:11" hidden="1" outlineLevel="1">
      <c r="A947" s="420">
        <f>IF(C947='Tong hop'!$B$6,1,0)</f>
        <v>0</v>
      </c>
      <c r="B947" s="172"/>
      <c r="C947" s="486"/>
      <c r="D947" s="191"/>
      <c r="E947" s="191"/>
      <c r="F947" s="212">
        <v>10</v>
      </c>
      <c r="G947" s="175"/>
      <c r="H947" s="280"/>
      <c r="I947" s="280"/>
      <c r="J947" s="296"/>
      <c r="K947" s="47"/>
    </row>
    <row r="948" spans="1:11" hidden="1" outlineLevel="1">
      <c r="A948" s="420">
        <f>IF(C948='Tong hop'!$B$6,1,0)</f>
        <v>0</v>
      </c>
      <c r="B948" s="172"/>
      <c r="C948" s="486"/>
      <c r="D948" s="191"/>
      <c r="E948" s="191" t="s">
        <v>208</v>
      </c>
      <c r="F948" s="212">
        <v>10</v>
      </c>
      <c r="G948" s="175"/>
      <c r="H948" s="280"/>
      <c r="I948" s="280"/>
      <c r="J948" s="296"/>
      <c r="K948" s="47"/>
    </row>
    <row r="949" spans="1:11" hidden="1" outlineLevel="1">
      <c r="A949" s="420">
        <f>IF(C949='Tong hop'!$B$6,1,0)</f>
        <v>0</v>
      </c>
      <c r="B949" s="172"/>
      <c r="C949" s="486"/>
      <c r="D949" s="191"/>
      <c r="E949" s="191"/>
      <c r="F949" s="212">
        <v>10</v>
      </c>
      <c r="G949" s="175"/>
      <c r="H949" s="280"/>
      <c r="I949" s="280"/>
      <c r="J949" s="296"/>
      <c r="K949" s="47"/>
    </row>
    <row r="950" spans="1:11" hidden="1" outlineLevel="1">
      <c r="A950" s="420">
        <f>IF(C950='Tong hop'!$B$6,1,0)</f>
        <v>0</v>
      </c>
      <c r="B950" s="172"/>
      <c r="C950" s="486"/>
      <c r="D950" s="191"/>
      <c r="E950" s="191" t="s">
        <v>632</v>
      </c>
      <c r="F950" s="212">
        <v>10</v>
      </c>
      <c r="G950" s="175"/>
      <c r="H950" s="280"/>
      <c r="I950" s="280"/>
      <c r="J950" s="296"/>
      <c r="K950" s="47"/>
    </row>
    <row r="951" spans="1:11" hidden="1" outlineLevel="1">
      <c r="A951" s="420">
        <f>IF(C951='Tong hop'!$B$6,1,0)</f>
        <v>0</v>
      </c>
      <c r="B951" s="172"/>
      <c r="C951" s="486"/>
      <c r="D951" s="191" t="s">
        <v>633</v>
      </c>
      <c r="E951" s="191"/>
      <c r="F951" s="183"/>
      <c r="G951" s="175"/>
      <c r="H951" s="280"/>
      <c r="I951" s="280"/>
      <c r="J951" s="296"/>
      <c r="K951" s="47"/>
    </row>
    <row r="952" spans="1:11" hidden="1" outlineLevel="1">
      <c r="A952" s="420">
        <f>IF(C952='Tong hop'!$B$6,1,0)</f>
        <v>0</v>
      </c>
      <c r="B952" s="172"/>
      <c r="C952" s="486"/>
      <c r="D952" s="191" t="s">
        <v>353</v>
      </c>
      <c r="E952" s="191"/>
      <c r="F952" s="183"/>
      <c r="G952" s="175"/>
      <c r="H952" s="280"/>
      <c r="I952" s="280"/>
      <c r="J952" s="296"/>
      <c r="K952" s="47"/>
    </row>
    <row r="953" spans="1:11" hidden="1" outlineLevel="1">
      <c r="A953" s="420">
        <f>IF(C953='Tong hop'!$B$6,1,0)</f>
        <v>0</v>
      </c>
      <c r="B953" s="172"/>
      <c r="C953" s="486"/>
      <c r="D953" s="191"/>
      <c r="E953" s="191" t="s">
        <v>206</v>
      </c>
      <c r="F953" s="212">
        <v>16</v>
      </c>
      <c r="G953" s="175"/>
      <c r="H953" s="280"/>
      <c r="I953" s="280"/>
      <c r="J953" s="296"/>
      <c r="K953" s="47"/>
    </row>
    <row r="954" spans="1:11" hidden="1" outlineLevel="1">
      <c r="A954" s="420">
        <f>IF(C954='Tong hop'!$B$6,1,0)</f>
        <v>0</v>
      </c>
      <c r="B954" s="172"/>
      <c r="C954" s="486"/>
      <c r="D954" s="191"/>
      <c r="E954" s="191" t="s">
        <v>208</v>
      </c>
      <c r="F954" s="212">
        <v>16</v>
      </c>
      <c r="G954" s="175"/>
      <c r="H954" s="280"/>
      <c r="I954" s="280"/>
      <c r="J954" s="296"/>
      <c r="K954" s="47"/>
    </row>
    <row r="955" spans="1:11" hidden="1" outlineLevel="1">
      <c r="A955" s="420">
        <f>IF(C955='Tong hop'!$B$6,1,0)</f>
        <v>0</v>
      </c>
      <c r="B955" s="172"/>
      <c r="C955" s="486"/>
      <c r="D955" s="191"/>
      <c r="E955" s="191" t="s">
        <v>630</v>
      </c>
      <c r="F955" s="212">
        <v>10</v>
      </c>
      <c r="G955" s="175"/>
      <c r="H955" s="280"/>
      <c r="I955" s="280"/>
      <c r="J955" s="296"/>
      <c r="K955" s="47"/>
    </row>
    <row r="956" spans="1:11" hidden="1" outlineLevel="1">
      <c r="A956" s="420">
        <f>IF(C956='Tong hop'!$B$6,1,0)</f>
        <v>0</v>
      </c>
      <c r="B956" s="172"/>
      <c r="C956" s="486"/>
      <c r="D956" s="191" t="s">
        <v>634</v>
      </c>
      <c r="E956" s="191"/>
      <c r="F956" s="183"/>
      <c r="G956" s="175"/>
      <c r="H956" s="280"/>
      <c r="I956" s="280"/>
      <c r="J956" s="296"/>
      <c r="K956" s="47"/>
    </row>
    <row r="957" spans="1:11" hidden="1" outlineLevel="1">
      <c r="A957" s="420">
        <f>IF(C957='Tong hop'!$B$6,1,0)</f>
        <v>0</v>
      </c>
      <c r="B957" s="172"/>
      <c r="C957" s="486"/>
      <c r="D957" s="191"/>
      <c r="E957" s="191" t="s">
        <v>206</v>
      </c>
      <c r="F957" s="212">
        <v>8</v>
      </c>
      <c r="G957" s="175"/>
      <c r="H957" s="280"/>
      <c r="I957" s="280"/>
      <c r="J957" s="296"/>
      <c r="K957" s="47"/>
    </row>
    <row r="958" spans="1:11" hidden="1" outlineLevel="1">
      <c r="A958" s="420">
        <f>IF(C958='Tong hop'!$B$6,1,0)</f>
        <v>0</v>
      </c>
      <c r="B958" s="172"/>
      <c r="C958" s="486"/>
      <c r="D958" s="191"/>
      <c r="E958" s="191"/>
      <c r="F958" s="212">
        <v>10</v>
      </c>
      <c r="G958" s="175"/>
      <c r="H958" s="280"/>
      <c r="I958" s="280"/>
      <c r="J958" s="296"/>
      <c r="K958" s="47"/>
    </row>
    <row r="959" spans="1:11" hidden="1" outlineLevel="1">
      <c r="A959" s="420">
        <f>IF(C959='Tong hop'!$B$6,1,0)</f>
        <v>0</v>
      </c>
      <c r="B959" s="172"/>
      <c r="C959" s="486"/>
      <c r="D959" s="191"/>
      <c r="E959" s="191" t="s">
        <v>208</v>
      </c>
      <c r="F959" s="212">
        <v>8</v>
      </c>
      <c r="G959" s="175"/>
      <c r="H959" s="280"/>
      <c r="I959" s="280"/>
      <c r="J959" s="296"/>
      <c r="K959" s="47"/>
    </row>
    <row r="960" spans="1:11" hidden="1" outlineLevel="1">
      <c r="A960" s="420">
        <f>IF(C960='Tong hop'!$B$6,1,0)</f>
        <v>0</v>
      </c>
      <c r="B960" s="172"/>
      <c r="C960" s="486"/>
      <c r="D960" s="191"/>
      <c r="E960" s="191"/>
      <c r="F960" s="212">
        <v>10</v>
      </c>
      <c r="G960" s="175"/>
      <c r="H960" s="280"/>
      <c r="I960" s="280"/>
      <c r="J960" s="296"/>
      <c r="K960" s="47"/>
    </row>
    <row r="961" spans="1:11" hidden="1" outlineLevel="1">
      <c r="A961" s="420">
        <f>IF(C961='Tong hop'!$B$6,1,0)</f>
        <v>0</v>
      </c>
      <c r="B961" s="172"/>
      <c r="C961" s="486"/>
      <c r="D961" s="191"/>
      <c r="E961" s="191" t="s">
        <v>632</v>
      </c>
      <c r="F961" s="212">
        <v>10</v>
      </c>
      <c r="G961" s="175"/>
      <c r="H961" s="280"/>
      <c r="I961" s="280"/>
      <c r="J961" s="296"/>
      <c r="K961" s="47"/>
    </row>
    <row r="962" spans="1:11" hidden="1" outlineLevel="1">
      <c r="A962" s="420">
        <f>IF(C962='Tong hop'!$B$6,1,0)</f>
        <v>0</v>
      </c>
      <c r="B962" s="172"/>
      <c r="C962" s="486"/>
      <c r="D962" s="191" t="s">
        <v>635</v>
      </c>
      <c r="E962" s="191"/>
      <c r="F962" s="183"/>
      <c r="G962" s="175"/>
      <c r="H962" s="280"/>
      <c r="I962" s="280"/>
      <c r="J962" s="296"/>
      <c r="K962" s="47"/>
    </row>
    <row r="963" spans="1:11" hidden="1" outlineLevel="1">
      <c r="A963" s="420">
        <f>IF(C963='Tong hop'!$B$6,1,0)</f>
        <v>0</v>
      </c>
      <c r="B963" s="172"/>
      <c r="C963" s="486"/>
      <c r="D963" s="191"/>
      <c r="E963" s="191" t="s">
        <v>206</v>
      </c>
      <c r="F963" s="212">
        <v>8</v>
      </c>
      <c r="G963" s="175"/>
      <c r="H963" s="280"/>
      <c r="I963" s="280"/>
      <c r="J963" s="296"/>
      <c r="K963" s="47"/>
    </row>
    <row r="964" spans="1:11" hidden="1" outlineLevel="1">
      <c r="A964" s="420">
        <f>IF(C964='Tong hop'!$B$6,1,0)</f>
        <v>0</v>
      </c>
      <c r="B964" s="172"/>
      <c r="C964" s="486"/>
      <c r="D964" s="191"/>
      <c r="E964" s="191"/>
      <c r="F964" s="212">
        <v>10</v>
      </c>
      <c r="G964" s="175"/>
      <c r="H964" s="280"/>
      <c r="I964" s="280"/>
      <c r="J964" s="296"/>
      <c r="K964" s="47"/>
    </row>
    <row r="965" spans="1:11" hidden="1" outlineLevel="1">
      <c r="A965" s="420">
        <f>IF(C965='Tong hop'!$B$6,1,0)</f>
        <v>0</v>
      </c>
      <c r="B965" s="172"/>
      <c r="C965" s="486"/>
      <c r="D965" s="191"/>
      <c r="E965" s="191" t="s">
        <v>208</v>
      </c>
      <c r="F965" s="212">
        <v>8</v>
      </c>
      <c r="G965" s="175"/>
      <c r="H965" s="280"/>
      <c r="I965" s="280"/>
      <c r="J965" s="296"/>
      <c r="K965" s="47"/>
    </row>
    <row r="966" spans="1:11" hidden="1" outlineLevel="1">
      <c r="A966" s="420">
        <f>IF(C966='Tong hop'!$B$6,1,0)</f>
        <v>0</v>
      </c>
      <c r="B966" s="172"/>
      <c r="C966" s="486"/>
      <c r="D966" s="191"/>
      <c r="E966" s="191"/>
      <c r="F966" s="212">
        <v>10</v>
      </c>
      <c r="G966" s="175"/>
      <c r="H966" s="280"/>
      <c r="I966" s="280"/>
      <c r="J966" s="296"/>
      <c r="K966" s="47"/>
    </row>
    <row r="967" spans="1:11" hidden="1" outlineLevel="1">
      <c r="A967" s="420">
        <f>IF(C967='Tong hop'!$B$6,1,0)</f>
        <v>0</v>
      </c>
      <c r="B967" s="172"/>
      <c r="C967" s="486"/>
      <c r="D967" s="191"/>
      <c r="E967" s="191" t="s">
        <v>632</v>
      </c>
      <c r="F967" s="212">
        <v>10</v>
      </c>
      <c r="G967" s="175"/>
      <c r="H967" s="280"/>
      <c r="I967" s="280"/>
      <c r="J967" s="296"/>
      <c r="K967" s="47"/>
    </row>
    <row r="968" spans="1:11" hidden="1" outlineLevel="1">
      <c r="A968" s="420">
        <f>IF(C968='Tong hop'!$B$6,1,0)</f>
        <v>0</v>
      </c>
      <c r="B968" s="172"/>
      <c r="C968" s="486"/>
      <c r="D968" s="191" t="s">
        <v>636</v>
      </c>
      <c r="E968" s="191"/>
      <c r="F968" s="183"/>
      <c r="G968" s="175"/>
      <c r="H968" s="280"/>
      <c r="I968" s="280"/>
      <c r="J968" s="296"/>
      <c r="K968" s="47"/>
    </row>
    <row r="969" spans="1:11" hidden="1" outlineLevel="1">
      <c r="A969" s="420">
        <f>IF(C969='Tong hop'!$B$6,1,0)</f>
        <v>0</v>
      </c>
      <c r="B969" s="172"/>
      <c r="C969" s="486"/>
      <c r="D969" s="191" t="s">
        <v>353</v>
      </c>
      <c r="E969" s="191"/>
      <c r="F969" s="183"/>
      <c r="G969" s="175"/>
      <c r="H969" s="280"/>
      <c r="I969" s="280"/>
      <c r="J969" s="296"/>
      <c r="K969" s="47"/>
    </row>
    <row r="970" spans="1:11" hidden="1" outlineLevel="1">
      <c r="A970" s="420">
        <f>IF(C970='Tong hop'!$B$6,1,0)</f>
        <v>0</v>
      </c>
      <c r="B970" s="172"/>
      <c r="C970" s="486"/>
      <c r="D970" s="191"/>
      <c r="E970" s="191" t="s">
        <v>206</v>
      </c>
      <c r="F970" s="212">
        <v>18</v>
      </c>
      <c r="G970" s="175"/>
      <c r="H970" s="280"/>
      <c r="I970" s="280"/>
      <c r="J970" s="296"/>
      <c r="K970" s="47"/>
    </row>
    <row r="971" spans="1:11" hidden="1" outlineLevel="1">
      <c r="A971" s="420">
        <f>IF(C971='Tong hop'!$B$6,1,0)</f>
        <v>0</v>
      </c>
      <c r="B971" s="172"/>
      <c r="C971" s="486"/>
      <c r="D971" s="191"/>
      <c r="E971" s="191" t="s">
        <v>208</v>
      </c>
      <c r="F971" s="212">
        <v>18</v>
      </c>
      <c r="G971" s="175"/>
      <c r="H971" s="280"/>
      <c r="I971" s="280"/>
      <c r="J971" s="296"/>
      <c r="K971" s="47"/>
    </row>
    <row r="972" spans="1:11" hidden="1" outlineLevel="1">
      <c r="A972" s="420">
        <f>IF(C972='Tong hop'!$B$6,1,0)</f>
        <v>0</v>
      </c>
      <c r="B972" s="172"/>
      <c r="C972" s="486"/>
      <c r="D972" s="191"/>
      <c r="E972" s="191" t="s">
        <v>511</v>
      </c>
      <c r="F972" s="212">
        <v>18</v>
      </c>
      <c r="G972" s="175"/>
      <c r="H972" s="280"/>
      <c r="I972" s="280"/>
      <c r="J972" s="296"/>
      <c r="K972" s="47"/>
    </row>
    <row r="973" spans="1:11" hidden="1" outlineLevel="1">
      <c r="A973" s="420">
        <f>IF(C973='Tong hop'!$B$6,1,0)</f>
        <v>0</v>
      </c>
      <c r="B973" s="172"/>
      <c r="C973" s="486"/>
      <c r="D973" s="191"/>
      <c r="E973" s="191" t="s">
        <v>630</v>
      </c>
      <c r="F973" s="212">
        <v>10</v>
      </c>
      <c r="G973" s="175"/>
      <c r="H973" s="280"/>
      <c r="I973" s="280"/>
      <c r="J973" s="296"/>
      <c r="K973" s="47"/>
    </row>
    <row r="974" spans="1:11" hidden="1" outlineLevel="1">
      <c r="A974" s="420">
        <f>IF(C974='Tong hop'!$B$6,1,0)</f>
        <v>0</v>
      </c>
      <c r="B974" s="172"/>
      <c r="C974" s="486"/>
      <c r="D974" s="191"/>
      <c r="E974" s="191" t="s">
        <v>631</v>
      </c>
      <c r="F974" s="212">
        <v>10</v>
      </c>
      <c r="G974" s="175"/>
      <c r="H974" s="280"/>
      <c r="I974" s="280"/>
      <c r="J974" s="296"/>
      <c r="K974" s="47"/>
    </row>
    <row r="975" spans="1:11" hidden="1" outlineLevel="1">
      <c r="A975" s="420">
        <f>IF(C975='Tong hop'!$B$6,1,0)</f>
        <v>0</v>
      </c>
      <c r="B975" s="172"/>
      <c r="C975" s="486"/>
      <c r="D975" s="191" t="s">
        <v>378</v>
      </c>
      <c r="E975" s="191"/>
      <c r="F975" s="183"/>
      <c r="G975" s="175"/>
      <c r="H975" s="280"/>
      <c r="I975" s="280"/>
      <c r="J975" s="296"/>
      <c r="K975" s="47"/>
    </row>
    <row r="976" spans="1:11" hidden="1" outlineLevel="1">
      <c r="A976" s="420">
        <f>IF(C976='Tong hop'!$B$6,1,0)</f>
        <v>0</v>
      </c>
      <c r="B976" s="172"/>
      <c r="C976" s="486"/>
      <c r="D976" s="191"/>
      <c r="E976" s="191" t="s">
        <v>206</v>
      </c>
      <c r="F976" s="212">
        <v>10</v>
      </c>
      <c r="G976" s="175"/>
      <c r="H976" s="280"/>
      <c r="I976" s="280"/>
      <c r="J976" s="296"/>
      <c r="K976" s="47"/>
    </row>
    <row r="977" spans="1:11" hidden="1" outlineLevel="1">
      <c r="A977" s="420">
        <f>IF(C977='Tong hop'!$B$6,1,0)</f>
        <v>0</v>
      </c>
      <c r="B977" s="172"/>
      <c r="C977" s="486"/>
      <c r="D977" s="191"/>
      <c r="E977" s="191"/>
      <c r="F977" s="212">
        <v>10</v>
      </c>
      <c r="G977" s="175"/>
      <c r="H977" s="280"/>
      <c r="I977" s="280"/>
      <c r="J977" s="296"/>
      <c r="K977" s="47"/>
    </row>
    <row r="978" spans="1:11" hidden="1" outlineLevel="1">
      <c r="A978" s="420">
        <f>IF(C978='Tong hop'!$B$6,1,0)</f>
        <v>0</v>
      </c>
      <c r="B978" s="172"/>
      <c r="C978" s="486"/>
      <c r="D978" s="191"/>
      <c r="E978" s="191" t="s">
        <v>208</v>
      </c>
      <c r="F978" s="212">
        <v>10</v>
      </c>
      <c r="G978" s="175"/>
      <c r="H978" s="280"/>
      <c r="I978" s="280"/>
      <c r="J978" s="296"/>
      <c r="K978" s="47"/>
    </row>
    <row r="979" spans="1:11" hidden="1" outlineLevel="1">
      <c r="A979" s="420">
        <f>IF(C979='Tong hop'!$B$6,1,0)</f>
        <v>0</v>
      </c>
      <c r="B979" s="172"/>
      <c r="C979" s="486"/>
      <c r="D979" s="191"/>
      <c r="E979" s="191"/>
      <c r="F979" s="212">
        <v>10</v>
      </c>
      <c r="G979" s="175"/>
      <c r="H979" s="280"/>
      <c r="I979" s="280"/>
      <c r="J979" s="296"/>
      <c r="K979" s="47"/>
    </row>
    <row r="980" spans="1:11" hidden="1" outlineLevel="1">
      <c r="A980" s="420">
        <f>IF(C980='Tong hop'!$B$6,1,0)</f>
        <v>0</v>
      </c>
      <c r="B980" s="172"/>
      <c r="C980" s="486"/>
      <c r="D980" s="191"/>
      <c r="E980" s="191" t="s">
        <v>632</v>
      </c>
      <c r="F980" s="212">
        <v>10</v>
      </c>
      <c r="G980" s="175"/>
      <c r="H980" s="280"/>
      <c r="I980" s="280"/>
      <c r="J980" s="296"/>
      <c r="K980" s="47"/>
    </row>
    <row r="981" spans="1:11" hidden="1" outlineLevel="1">
      <c r="A981" s="420">
        <f>IF(C981='Tong hop'!$B$6,1,0)</f>
        <v>0</v>
      </c>
      <c r="B981" s="172"/>
      <c r="C981" s="486"/>
      <c r="D981" s="191"/>
      <c r="E981" s="191"/>
      <c r="F981" s="212"/>
      <c r="G981" s="175"/>
      <c r="H981" s="280"/>
      <c r="I981" s="280"/>
      <c r="J981" s="296"/>
      <c r="K981" s="47"/>
    </row>
    <row r="982" spans="1:11" ht="33" customHeight="1" collapsed="1" thickBot="1">
      <c r="A982" s="420">
        <f>IF(C982='Tong hop'!$B$6,1,0)</f>
        <v>1</v>
      </c>
      <c r="B982" s="172"/>
      <c r="C982" s="486" t="s">
        <v>54</v>
      </c>
      <c r="D982" s="191" t="str">
        <f>+D663</f>
        <v>Đà và đan bệ rửa, máng rửa tay, quầy tiếp thực</v>
      </c>
      <c r="E982" s="191" t="str">
        <f>+E663</f>
        <v>洗手台樑和面板, 洗手槽, 拿餐台</v>
      </c>
      <c r="F982" s="183" t="s">
        <v>610</v>
      </c>
      <c r="G982" s="175">
        <v>1.2732974999999997</v>
      </c>
      <c r="H982" s="280"/>
      <c r="I982" s="280">
        <f>H982*G982</f>
        <v>0</v>
      </c>
      <c r="J982" s="296"/>
      <c r="K982" s="47"/>
    </row>
    <row r="983" spans="1:11" ht="13.5" hidden="1" outlineLevel="1" thickBot="1">
      <c r="A983" s="420">
        <f>IF(C983='Tong hop'!$B$6,1,0)</f>
        <v>0</v>
      </c>
      <c r="B983" s="172"/>
      <c r="C983" s="496"/>
      <c r="D983" s="191"/>
      <c r="E983" s="191"/>
      <c r="F983" s="183"/>
      <c r="G983" s="175"/>
      <c r="H983" s="280"/>
      <c r="I983" s="280"/>
      <c r="J983" s="296"/>
      <c r="K983" s="47"/>
    </row>
    <row r="984" spans="1:11" ht="13.5" hidden="1" outlineLevel="1" thickBot="1">
      <c r="A984" s="420">
        <f>IF(C984='Tong hop'!$B$6,1,0)</f>
        <v>0</v>
      </c>
      <c r="B984" s="172"/>
      <c r="C984" s="496"/>
      <c r="D984" s="191"/>
      <c r="E984" s="191"/>
      <c r="F984" s="183"/>
      <c r="G984" s="175"/>
      <c r="H984" s="280"/>
      <c r="I984" s="280"/>
      <c r="J984" s="296"/>
      <c r="K984" s="47"/>
    </row>
    <row r="985" spans="1:11" ht="13.5" hidden="1" thickBot="1">
      <c r="A985" s="420">
        <f>IF(C985='Tong hop'!$B$6,1,0)</f>
        <v>0</v>
      </c>
      <c r="B985" s="172"/>
      <c r="C985" s="496"/>
      <c r="D985" s="191"/>
      <c r="E985" s="191"/>
      <c r="F985" s="183"/>
      <c r="G985" s="175"/>
      <c r="H985" s="280"/>
      <c r="I985" s="280"/>
      <c r="J985" s="296"/>
      <c r="K985" s="47"/>
    </row>
    <row r="986" spans="1:11" s="155" customFormat="1" ht="13.5" hidden="1" thickBot="1">
      <c r="A986" s="420">
        <f>IF(C986='Tong hop'!$B$6,1,0)</f>
        <v>0</v>
      </c>
      <c r="B986" s="172"/>
      <c r="C986" s="491"/>
      <c r="D986" s="190" t="s">
        <v>396</v>
      </c>
      <c r="E986" s="191" t="s">
        <v>397</v>
      </c>
      <c r="F986" s="428"/>
      <c r="G986" s="175"/>
      <c r="H986" s="280"/>
      <c r="I986" s="280"/>
      <c r="J986" s="296"/>
      <c r="K986" s="47"/>
    </row>
    <row r="987" spans="1:11" ht="13.5" hidden="1" collapsed="1" thickBot="1">
      <c r="A987" s="420">
        <f>IF(C987='Tong hop'!$B$6,1,0)</f>
        <v>0</v>
      </c>
      <c r="B987" s="172"/>
      <c r="C987" s="486"/>
      <c r="D987" s="191" t="s">
        <v>398</v>
      </c>
      <c r="E987" s="191" t="s">
        <v>397</v>
      </c>
      <c r="F987" s="183" t="s">
        <v>610</v>
      </c>
      <c r="G987" s="175">
        <v>13.340810000000001</v>
      </c>
      <c r="H987" s="280"/>
      <c r="I987" s="280">
        <f>H987*G987</f>
        <v>0</v>
      </c>
      <c r="J987" s="296"/>
      <c r="K987" s="47"/>
    </row>
    <row r="988" spans="1:11" ht="13.5" hidden="1" outlineLevel="1" thickBot="1">
      <c r="A988" s="420">
        <f>IF(C988='Tong hop'!$B$6,1,0)</f>
        <v>0</v>
      </c>
      <c r="B988" s="172"/>
      <c r="C988" s="486"/>
      <c r="D988" s="191"/>
      <c r="E988" s="191" t="s">
        <v>399</v>
      </c>
      <c r="F988" s="183"/>
      <c r="G988" s="175"/>
      <c r="H988" s="280"/>
      <c r="I988" s="280"/>
      <c r="J988" s="296"/>
      <c r="K988" s="47"/>
    </row>
    <row r="989" spans="1:11" ht="13.5" hidden="1" outlineLevel="1" thickBot="1">
      <c r="A989" s="420">
        <f>IF(C989='Tong hop'!$B$6,1,0)</f>
        <v>0</v>
      </c>
      <c r="B989" s="172"/>
      <c r="C989" s="486"/>
      <c r="D989" s="191"/>
      <c r="E989" s="191" t="s">
        <v>400</v>
      </c>
      <c r="F989" s="183"/>
      <c r="G989" s="175"/>
      <c r="H989" s="280"/>
      <c r="I989" s="280"/>
      <c r="J989" s="296"/>
      <c r="K989" s="47"/>
    </row>
    <row r="990" spans="1:11" ht="13.5" hidden="1" outlineLevel="1" thickBot="1">
      <c r="A990" s="420">
        <f>IF(C990='Tong hop'!$B$6,1,0)</f>
        <v>0</v>
      </c>
      <c r="B990" s="172"/>
      <c r="C990" s="486"/>
      <c r="D990" s="191"/>
      <c r="E990" s="191"/>
      <c r="F990" s="183"/>
      <c r="G990" s="175"/>
      <c r="H990" s="280"/>
      <c r="I990" s="280"/>
      <c r="J990" s="296"/>
      <c r="K990" s="47"/>
    </row>
    <row r="991" spans="1:11" ht="26.25" hidden="1" thickBot="1">
      <c r="A991" s="420">
        <f>IF(C991='Tong hop'!$B$6,1,0)</f>
        <v>0</v>
      </c>
      <c r="B991" s="172"/>
      <c r="C991" s="495"/>
      <c r="D991" s="190" t="s">
        <v>402</v>
      </c>
      <c r="E991" s="191" t="s">
        <v>403</v>
      </c>
      <c r="F991" s="428"/>
      <c r="G991" s="175"/>
      <c r="H991" s="280"/>
      <c r="I991" s="280"/>
      <c r="J991" s="296"/>
      <c r="K991" s="47"/>
    </row>
    <row r="992" spans="1:11" ht="44.25" hidden="1" customHeight="1" collapsed="1">
      <c r="A992" s="420">
        <f>IF(C992='Tong hop'!$B$6,1,0)</f>
        <v>0</v>
      </c>
      <c r="B992" s="172"/>
      <c r="C992" s="486" t="s">
        <v>70</v>
      </c>
      <c r="D992" s="222" t="s">
        <v>404</v>
      </c>
      <c r="E992" s="182" t="s">
        <v>405</v>
      </c>
      <c r="F992" s="183" t="s">
        <v>3</v>
      </c>
      <c r="G992" s="175">
        <v>0.3125</v>
      </c>
      <c r="H992" s="280"/>
      <c r="I992" s="280">
        <f>H992*G992</f>
        <v>0</v>
      </c>
      <c r="J992" s="296"/>
      <c r="K992" s="150" t="s">
        <v>406</v>
      </c>
    </row>
    <row r="993" spans="1:11" ht="13.5" hidden="1" outlineLevel="1" thickBot="1">
      <c r="A993" s="420">
        <f>IF(C993='Tong hop'!$B$6,1,0)</f>
        <v>0</v>
      </c>
      <c r="B993" s="172"/>
      <c r="C993" s="485"/>
      <c r="D993" s="194" t="str">
        <f>D232</f>
        <v>C1</v>
      </c>
      <c r="E993" s="194" t="str">
        <f>E232</f>
        <v>600x600</v>
      </c>
      <c r="F993" s="194"/>
      <c r="G993" s="175"/>
      <c r="H993" s="280"/>
      <c r="I993" s="280"/>
      <c r="J993" s="296"/>
      <c r="K993" s="47"/>
    </row>
    <row r="994" spans="1:11" ht="13.5" hidden="1" outlineLevel="1" thickBot="1">
      <c r="A994" s="420">
        <f>IF(C994='Tong hop'!$B$6,1,0)</f>
        <v>0</v>
      </c>
      <c r="B994" s="172"/>
      <c r="C994" s="485"/>
      <c r="D994" s="194">
        <f>D237</f>
        <v>0</v>
      </c>
      <c r="E994" s="194">
        <f>E237</f>
        <v>0</v>
      </c>
      <c r="F994" s="194"/>
      <c r="G994" s="175"/>
      <c r="H994" s="280"/>
      <c r="I994" s="280"/>
      <c r="J994" s="296"/>
      <c r="K994" s="47"/>
    </row>
    <row r="995" spans="1:11" s="155" customFormat="1" ht="26.25" hidden="1" thickBot="1">
      <c r="A995" s="420">
        <f>IF(C995='Tong hop'!$B$6,1,0)</f>
        <v>0</v>
      </c>
      <c r="B995" s="172"/>
      <c r="C995" s="491"/>
      <c r="D995" s="190" t="s">
        <v>638</v>
      </c>
      <c r="E995" s="191" t="s">
        <v>639</v>
      </c>
      <c r="F995" s="428"/>
      <c r="G995" s="175"/>
      <c r="H995" s="280"/>
      <c r="I995" s="280"/>
      <c r="J995" s="296"/>
      <c r="K995" s="47"/>
    </row>
    <row r="996" spans="1:11" ht="26.25" hidden="1" collapsed="1" thickBot="1">
      <c r="A996" s="420">
        <f>IF(C996='Tong hop'!$B$6,1,0)</f>
        <v>0</v>
      </c>
      <c r="B996" s="172"/>
      <c r="C996" s="486"/>
      <c r="D996" s="5" t="s">
        <v>640</v>
      </c>
      <c r="E996" s="5" t="s">
        <v>641</v>
      </c>
      <c r="F996" s="16" t="s">
        <v>4</v>
      </c>
      <c r="G996" s="175">
        <v>0</v>
      </c>
      <c r="H996" s="280"/>
      <c r="I996" s="280">
        <f>H996*G996</f>
        <v>0</v>
      </c>
      <c r="J996" s="296"/>
      <c r="K996" s="263" t="s">
        <v>660</v>
      </c>
    </row>
    <row r="997" spans="1:11" ht="54.75" hidden="1" customHeight="1" collapsed="1">
      <c r="A997" s="420">
        <f>IF(C997='Tong hop'!$B$6,1,0)</f>
        <v>0</v>
      </c>
      <c r="B997" s="172"/>
      <c r="C997" s="486" t="s">
        <v>68</v>
      </c>
      <c r="D997" s="5" t="s">
        <v>642</v>
      </c>
      <c r="E997" s="5" t="s">
        <v>643</v>
      </c>
      <c r="F997" s="16" t="s">
        <v>4</v>
      </c>
      <c r="G997" s="175">
        <v>266.19749999999999</v>
      </c>
      <c r="H997" s="280"/>
      <c r="I997" s="280">
        <f>H997*G997</f>
        <v>0</v>
      </c>
      <c r="J997" s="296"/>
      <c r="K997" s="223" t="s">
        <v>1402</v>
      </c>
    </row>
    <row r="998" spans="1:11" s="226" customFormat="1" ht="13.5" hidden="1" outlineLevel="1" thickBot="1">
      <c r="A998" s="420">
        <f>IF(C998='Tong hop'!$B$6,1,0)</f>
        <v>0</v>
      </c>
      <c r="B998" s="172" t="str">
        <f>IF(F998&lt;&gt;0,MAX($B$18:B997)+1,"")</f>
        <v/>
      </c>
      <c r="C998" s="497"/>
      <c r="D998" s="224" t="s">
        <v>644</v>
      </c>
      <c r="E998" s="224"/>
      <c r="F998" s="225"/>
      <c r="G998" s="175"/>
      <c r="H998" s="280"/>
      <c r="I998" s="280"/>
      <c r="J998" s="296"/>
      <c r="K998" s="47"/>
    </row>
    <row r="999" spans="1:11" s="226" customFormat="1" ht="13.9" hidden="1" customHeight="1" outlineLevel="1">
      <c r="A999" s="420">
        <f>IF(C999='Tong hop'!$B$6,1,0)</f>
        <v>0</v>
      </c>
      <c r="B999" s="172" t="str">
        <f>IF(F999&lt;&gt;0,MAX($B$18:B998)+1,"")</f>
        <v/>
      </c>
      <c r="C999" s="497"/>
      <c r="D999" s="227" t="s">
        <v>645</v>
      </c>
      <c r="E999" s="224"/>
      <c r="F999" s="228"/>
      <c r="G999" s="175"/>
      <c r="H999" s="280"/>
      <c r="I999" s="280"/>
      <c r="J999" s="296"/>
      <c r="K999" s="47"/>
    </row>
    <row r="1000" spans="1:11" s="226" customFormat="1" ht="13.9" hidden="1" customHeight="1" outlineLevel="1">
      <c r="A1000" s="420">
        <f>IF(C1000='Tong hop'!$B$6,1,0)</f>
        <v>0</v>
      </c>
      <c r="B1000" s="172" t="str">
        <f>IF(F1000&lt;&gt;0,MAX($B$18:B999)+1,"")</f>
        <v/>
      </c>
      <c r="C1000" s="497"/>
      <c r="D1000" s="227"/>
      <c r="E1000" s="224"/>
      <c r="F1000" s="228"/>
      <c r="G1000" s="175"/>
      <c r="H1000" s="280"/>
      <c r="I1000" s="280"/>
      <c r="J1000" s="296"/>
      <c r="K1000" s="47"/>
    </row>
    <row r="1001" spans="1:11" s="226" customFormat="1" ht="13.9" hidden="1" customHeight="1" outlineLevel="1">
      <c r="A1001" s="420">
        <f>IF(C1001='Tong hop'!$B$6,1,0)</f>
        <v>0</v>
      </c>
      <c r="B1001" s="172" t="str">
        <f>IF(F1001&lt;&gt;0,MAX($B$18:B1000)+1,"")</f>
        <v/>
      </c>
      <c r="C1001" s="497"/>
      <c r="D1001" s="227"/>
      <c r="E1001" s="224"/>
      <c r="F1001" s="228"/>
      <c r="G1001" s="175"/>
      <c r="H1001" s="280"/>
      <c r="I1001" s="280"/>
      <c r="J1001" s="296"/>
      <c r="K1001" s="47"/>
    </row>
    <row r="1002" spans="1:11" s="226" customFormat="1" ht="13.9" hidden="1" customHeight="1" outlineLevel="1">
      <c r="A1002" s="420">
        <f>IF(C1002='Tong hop'!$B$6,1,0)</f>
        <v>0</v>
      </c>
      <c r="B1002" s="172" t="str">
        <f>IF(F1002&lt;&gt;0,MAX($B$18:B1001)+1,"")</f>
        <v/>
      </c>
      <c r="C1002" s="497"/>
      <c r="D1002" s="227" t="s">
        <v>646</v>
      </c>
      <c r="E1002" s="224"/>
      <c r="F1002" s="228"/>
      <c r="G1002" s="175"/>
      <c r="H1002" s="280"/>
      <c r="I1002" s="280"/>
      <c r="J1002" s="296"/>
      <c r="K1002" s="47"/>
    </row>
    <row r="1003" spans="1:11" s="226" customFormat="1" ht="13.9" hidden="1" customHeight="1" outlineLevel="1">
      <c r="A1003" s="420">
        <f>IF(C1003='Tong hop'!$B$6,1,0)</f>
        <v>0</v>
      </c>
      <c r="B1003" s="172" t="str">
        <f>IF(F1003&lt;&gt;0,MAX($B$18:B1002)+1,"")</f>
        <v/>
      </c>
      <c r="C1003" s="497"/>
      <c r="D1003" s="227" t="s">
        <v>647</v>
      </c>
      <c r="E1003" s="224"/>
      <c r="F1003" s="228"/>
      <c r="G1003" s="175"/>
      <c r="H1003" s="280"/>
      <c r="I1003" s="280"/>
      <c r="J1003" s="296"/>
      <c r="K1003" s="47"/>
    </row>
    <row r="1004" spans="1:11" s="226" customFormat="1" ht="13.5" hidden="1" outlineLevel="1" thickBot="1">
      <c r="A1004" s="420">
        <f>IF(C1004='Tong hop'!$B$6,1,0)</f>
        <v>0</v>
      </c>
      <c r="B1004" s="172" t="str">
        <f>IF(F1004&lt;&gt;0,MAX($B$18:B1003)+1,"")</f>
        <v/>
      </c>
      <c r="C1004" s="497"/>
      <c r="D1004" s="224" t="s">
        <v>648</v>
      </c>
      <c r="E1004" s="224"/>
      <c r="F1004" s="225"/>
      <c r="G1004" s="175"/>
      <c r="H1004" s="280"/>
      <c r="I1004" s="280"/>
      <c r="J1004" s="296"/>
      <c r="K1004" s="47"/>
    </row>
    <row r="1005" spans="1:11" s="226" customFormat="1" ht="13.9" hidden="1" customHeight="1" outlineLevel="1">
      <c r="A1005" s="420">
        <f>IF(C1005='Tong hop'!$B$6,1,0)</f>
        <v>0</v>
      </c>
      <c r="B1005" s="172" t="str">
        <f>IF(F1005&lt;&gt;0,MAX($B$18:B1004)+1,"")</f>
        <v/>
      </c>
      <c r="C1005" s="497"/>
      <c r="D1005" s="227" t="s">
        <v>649</v>
      </c>
      <c r="E1005" s="224"/>
      <c r="F1005" s="228"/>
      <c r="G1005" s="175"/>
      <c r="H1005" s="280"/>
      <c r="I1005" s="280"/>
      <c r="J1005" s="296"/>
      <c r="K1005" s="47"/>
    </row>
    <row r="1006" spans="1:11" s="226" customFormat="1" ht="13.9" hidden="1" customHeight="1" outlineLevel="1">
      <c r="A1006" s="420">
        <f>IF(C1006='Tong hop'!$B$6,1,0)</f>
        <v>0</v>
      </c>
      <c r="B1006" s="172" t="str">
        <f>IF(F1006&lt;&gt;0,MAX($B$18:B1005)+1,"")</f>
        <v/>
      </c>
      <c r="C1006" s="497"/>
      <c r="D1006" s="227"/>
      <c r="E1006" s="224"/>
      <c r="F1006" s="228"/>
      <c r="G1006" s="175"/>
      <c r="H1006" s="280"/>
      <c r="I1006" s="280"/>
      <c r="J1006" s="296"/>
      <c r="K1006" s="47"/>
    </row>
    <row r="1007" spans="1:11" s="226" customFormat="1" ht="13.9" hidden="1" customHeight="1" outlineLevel="1">
      <c r="A1007" s="420">
        <f>IF(C1007='Tong hop'!$B$6,1,0)</f>
        <v>0</v>
      </c>
      <c r="B1007" s="172" t="str">
        <f>IF(F1007&lt;&gt;0,MAX($B$18:B1006)+1,"")</f>
        <v/>
      </c>
      <c r="C1007" s="497"/>
      <c r="D1007" s="227" t="s">
        <v>650</v>
      </c>
      <c r="E1007" s="224"/>
      <c r="F1007" s="228"/>
      <c r="G1007" s="175"/>
      <c r="H1007" s="280"/>
      <c r="I1007" s="280"/>
      <c r="J1007" s="296"/>
      <c r="K1007" s="47"/>
    </row>
    <row r="1008" spans="1:11" s="226" customFormat="1" ht="13.9" hidden="1" customHeight="1" outlineLevel="1">
      <c r="A1008" s="420">
        <f>IF(C1008='Tong hop'!$B$6,1,0)</f>
        <v>0</v>
      </c>
      <c r="B1008" s="172" t="str">
        <f>IF(F1008&lt;&gt;0,MAX($B$18:B1007)+1,"")</f>
        <v/>
      </c>
      <c r="C1008" s="497"/>
      <c r="D1008" s="227"/>
      <c r="E1008" s="224"/>
      <c r="F1008" s="228"/>
      <c r="G1008" s="175"/>
      <c r="H1008" s="280"/>
      <c r="I1008" s="280"/>
      <c r="J1008" s="296"/>
      <c r="K1008" s="47"/>
    </row>
    <row r="1009" spans="1:11" s="226" customFormat="1" ht="13.9" hidden="1" customHeight="1" outlineLevel="1">
      <c r="A1009" s="420">
        <f>IF(C1009='Tong hop'!$B$6,1,0)</f>
        <v>0</v>
      </c>
      <c r="B1009" s="172" t="str">
        <f>IF(F1009&lt;&gt;0,MAX($B$18:B1008)+1,"")</f>
        <v/>
      </c>
      <c r="C1009" s="497"/>
      <c r="D1009" s="227" t="s">
        <v>651</v>
      </c>
      <c r="E1009" s="229"/>
      <c r="F1009" s="230"/>
      <c r="G1009" s="175"/>
      <c r="H1009" s="280"/>
      <c r="I1009" s="280"/>
      <c r="J1009" s="296"/>
      <c r="K1009" s="47"/>
    </row>
    <row r="1010" spans="1:11" s="226" customFormat="1" ht="13.9" hidden="1" customHeight="1" outlineLevel="1">
      <c r="A1010" s="420">
        <f>IF(C1010='Tong hop'!$B$6,1,0)</f>
        <v>0</v>
      </c>
      <c r="B1010" s="172" t="str">
        <f>IF(F1010&lt;&gt;0,MAX($B$18:B1009)+1,"")</f>
        <v/>
      </c>
      <c r="C1010" s="497"/>
      <c r="D1010" s="227" t="s">
        <v>652</v>
      </c>
      <c r="E1010" s="229"/>
      <c r="F1010" s="230"/>
      <c r="G1010" s="175"/>
      <c r="H1010" s="280"/>
      <c r="I1010" s="280"/>
      <c r="J1010" s="296"/>
      <c r="K1010" s="47"/>
    </row>
    <row r="1011" spans="1:11" s="226" customFormat="1" ht="13.9" hidden="1" customHeight="1" outlineLevel="1">
      <c r="A1011" s="420">
        <f>IF(C1011='Tong hop'!$B$6,1,0)</f>
        <v>0</v>
      </c>
      <c r="B1011" s="172" t="str">
        <f>IF(F1011&lt;&gt;0,MAX($B$18:B1010)+1,"")</f>
        <v/>
      </c>
      <c r="C1011" s="497"/>
      <c r="D1011" s="227"/>
      <c r="E1011" s="224"/>
      <c r="F1011" s="228"/>
      <c r="G1011" s="175"/>
      <c r="H1011" s="280"/>
      <c r="I1011" s="280"/>
      <c r="J1011" s="296"/>
      <c r="K1011" s="47"/>
    </row>
    <row r="1012" spans="1:11" ht="39" hidden="1" customHeight="1" collapsed="1">
      <c r="A1012" s="420">
        <f>IF(C1012='Tong hop'!$B$6,1,0)</f>
        <v>0</v>
      </c>
      <c r="B1012" s="172"/>
      <c r="C1012" s="486" t="s">
        <v>653</v>
      </c>
      <c r="D1012" s="429" t="s">
        <v>1399</v>
      </c>
      <c r="E1012" s="231"/>
      <c r="F1012" s="16" t="s">
        <v>4</v>
      </c>
      <c r="G1012" s="175">
        <v>267.72079999999994</v>
      </c>
      <c r="H1012" s="280"/>
      <c r="I1012" s="280">
        <f>H1012*G1012</f>
        <v>0</v>
      </c>
      <c r="J1012" s="296"/>
      <c r="K1012" s="47" t="s">
        <v>1397</v>
      </c>
    </row>
    <row r="1013" spans="1:11" s="226" customFormat="1" ht="13.5" hidden="1" outlineLevel="1" thickBot="1">
      <c r="A1013" s="420">
        <f>IF(C1013='Tong hop'!$B$6,1,0)</f>
        <v>0</v>
      </c>
      <c r="B1013" s="172"/>
      <c r="C1013" s="497"/>
      <c r="D1013" s="224" t="s">
        <v>654</v>
      </c>
      <c r="E1013" s="224"/>
      <c r="F1013" s="232"/>
      <c r="G1013" s="175"/>
      <c r="H1013" s="280"/>
      <c r="I1013" s="280"/>
      <c r="J1013" s="296"/>
      <c r="K1013" s="47"/>
    </row>
    <row r="1014" spans="1:11" s="226" customFormat="1" ht="13.9" hidden="1" customHeight="1" outlineLevel="1">
      <c r="A1014" s="420">
        <f>IF(C1014='Tong hop'!$B$6,1,0)</f>
        <v>0</v>
      </c>
      <c r="B1014" s="172"/>
      <c r="C1014" s="497"/>
      <c r="D1014" s="227" t="s">
        <v>11</v>
      </c>
      <c r="E1014" s="229"/>
      <c r="F1014" s="230"/>
      <c r="G1014" s="175"/>
      <c r="H1014" s="280"/>
      <c r="I1014" s="280"/>
      <c r="J1014" s="296"/>
      <c r="K1014" s="47"/>
    </row>
    <row r="1015" spans="1:11" s="226" customFormat="1" ht="13.9" hidden="1" customHeight="1" outlineLevel="1">
      <c r="A1015" s="420">
        <f>IF(C1015='Tong hop'!$B$6,1,0)</f>
        <v>0</v>
      </c>
      <c r="B1015" s="172"/>
      <c r="C1015" s="497"/>
      <c r="D1015" s="227" t="s">
        <v>655</v>
      </c>
      <c r="E1015" s="229"/>
      <c r="F1015" s="233" t="e">
        <f>SUM(#REF!)</f>
        <v>#REF!</v>
      </c>
      <c r="G1015" s="175"/>
      <c r="H1015" s="280"/>
      <c r="I1015" s="280"/>
      <c r="J1015" s="296"/>
      <c r="K1015" s="47"/>
    </row>
    <row r="1016" spans="1:11" s="226" customFormat="1" ht="13.9" hidden="1" customHeight="1" outlineLevel="1">
      <c r="A1016" s="420">
        <f>IF(C1016='Tong hop'!$B$6,1,0)</f>
        <v>0</v>
      </c>
      <c r="B1016" s="172"/>
      <c r="C1016" s="497"/>
      <c r="D1016" s="227" t="str">
        <f>D667</f>
        <v>A1</v>
      </c>
      <c r="E1016" s="229"/>
      <c r="F1016" s="230"/>
      <c r="G1016" s="175"/>
      <c r="H1016" s="280"/>
      <c r="I1016" s="280"/>
      <c r="J1016" s="296"/>
      <c r="K1016" s="47"/>
    </row>
    <row r="1017" spans="1:11" s="226" customFormat="1" ht="13.9" hidden="1" customHeight="1" outlineLevel="1">
      <c r="A1017" s="420">
        <f>IF(C1017='Tong hop'!$B$6,1,0)</f>
        <v>0</v>
      </c>
      <c r="B1017" s="172"/>
      <c r="C1017" s="497"/>
      <c r="D1017" s="227" t="str">
        <f>D668</f>
        <v>A2</v>
      </c>
      <c r="E1017" s="229"/>
      <c r="F1017" s="230"/>
      <c r="G1017" s="175"/>
      <c r="H1017" s="280"/>
      <c r="I1017" s="280"/>
      <c r="J1017" s="296"/>
      <c r="K1017" s="47"/>
    </row>
    <row r="1018" spans="1:11" s="226" customFormat="1" ht="13.9" hidden="1" customHeight="1" outlineLevel="1">
      <c r="A1018" s="420">
        <f>IF(C1018='Tong hop'!$B$6,1,0)</f>
        <v>0</v>
      </c>
      <c r="B1018" s="172"/>
      <c r="C1018" s="497"/>
      <c r="D1018" s="227" t="str">
        <f>D669</f>
        <v>A3</v>
      </c>
      <c r="E1018" s="229"/>
      <c r="F1018" s="230"/>
      <c r="G1018" s="175"/>
      <c r="H1018" s="280"/>
      <c r="I1018" s="280"/>
      <c r="J1018" s="296"/>
      <c r="K1018" s="47"/>
    </row>
    <row r="1019" spans="1:11" s="226" customFormat="1" ht="13.9" hidden="1" customHeight="1" outlineLevel="1">
      <c r="A1019" s="420">
        <f>IF(C1019='Tong hop'!$B$6,1,0)</f>
        <v>0</v>
      </c>
      <c r="B1019" s="172"/>
      <c r="C1019" s="497"/>
      <c r="D1019" s="227"/>
      <c r="E1019" s="229"/>
      <c r="F1019" s="230"/>
      <c r="G1019" s="175"/>
      <c r="H1019" s="280"/>
      <c r="I1019" s="280"/>
      <c r="J1019" s="296"/>
      <c r="K1019" s="47"/>
    </row>
    <row r="1020" spans="1:11" s="226" customFormat="1" ht="13.9" hidden="1" customHeight="1" outlineLevel="1">
      <c r="A1020" s="420">
        <f>IF(C1020='Tong hop'!$B$6,1,0)</f>
        <v>0</v>
      </c>
      <c r="B1020" s="172"/>
      <c r="C1020" s="497"/>
      <c r="D1020" s="227"/>
      <c r="E1020" s="229"/>
      <c r="F1020" s="230"/>
      <c r="G1020" s="175"/>
      <c r="H1020" s="280"/>
      <c r="I1020" s="280"/>
      <c r="J1020" s="296"/>
      <c r="K1020" s="47"/>
    </row>
    <row r="1021" spans="1:11" s="226" customFormat="1" ht="13.9" hidden="1" customHeight="1" outlineLevel="1">
      <c r="A1021" s="420">
        <f>IF(C1021='Tong hop'!$B$6,1,0)</f>
        <v>0</v>
      </c>
      <c r="B1021" s="172"/>
      <c r="C1021" s="497"/>
      <c r="D1021" s="227"/>
      <c r="E1021" s="229"/>
      <c r="F1021" s="230"/>
      <c r="G1021" s="175"/>
      <c r="H1021" s="280"/>
      <c r="I1021" s="280"/>
      <c r="J1021" s="296"/>
      <c r="K1021" s="47"/>
    </row>
    <row r="1022" spans="1:11" s="226" customFormat="1" ht="13.9" hidden="1" customHeight="1" outlineLevel="1">
      <c r="A1022" s="420">
        <f>IF(C1022='Tong hop'!$B$6,1,0)</f>
        <v>0</v>
      </c>
      <c r="B1022" s="172"/>
      <c r="C1022" s="497"/>
      <c r="D1022" s="227"/>
      <c r="E1022" s="229"/>
      <c r="F1022" s="230"/>
      <c r="G1022" s="175"/>
      <c r="H1022" s="280"/>
      <c r="I1022" s="280"/>
      <c r="J1022" s="296"/>
      <c r="K1022" s="47"/>
    </row>
    <row r="1023" spans="1:11" s="226" customFormat="1" ht="12" hidden="1" customHeight="1" outlineLevel="1">
      <c r="A1023" s="420">
        <f>IF(C1023='Tong hop'!$B$6,1,0)</f>
        <v>0</v>
      </c>
      <c r="B1023" s="172"/>
      <c r="C1023" s="497"/>
      <c r="D1023" s="234"/>
      <c r="E1023" s="229"/>
      <c r="F1023" s="230"/>
      <c r="G1023" s="175"/>
      <c r="H1023" s="280"/>
      <c r="I1023" s="280"/>
      <c r="J1023" s="296"/>
      <c r="K1023" s="47"/>
    </row>
    <row r="1024" spans="1:11" ht="39" hidden="1" collapsed="1" thickBot="1">
      <c r="A1024" s="420">
        <f>IF(C1024='Tong hop'!$B$6,1,0)</f>
        <v>0</v>
      </c>
      <c r="B1024" s="172"/>
      <c r="C1024" s="486" t="s">
        <v>69</v>
      </c>
      <c r="D1024" s="5" t="s">
        <v>656</v>
      </c>
      <c r="E1024" s="5" t="s">
        <v>657</v>
      </c>
      <c r="F1024" s="16" t="s">
        <v>658</v>
      </c>
      <c r="G1024" s="175">
        <v>31</v>
      </c>
      <c r="H1024" s="280"/>
      <c r="I1024" s="280">
        <f>H1024*G1024</f>
        <v>0</v>
      </c>
      <c r="J1024" s="296"/>
      <c r="K1024" s="47"/>
    </row>
    <row r="1025" spans="1:13" ht="13.5" hidden="1" thickBot="1">
      <c r="A1025" s="420">
        <f>IF(C1025='Tong hop'!$B$6,1,0)</f>
        <v>0</v>
      </c>
      <c r="B1025" s="172" t="str">
        <f>IF(F1025&lt;&gt;0,MAX($B$18:B1024)+1,"")</f>
        <v/>
      </c>
      <c r="C1025" s="484"/>
      <c r="D1025" s="169"/>
      <c r="E1025" s="169"/>
      <c r="F1025" s="170"/>
      <c r="G1025" s="171"/>
      <c r="H1025" s="284"/>
      <c r="I1025" s="284"/>
      <c r="J1025" s="295"/>
      <c r="K1025" s="106"/>
    </row>
    <row r="1026" spans="1:13" ht="13.5" hidden="1" thickBot="1">
      <c r="A1026" s="420">
        <f>IF(C1026='Tong hop'!$B$6,1,0)</f>
        <v>0</v>
      </c>
      <c r="B1026" s="172" t="str">
        <f>IF(F1026&lt;&gt;0,MAX($B$18:B1025)+1,"")</f>
        <v/>
      </c>
      <c r="C1026" s="498"/>
      <c r="D1026" s="236"/>
      <c r="E1026" s="236"/>
      <c r="F1026" s="237"/>
      <c r="G1026" s="238"/>
      <c r="H1026" s="287"/>
      <c r="I1026" s="287"/>
      <c r="J1026" s="298"/>
      <c r="K1026" s="145"/>
    </row>
    <row r="1027" spans="1:13" ht="13.5" hidden="1" thickBot="1">
      <c r="A1027" s="420">
        <f>IF(C1027='Tong hop'!$B$6,1,0)</f>
        <v>0</v>
      </c>
      <c r="B1027" s="434"/>
      <c r="C1027" s="499"/>
      <c r="D1027" s="243"/>
      <c r="E1027" s="243"/>
      <c r="F1027" s="244"/>
      <c r="G1027" s="245"/>
      <c r="H1027" s="289"/>
      <c r="I1027" s="289"/>
      <c r="J1027" s="299"/>
      <c r="K1027" s="246"/>
    </row>
    <row r="1028" spans="1:13" s="155" customFormat="1" ht="28.5" customHeight="1" thickBot="1">
      <c r="A1028" s="589"/>
      <c r="B1028" s="590"/>
      <c r="C1028" s="591"/>
      <c r="D1028" s="247" t="s">
        <v>664</v>
      </c>
      <c r="E1028" s="247" t="s">
        <v>410</v>
      </c>
      <c r="F1028" s="248" t="s">
        <v>4</v>
      </c>
      <c r="G1028" s="249">
        <v>5434.2394000000004</v>
      </c>
      <c r="H1028" s="279"/>
      <c r="I1028" s="279">
        <f>SUM(I17:I1026)</f>
        <v>0</v>
      </c>
      <c r="J1028" s="300">
        <f>SUBTOTAL(9,J17:J1026)</f>
        <v>0</v>
      </c>
      <c r="K1028" s="151">
        <f>I1028-J1028</f>
        <v>0</v>
      </c>
      <c r="L1028" s="163"/>
      <c r="M1028" s="250"/>
    </row>
    <row r="1029" spans="1:13">
      <c r="D1029" s="154"/>
      <c r="E1029" s="154"/>
      <c r="J1029" s="254"/>
      <c r="K1029" s="28"/>
      <c r="L1029" s="251"/>
      <c r="M1029" s="162"/>
    </row>
    <row r="1030" spans="1:13">
      <c r="M1030" s="255"/>
    </row>
  </sheetData>
  <autoFilter ref="A5:O1027">
    <filterColumn colId="0">
      <customFilters>
        <customFilter operator="notEqual" val=" "/>
      </customFilters>
    </filterColumn>
  </autoFilter>
  <mergeCells count="9">
    <mergeCell ref="K3:K4"/>
    <mergeCell ref="A1028:C1028"/>
    <mergeCell ref="H3:H4"/>
    <mergeCell ref="I3:I4"/>
    <mergeCell ref="J3:J4"/>
    <mergeCell ref="A3:C4"/>
    <mergeCell ref="D3:E4"/>
    <mergeCell ref="F3:F4"/>
    <mergeCell ref="G3:G4"/>
  </mergeCells>
  <conditionalFormatting sqref="C63">
    <cfRule type="duplicateValues" dxfId="61" priority="111" stopIfTrue="1"/>
  </conditionalFormatting>
  <conditionalFormatting sqref="C109">
    <cfRule type="duplicateValues" dxfId="60" priority="110" stopIfTrue="1"/>
  </conditionalFormatting>
  <conditionalFormatting sqref="C151">
    <cfRule type="duplicateValues" dxfId="59" priority="109" stopIfTrue="1"/>
  </conditionalFormatting>
  <conditionalFormatting sqref="C158">
    <cfRule type="duplicateValues" dxfId="58" priority="108" stopIfTrue="1"/>
  </conditionalFormatting>
  <conditionalFormatting sqref="C209">
    <cfRule type="duplicateValues" dxfId="57" priority="107" stopIfTrue="1"/>
  </conditionalFormatting>
  <conditionalFormatting sqref="C231">
    <cfRule type="duplicateValues" dxfId="56" priority="106" stopIfTrue="1"/>
  </conditionalFormatting>
  <conditionalFormatting sqref="C238">
    <cfRule type="duplicateValues" dxfId="55" priority="105" stopIfTrue="1"/>
  </conditionalFormatting>
  <conditionalFormatting sqref="C272">
    <cfRule type="duplicateValues" dxfId="54" priority="104" stopIfTrue="1"/>
  </conditionalFormatting>
  <conditionalFormatting sqref="C275">
    <cfRule type="duplicateValues" dxfId="53" priority="103" stopIfTrue="1"/>
  </conditionalFormatting>
  <conditionalFormatting sqref="C344">
    <cfRule type="duplicateValues" dxfId="52" priority="102" stopIfTrue="1"/>
  </conditionalFormatting>
  <conditionalFormatting sqref="C466">
    <cfRule type="duplicateValues" dxfId="51" priority="101" stopIfTrue="1"/>
  </conditionalFormatting>
  <conditionalFormatting sqref="C489">
    <cfRule type="duplicateValues" dxfId="50" priority="100" stopIfTrue="1"/>
  </conditionalFormatting>
  <conditionalFormatting sqref="C499">
    <cfRule type="duplicateValues" dxfId="49" priority="99" stopIfTrue="1"/>
  </conditionalFormatting>
  <conditionalFormatting sqref="C506">
    <cfRule type="duplicateValues" dxfId="48" priority="98" stopIfTrue="1"/>
  </conditionalFormatting>
  <conditionalFormatting sqref="C520">
    <cfRule type="duplicateValues" dxfId="47" priority="97" stopIfTrue="1"/>
  </conditionalFormatting>
  <conditionalFormatting sqref="C525">
    <cfRule type="duplicateValues" dxfId="46" priority="96" stopIfTrue="1"/>
  </conditionalFormatting>
  <conditionalFormatting sqref="C534">
    <cfRule type="duplicateValues" dxfId="45" priority="95" stopIfTrue="1"/>
  </conditionalFormatting>
  <conditionalFormatting sqref="C555">
    <cfRule type="duplicateValues" dxfId="44" priority="94" stopIfTrue="1"/>
  </conditionalFormatting>
  <conditionalFormatting sqref="C579">
    <cfRule type="duplicateValues" dxfId="43" priority="93" stopIfTrue="1"/>
  </conditionalFormatting>
  <conditionalFormatting sqref="C677">
    <cfRule type="duplicateValues" dxfId="42" priority="92" stopIfTrue="1"/>
  </conditionalFormatting>
  <conditionalFormatting sqref="C698">
    <cfRule type="duplicateValues" dxfId="41" priority="91" stopIfTrue="1"/>
  </conditionalFormatting>
  <conditionalFormatting sqref="C722">
    <cfRule type="duplicateValues" dxfId="40" priority="90" stopIfTrue="1"/>
  </conditionalFormatting>
  <conditionalFormatting sqref="C819">
    <cfRule type="duplicateValues" dxfId="39" priority="89" stopIfTrue="1"/>
  </conditionalFormatting>
  <conditionalFormatting sqref="C879">
    <cfRule type="duplicateValues" dxfId="38" priority="88" stopIfTrue="1"/>
  </conditionalFormatting>
  <conditionalFormatting sqref="C932">
    <cfRule type="duplicateValues" dxfId="37" priority="87" stopIfTrue="1"/>
  </conditionalFormatting>
  <conditionalFormatting sqref="C992">
    <cfRule type="duplicateValues" dxfId="36" priority="86" stopIfTrue="1"/>
  </conditionalFormatting>
  <conditionalFormatting sqref="C659">
    <cfRule type="duplicateValues" dxfId="35" priority="70" stopIfTrue="1"/>
  </conditionalFormatting>
  <conditionalFormatting sqref="C801">
    <cfRule type="duplicateValues" dxfId="34" priority="69" stopIfTrue="1"/>
  </conditionalFormatting>
  <conditionalFormatting sqref="C458">
    <cfRule type="duplicateValues" dxfId="33" priority="68" stopIfTrue="1"/>
  </conditionalFormatting>
  <conditionalFormatting sqref="C480">
    <cfRule type="duplicateValues" dxfId="32" priority="112" stopIfTrue="1"/>
  </conditionalFormatting>
  <conditionalFormatting sqref="C560">
    <cfRule type="duplicateValues" dxfId="31" priority="67" stopIfTrue="1"/>
  </conditionalFormatting>
  <conditionalFormatting sqref="C781">
    <cfRule type="duplicateValues" dxfId="30" priority="66" stopIfTrue="1"/>
  </conditionalFormatting>
  <conditionalFormatting sqref="C565">
    <cfRule type="duplicateValues" dxfId="29" priority="65" stopIfTrue="1"/>
  </conditionalFormatting>
  <conditionalFormatting sqref="C929">
    <cfRule type="duplicateValues" dxfId="28" priority="62" stopIfTrue="1"/>
  </conditionalFormatting>
  <conditionalFormatting sqref="C926">
    <cfRule type="duplicateValues" dxfId="27" priority="61" stopIfTrue="1"/>
  </conditionalFormatting>
  <conditionalFormatting sqref="C923">
    <cfRule type="duplicateValues" dxfId="26" priority="60" stopIfTrue="1"/>
  </conditionalFormatting>
  <conditionalFormatting sqref="C981 C935:C944">
    <cfRule type="duplicateValues" dxfId="25" priority="59" stopIfTrue="1"/>
  </conditionalFormatting>
  <conditionalFormatting sqref="C996">
    <cfRule type="duplicateValues" dxfId="24" priority="49" stopIfTrue="1"/>
  </conditionalFormatting>
  <conditionalFormatting sqref="C997">
    <cfRule type="duplicateValues" dxfId="23" priority="48" stopIfTrue="1"/>
  </conditionalFormatting>
  <conditionalFormatting sqref="C1012">
    <cfRule type="duplicateValues" dxfId="22" priority="47" stopIfTrue="1"/>
  </conditionalFormatting>
  <conditionalFormatting sqref="C1024">
    <cfRule type="duplicateValues" dxfId="21" priority="46" stopIfTrue="1"/>
  </conditionalFormatting>
  <conditionalFormatting sqref="C47">
    <cfRule type="duplicateValues" dxfId="20" priority="45"/>
  </conditionalFormatting>
  <conditionalFormatting sqref="C48">
    <cfRule type="duplicateValues" dxfId="19" priority="44" stopIfTrue="1"/>
  </conditionalFormatting>
  <conditionalFormatting sqref="C49">
    <cfRule type="duplicateValues" dxfId="18" priority="43" stopIfTrue="1"/>
  </conditionalFormatting>
  <conditionalFormatting sqref="C50">
    <cfRule type="duplicateValues" dxfId="17" priority="42"/>
  </conditionalFormatting>
  <conditionalFormatting sqref="C509">
    <cfRule type="duplicateValues" dxfId="16" priority="41" stopIfTrue="1"/>
  </conditionalFormatting>
  <conditionalFormatting sqref="C982:C985">
    <cfRule type="duplicateValues" dxfId="15" priority="113" stopIfTrue="1"/>
  </conditionalFormatting>
  <conditionalFormatting sqref="C987">
    <cfRule type="duplicateValues" dxfId="14" priority="32" stopIfTrue="1"/>
  </conditionalFormatting>
  <conditionalFormatting sqref="C988:C990">
    <cfRule type="duplicateValues" dxfId="13" priority="30" stopIfTrue="1"/>
  </conditionalFormatting>
  <conditionalFormatting sqref="C639">
    <cfRule type="duplicateValues" dxfId="12" priority="24" stopIfTrue="1"/>
  </conditionalFormatting>
  <conditionalFormatting sqref="C663">
    <cfRule type="duplicateValues" dxfId="11" priority="23" stopIfTrue="1"/>
  </conditionalFormatting>
  <conditionalFormatting sqref="C708">
    <cfRule type="duplicateValues" dxfId="10" priority="22" stopIfTrue="1"/>
  </conditionalFormatting>
  <conditionalFormatting sqref="C805">
    <cfRule type="duplicateValues" dxfId="9" priority="21" stopIfTrue="1"/>
  </conditionalFormatting>
  <conditionalFormatting sqref="C703">
    <cfRule type="duplicateValues" dxfId="8" priority="20" stopIfTrue="1"/>
  </conditionalFormatting>
  <conditionalFormatting sqref="C945:C950">
    <cfRule type="duplicateValues" dxfId="7" priority="19" stopIfTrue="1"/>
  </conditionalFormatting>
  <conditionalFormatting sqref="C956:C961">
    <cfRule type="duplicateValues" dxfId="6" priority="18" stopIfTrue="1"/>
  </conditionalFormatting>
  <conditionalFormatting sqref="C968:C974">
    <cfRule type="duplicateValues" dxfId="5" priority="17" stopIfTrue="1"/>
  </conditionalFormatting>
  <conditionalFormatting sqref="C975:C980">
    <cfRule type="duplicateValues" dxfId="4" priority="16" stopIfTrue="1"/>
  </conditionalFormatting>
  <conditionalFormatting sqref="C951">
    <cfRule type="duplicateValues" dxfId="3" priority="114" stopIfTrue="1"/>
  </conditionalFormatting>
  <conditionalFormatting sqref="C962:C967">
    <cfRule type="duplicateValues" dxfId="2" priority="15" stopIfTrue="1"/>
  </conditionalFormatting>
  <conditionalFormatting sqref="C952:C955">
    <cfRule type="duplicateValues" dxfId="1" priority="115" stopIfTrue="1"/>
  </conditionalFormatting>
  <conditionalFormatting sqref="C467">
    <cfRule type="duplicateValues" dxfId="0" priority="1"/>
  </conditionalFormatting>
  <pageMargins left="0.59055118110236227" right="0.19685039370078741" top="0.19685039370078741" bottom="0.39370078740157483" header="0.31496062992125984" footer="0.19685039370078741"/>
  <pageSetup paperSize="9" scale="80" fitToHeight="0" orientation="portrait" verticalDpi="0" r:id="rId1"/>
  <headerFooter>
    <oddFooter>&amp;LACSC Quotation&amp;C&amp;A&amp;R&amp;P/&amp;N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Trang tính</vt:lpstr>
      </vt:variant>
      <vt:variant>
        <vt:i4>5</vt:i4>
      </vt:variant>
      <vt:variant>
        <vt:lpstr>Phạm vi có Tên</vt:lpstr>
      </vt:variant>
      <vt:variant>
        <vt:i4>1</vt:i4>
      </vt:variant>
    </vt:vector>
  </HeadingPairs>
  <TitlesOfParts>
    <vt:vector size="6" baseType="lpstr">
      <vt:lpstr>Tong hop</vt:lpstr>
      <vt:lpstr>1</vt:lpstr>
      <vt:lpstr>2</vt:lpstr>
      <vt:lpstr>3</vt:lpstr>
      <vt:lpstr>4</vt:lpstr>
      <vt:lpstr>Tensheet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DinhVietDuy</dc:creator>
  <cp:lastModifiedBy>Asus</cp:lastModifiedBy>
  <cp:lastPrinted>2018-07-03T02:40:37Z</cp:lastPrinted>
  <dcterms:created xsi:type="dcterms:W3CDTF">2015-12-29T00:18:51Z</dcterms:created>
  <dcterms:modified xsi:type="dcterms:W3CDTF">2018-07-21T09:03:54Z</dcterms:modified>
</cp:coreProperties>
</file>