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7" codeName="{7A2D7E96-6E34-419A-AE5F-296B3A7E7977}"/>
  <workbookPr codeName="ThisWorkbook" defaultThemeVersion="124226"/>
  <mc:AlternateContent xmlns:mc="http://schemas.openxmlformats.org/markup-compatibility/2006">
    <mc:Choice Requires="x15">
      <x15ac:absPath xmlns:x15ac="http://schemas.microsoft.com/office/spreadsheetml/2010/11/ac" url="D:\02 Hoc tap 2020-2021\hoc lam ho so BIDV\Tiep\"/>
    </mc:Choice>
  </mc:AlternateContent>
  <xr:revisionPtr revIDLastSave="0" documentId="13_ncr:1_{B3758A41-E4BB-4F51-9979-34C2E61CECB9}" xr6:coauthVersionLast="36" xr6:coauthVersionMax="36" xr10:uidLastSave="{00000000-0000-0000-0000-000000000000}"/>
  <bookViews>
    <workbookView xWindow="0" yWindow="0" windowWidth="14370" windowHeight="7350" xr2:uid="{00000000-000D-0000-FFFF-FFFF00000000}"/>
  </bookViews>
  <sheets>
    <sheet name="DM_HD" sheetId="14" r:id="rId1"/>
    <sheet name="HD_LD" sheetId="15" r:id="rId2"/>
    <sheet name="C_K" sheetId="16" r:id="rId3"/>
  </sheets>
  <externalReferences>
    <externalReference r:id="rId4"/>
  </externalReferences>
  <definedNames>
    <definedName name="CT_LĐ">[1]DM!$D$2</definedName>
    <definedName name="_xlnm.Print_Area" localSheetId="2">C_K!$B$1:$AO$26</definedName>
    <definedName name="_xlnm.Print_Area" localSheetId="1">HD_LD!$B$1:$AO$70</definedName>
    <definedName name="Sh_HDLĐ">[1]DM!$1:$1048576</definedName>
  </definedNames>
  <calcPr calcId="191029"/>
</workbook>
</file>

<file path=xl/calcChain.xml><?xml version="1.0" encoding="utf-8"?>
<calcChain xmlns="http://schemas.openxmlformats.org/spreadsheetml/2006/main">
  <c r="AT12" i="16" l="1"/>
  <c r="AT2" i="16" s="1"/>
  <c r="AR13" i="16"/>
  <c r="AU1" i="16" s="1"/>
  <c r="AQ13" i="16"/>
  <c r="AT1" i="16" s="1"/>
  <c r="AP14" i="16"/>
  <c r="AV1" i="16" s="1"/>
  <c r="W18" i="14"/>
  <c r="W19" i="14"/>
  <c r="W20" i="14"/>
  <c r="W21" i="14"/>
  <c r="W22" i="14"/>
  <c r="W23" i="14"/>
  <c r="W24" i="14"/>
  <c r="W25" i="14"/>
  <c r="W26" i="14"/>
  <c r="W27" i="14"/>
  <c r="W28" i="14"/>
  <c r="W29" i="14"/>
  <c r="W30" i="14"/>
  <c r="W31" i="14"/>
  <c r="W32" i="14"/>
  <c r="W33" i="14"/>
  <c r="W34" i="14"/>
  <c r="W35" i="14"/>
  <c r="W36" i="14"/>
  <c r="W37" i="14"/>
  <c r="W38" i="14"/>
  <c r="W39" i="14"/>
  <c r="W40" i="14"/>
  <c r="W41" i="14"/>
  <c r="W42" i="14"/>
  <c r="W43" i="14"/>
  <c r="W44" i="14"/>
  <c r="W45" i="14"/>
  <c r="W46" i="14"/>
  <c r="W47" i="14"/>
  <c r="W48" i="14"/>
  <c r="W49" i="14"/>
  <c r="W50" i="14"/>
  <c r="W51" i="14"/>
  <c r="W52" i="14"/>
  <c r="W53" i="14"/>
  <c r="W54" i="14"/>
  <c r="W55" i="14"/>
  <c r="W56" i="14"/>
  <c r="W57" i="14"/>
  <c r="W58" i="14"/>
  <c r="W59" i="14"/>
  <c r="W60" i="14"/>
  <c r="W61" i="14"/>
  <c r="W62" i="14"/>
  <c r="W63" i="14"/>
  <c r="W64" i="14"/>
  <c r="W65" i="14"/>
  <c r="W66" i="14"/>
  <c r="W67" i="14"/>
  <c r="W17" i="14"/>
  <c r="W16" i="14"/>
  <c r="W15" i="14"/>
  <c r="AP25" i="16"/>
  <c r="BA1" i="16" s="1"/>
  <c r="AP18" i="16"/>
  <c r="AZ1" i="16" s="1"/>
  <c r="AP9" i="16"/>
  <c r="AQ1" i="16" s="1"/>
  <c r="AP15" i="16"/>
  <c r="AW1" i="16" s="1"/>
  <c r="AP16" i="16"/>
  <c r="AX1" i="16" s="1"/>
  <c r="AP13" i="16"/>
  <c r="AS1" i="16" s="1"/>
  <c r="AP11" i="16"/>
  <c r="AR1" i="16" s="1"/>
  <c r="AY12" i="16"/>
  <c r="AY2" i="16" s="1"/>
  <c r="AX12" i="16"/>
  <c r="AX2" i="16" s="1"/>
  <c r="AW12" i="16"/>
  <c r="AW2" i="16" s="1"/>
  <c r="AV12" i="16"/>
  <c r="AU12" i="16"/>
  <c r="AU2" i="16" s="1"/>
  <c r="AS12" i="16"/>
  <c r="AS2" i="16" s="1"/>
  <c r="AR12" i="16"/>
  <c r="AR2" i="16" s="1"/>
  <c r="AQ12" i="16"/>
  <c r="AQ2" i="16" s="1"/>
  <c r="AP12" i="16"/>
  <c r="AP2" i="16" s="1"/>
  <c r="AV2" i="16"/>
  <c r="V15" i="14"/>
  <c r="H15" i="14"/>
  <c r="M15" i="14"/>
  <c r="N15" i="14"/>
  <c r="O15" i="14"/>
  <c r="U15" i="14"/>
  <c r="AY1" i="16" l="1"/>
  <c r="AQ15" i="15"/>
  <c r="AW2" i="15" s="1"/>
  <c r="AP27" i="15"/>
  <c r="BF1" i="15" s="1"/>
  <c r="AP12" i="15"/>
  <c r="AT1" i="15" s="1"/>
  <c r="AP62" i="15"/>
  <c r="BH1" i="15" s="1"/>
  <c r="AP10" i="15"/>
  <c r="AR1" i="15" s="1"/>
  <c r="AQ70" i="15"/>
  <c r="BJ2" i="15" s="1"/>
  <c r="AP70" i="15"/>
  <c r="BJ1" i="15" s="1"/>
  <c r="AP63" i="15"/>
  <c r="BI1" i="15" s="1"/>
  <c r="AP34" i="15"/>
  <c r="BG1" i="15" s="1"/>
  <c r="AP26" i="15"/>
  <c r="BE1" i="15" s="1"/>
  <c r="AP25" i="15"/>
  <c r="BD1" i="15" s="1"/>
  <c r="AP24" i="15"/>
  <c r="BC1" i="15" s="1"/>
  <c r="AP23" i="15"/>
  <c r="BB1" i="15" s="1"/>
  <c r="AP22" i="15"/>
  <c r="BA1" i="15" s="1"/>
  <c r="AR18" i="15"/>
  <c r="AZ3" i="15" s="1"/>
  <c r="AQ18" i="15"/>
  <c r="AZ2" i="15" s="1"/>
  <c r="AP18" i="15"/>
  <c r="AZ1" i="15" s="1"/>
  <c r="AP17" i="15"/>
  <c r="AY1" i="15" s="1"/>
  <c r="AP16" i="15"/>
  <c r="AX1" i="15" s="1"/>
  <c r="AP15" i="15"/>
  <c r="AW1" i="15" s="1"/>
  <c r="AQ14" i="15"/>
  <c r="AV2" i="15" s="1"/>
  <c r="AP14" i="15"/>
  <c r="AV1" i="15" s="1"/>
  <c r="AP13" i="15"/>
  <c r="AU1" i="15" s="1"/>
  <c r="AP11" i="15"/>
  <c r="AS1" i="15" s="1"/>
  <c r="AQ9" i="15"/>
  <c r="AQ2" i="15" s="1"/>
  <c r="AP9" i="15"/>
  <c r="AQ1" i="15" s="1"/>
  <c r="B12" i="15"/>
  <c r="B10" i="15"/>
  <c r="C15" i="14" l="1"/>
  <c r="E15" i="14"/>
  <c r="B15" i="14"/>
  <c r="D15" i="14"/>
  <c r="F15" i="14"/>
  <c r="G15" i="14"/>
  <c r="I15" i="14"/>
  <c r="J15" i="14"/>
  <c r="K15" i="14"/>
  <c r="L15" i="14"/>
  <c r="P15" i="14"/>
  <c r="Q15" i="14"/>
  <c r="R15" i="14"/>
  <c r="S15" i="14"/>
  <c r="T15" i="14"/>
  <c r="A15" i="14"/>
</calcChain>
</file>

<file path=xl/sharedStrings.xml><?xml version="1.0" encoding="utf-8"?>
<sst xmlns="http://schemas.openxmlformats.org/spreadsheetml/2006/main" count="5057" uniqueCount="401">
  <si>
    <t>Giám đốc</t>
  </si>
  <si>
    <t>Địa chỉ:</t>
  </si>
  <si>
    <t>STT</t>
  </si>
  <si>
    <t xml:space="preserve">                                                                                                                                                                                                                                   </t>
  </si>
  <si>
    <t>HỢP ĐỒNG LAO ĐỘNG</t>
  </si>
  <si>
    <t>NGƯỜI LAO ĐỘNG</t>
  </si>
  <si>
    <t>NGƯỜI SỬ DỤNG LAO ĐỘNG</t>
  </si>
  <si>
    <t>(Ký tên)</t>
  </si>
  <si>
    <t xml:space="preserve">   2- Nghĩa vụ:</t>
  </si>
  <si>
    <t xml:space="preserve">   1- Nghĩa vụ:</t>
  </si>
  <si>
    <t xml:space="preserve">   2- Quyền hạn:</t>
  </si>
  <si>
    <t>CMT cấp tại</t>
  </si>
  <si>
    <t>Nơi sinh</t>
  </si>
  <si>
    <t>Ngày sinh</t>
  </si>
  <si>
    <t>Địa chỉ thường chú</t>
  </si>
  <si>
    <t>Quốc tịch</t>
  </si>
  <si>
    <t>Loại hình hợp đồng</t>
  </si>
  <si>
    <t>Ngày ký hợp đồng</t>
  </si>
  <si>
    <t xml:space="preserve">Từ </t>
  </si>
  <si>
    <t>Đến</t>
  </si>
  <si>
    <t>Ngày thử việc</t>
  </si>
  <si>
    <t>Từ</t>
  </si>
  <si>
    <t>Số CMT</t>
  </si>
  <si>
    <t>Việt Nam</t>
  </si>
  <si>
    <t>Ngày cấp
 CMT</t>
  </si>
  <si>
    <t>Số HĐ</t>
  </si>
  <si>
    <t>Chức vụ</t>
  </si>
  <si>
    <t>Mức Lương</t>
  </si>
  <si>
    <t>Cấp ngày:</t>
  </si>
  <si>
    <r>
      <t>Điều 1:</t>
    </r>
    <r>
      <rPr>
        <sz val="14"/>
        <rFont val="Times New Roman"/>
        <family val="1"/>
      </rPr>
      <t xml:space="preserve"> </t>
    </r>
    <r>
      <rPr>
        <b/>
        <sz val="14"/>
        <rFont val="Times New Roman"/>
        <family val="1"/>
      </rPr>
      <t>Thời hạn và công việc hợp đồng:</t>
    </r>
  </si>
  <si>
    <r>
      <t>Điều 2:</t>
    </r>
    <r>
      <rPr>
        <sz val="14"/>
        <rFont val="Times New Roman"/>
        <family val="1"/>
      </rPr>
      <t xml:space="preserve"> </t>
    </r>
    <r>
      <rPr>
        <b/>
        <sz val="14"/>
        <rFont val="Times New Roman"/>
        <family val="1"/>
      </rPr>
      <t>Chế độ làm việc:</t>
    </r>
  </si>
  <si>
    <r>
      <t>Điều 3:</t>
    </r>
    <r>
      <rPr>
        <sz val="14"/>
        <rFont val="Times New Roman"/>
        <family val="1"/>
      </rPr>
      <t xml:space="preserve"> </t>
    </r>
    <r>
      <rPr>
        <b/>
        <sz val="14"/>
        <rFont val="Times New Roman"/>
        <family val="1"/>
      </rPr>
      <t>Nghĩa vụ và quyền lợi của người lao động:</t>
    </r>
  </si>
  <si>
    <t xml:space="preserve">   1- Quyền lợi:</t>
  </si>
  <si>
    <r>
      <rPr>
        <b/>
        <u/>
        <sz val="14"/>
        <rFont val="Times New Roman"/>
        <family val="1"/>
      </rPr>
      <t>Điều 4:</t>
    </r>
    <r>
      <rPr>
        <b/>
        <sz val="14"/>
        <rFont val="Times New Roman"/>
        <family val="1"/>
      </rPr>
      <t xml:space="preserve"> Nghĩa vụ và quyền hạn của người sử dụng lao động:</t>
    </r>
  </si>
  <si>
    <r>
      <rPr>
        <b/>
        <u/>
        <sz val="14"/>
        <rFont val="Times New Roman"/>
        <family val="1"/>
      </rPr>
      <t>Điều 5:</t>
    </r>
    <r>
      <rPr>
        <b/>
        <sz val="14"/>
        <rFont val="Times New Roman"/>
        <family val="1"/>
      </rPr>
      <t xml:space="preserve"> Điều khoản thi hành:</t>
    </r>
  </si>
  <si>
    <r>
      <t>(</t>
    </r>
    <r>
      <rPr>
        <i/>
        <sz val="14"/>
        <rFont val="Times New Roman"/>
        <family val="1"/>
      </rPr>
      <t>Ký tên)</t>
    </r>
  </si>
  <si>
    <r>
      <rPr>
        <sz val="14"/>
        <rFont val="Times New Roman"/>
        <family val="1"/>
      </rPr>
      <t>CỘNG HOÀ XÃ HỘI CHỦ NGHĨA VIỆT NAM</t>
    </r>
    <r>
      <rPr>
        <b/>
        <sz val="14"/>
        <rFont val="Times New Roman"/>
        <family val="1"/>
      </rPr>
      <t xml:space="preserve">
Độc lập - Tự do - Hạnh phúc</t>
    </r>
  </si>
  <si>
    <t>Công ty cổ phần Shome</t>
  </si>
  <si>
    <t>Nguyễn Văn Vĩnh</t>
  </si>
  <si>
    <t>Bắc Giang</t>
  </si>
  <si>
    <t>THÔNG TIN CHỦ DOANH NGHIỆP</t>
  </si>
  <si>
    <t>THÔNG TIN DOANH NGHIỆP</t>
  </si>
  <si>
    <t>Tên công ty:</t>
  </si>
  <si>
    <t>Số điện thoại:</t>
  </si>
  <si>
    <t>Họ tên:</t>
  </si>
  <si>
    <t>Sinh ngày:</t>
  </si>
  <si>
    <t>Nơi sinh:</t>
  </si>
  <si>
    <t>Chứ vụ:</t>
  </si>
  <si>
    <t>Quốc tịch:</t>
  </si>
  <si>
    <t>Tính:</t>
  </si>
  <si>
    <t>Đào Sỹ Quang</t>
  </si>
  <si>
    <t>Nhân viên</t>
  </si>
  <si>
    <t>Nhân Thắng - Gia Bình - Bắc Ninh</t>
  </si>
  <si>
    <t>Tên người
 lao động</t>
  </si>
  <si>
    <t>Đỗ Thanh Quang</t>
  </si>
  <si>
    <t>Hiệp Hòa - Vũ Thư - Thái Bình</t>
  </si>
  <si>
    <t>Vũ Kim Dung</t>
  </si>
  <si>
    <t>Thôn Trung - Xuân Đỉnh - Từ Liêm - Hà Nội</t>
  </si>
  <si>
    <t>Nguyễn Huy Nam</t>
  </si>
  <si>
    <t>Thôn Vàng - Cổ Bi - Gia Lâm - Hà Nội</t>
  </si>
  <si>
    <t>012555320</t>
  </si>
  <si>
    <t>012262668</t>
  </si>
  <si>
    <t>Đỗ Ngọc Trung</t>
  </si>
  <si>
    <t>Xuân Hòa - Thọ Xuân - Thanh Hóa</t>
  </si>
  <si>
    <t>Nguyễn Văn Ngọ</t>
  </si>
  <si>
    <t>Thị trấn Lim - Tiên Du - Bắc Ninh</t>
  </si>
  <si>
    <t>Trần Hữu Mạnh</t>
  </si>
  <si>
    <t>Nam Giang - Nam Đàn - Nghệ An</t>
  </si>
  <si>
    <t>Đàm Tiến Chiến</t>
  </si>
  <si>
    <t>Xóm 3 Yên Mỹ - Thanh Trì - Hà Nội</t>
  </si>
  <si>
    <t>012397075</t>
  </si>
  <si>
    <t>Nguyễn Quốc Tân</t>
  </si>
  <si>
    <t>TT Phong Châu - Phù Ninh - Phú Thọ</t>
  </si>
  <si>
    <t>Đậu Bá Hoàng</t>
  </si>
  <si>
    <t>Thanh Thủy - Thanh Chương - Nghệ An</t>
  </si>
  <si>
    <t>Nguyễn Trí Việt</t>
  </si>
  <si>
    <t>P304-N6 ĐTTH - Nhân Chính - Thanh Xuân - Hà Nội</t>
  </si>
  <si>
    <t>013196738</t>
  </si>
  <si>
    <t>Nguyễn Mạnh Dân</t>
  </si>
  <si>
    <t>Hương Canh - Bình Xuyên - Vĩnh Phúc</t>
  </si>
  <si>
    <t>Trần Anh Tuấn</t>
  </si>
  <si>
    <t>Thôn Vực - Thanh Liệt - Thanh Trì - Hà Nội</t>
  </si>
  <si>
    <t>013207736</t>
  </si>
  <si>
    <t>Nguyễn Bảo Thắng</t>
  </si>
  <si>
    <t>Đông Ngạc - Từ Liêm - Hà Nội</t>
  </si>
  <si>
    <t>013479250</t>
  </si>
  <si>
    <t>Nguyễn Văn Công</t>
  </si>
  <si>
    <t>Vũ Ninh - Kiến Xương - Thái Bình</t>
  </si>
  <si>
    <t>Huỳnh Ngọc Châu</t>
  </si>
  <si>
    <t>Tổ 4 - Phước Mỹ - Sơn Trà -TP Đà Nẵng</t>
  </si>
  <si>
    <t>Nguyễn Thúc Linh</t>
  </si>
  <si>
    <t>KP5 - P.Phước Mỹ - Phan Rang - Tháp Chàm - Ninh Thuận</t>
  </si>
  <si>
    <t>Trần Dương</t>
  </si>
  <si>
    <t>KP6 - P.Bảo An - TP Phan Rang - Tháp Chàm - Ninh Thuận</t>
  </si>
  <si>
    <t>Trịnh Duy An</t>
  </si>
  <si>
    <t>Nha Trang - Khánh Hòa</t>
  </si>
  <si>
    <t>Nguyễn Đăng Ninh</t>
  </si>
  <si>
    <t>Đôn Nhân - Sông Lô - Vĩnh Phúc</t>
  </si>
  <si>
    <t>Vũ Xuân Tứ</t>
  </si>
  <si>
    <t>Tiền Phong - Ân Thi - Hưng Yên</t>
  </si>
  <si>
    <t>Nguyễn Việt Hùng</t>
  </si>
  <si>
    <t>An Phụ - Kinh Môn - Hải Dương</t>
  </si>
  <si>
    <t>Lê Văn Viên</t>
  </si>
  <si>
    <t>CK Nhân Hòa - Quế Võ - Bắc Ninh</t>
  </si>
  <si>
    <t>Nguyên Cao Điềm</t>
  </si>
  <si>
    <t>27 Huỳnh Thúc Kháng - Tam Kỳ - Quảng Nam</t>
  </si>
  <si>
    <t>Ngô Xuân Nam</t>
  </si>
  <si>
    <t>Phú Thủy - Phan Thiết - Bình Thuận</t>
  </si>
  <si>
    <t>Trần Triệu Vỹ</t>
  </si>
  <si>
    <t>Khóm 1 - Phường 12 - TP Cao Lãnh - Đồng Tháp</t>
  </si>
  <si>
    <t>Nguyễn Thị Xuân</t>
  </si>
  <si>
    <t>Phường Trần Phú - TP Bắc Giang - Bắc Giang</t>
  </si>
  <si>
    <t>Ngô Xuân Hùng</t>
  </si>
  <si>
    <t>Hoàng Văn Thụ - TP Bắc Giang - Bắc Giang</t>
  </si>
  <si>
    <t>Trịnh Ngọc Giang</t>
  </si>
  <si>
    <t>Nguyễn Văn Sen</t>
  </si>
  <si>
    <t>Thái Sơn - Hiệp Hòa - Bắc Giang</t>
  </si>
  <si>
    <t>Tạ Quang Dũng</t>
  </si>
  <si>
    <t>Phường Ngô Quyền - TP Bắc Giang - Bắc Giang</t>
  </si>
  <si>
    <t>Nguyễn Thành Trung</t>
  </si>
  <si>
    <t>Nguyễn Khắc Cơ</t>
  </si>
  <si>
    <t>Thôn Thụy Mão - Mão Điền - Thuận Thành - Bắc Ninh</t>
  </si>
  <si>
    <t>Đàm Đức Bắc</t>
  </si>
  <si>
    <t>Trần Huy Cường</t>
  </si>
  <si>
    <t>Nguyễn Văn Tiệp</t>
  </si>
  <si>
    <t>Nguyễn Quốc Huy</t>
  </si>
  <si>
    <t>Trần Ngọc Sơn</t>
  </si>
  <si>
    <t>Yên Lư - Yên Dũng - Bắc Giang</t>
  </si>
  <si>
    <t>Nguyễn Văn Đoàn</t>
  </si>
  <si>
    <t>Lương Minh Tuân</t>
  </si>
  <si>
    <t>Lê Văn Chiến</t>
  </si>
  <si>
    <t>P.Thọ Xương - TP Bắc Giang - Bắc Giang</t>
  </si>
  <si>
    <t>Nguyễn Văn Phú</t>
  </si>
  <si>
    <t>Nguyễn Quang Lợi</t>
  </si>
  <si>
    <t>Nguyễn Duy An</t>
  </si>
  <si>
    <t>49/7A Hoài Thanh - Phường 14 - Quận 8 - TP HCM</t>
  </si>
  <si>
    <t>025057428</t>
  </si>
  <si>
    <t>Nguyễn Tuấn Anh</t>
  </si>
  <si>
    <t>Sao Đỏ - Chí Linh - Hải Dương</t>
  </si>
  <si>
    <t>Dương Văn Hân</t>
  </si>
  <si>
    <t>Xương Giang - T.P Bắc Giang - Bắc Giang</t>
  </si>
  <si>
    <t>Số 104 Chung cư 15 tầng Quang Minh - đường Đào Sư Tích - p. Hoàng Văn Thụ - Tp. Bắc Giang - tỉnh Bắc Giang</t>
  </si>
  <si>
    <t>Thị trấn Neo - Yên Dũng - Bắc Giang</t>
  </si>
  <si>
    <t>(Ban hành kèm theo TT số 21/2003/TT-BLĐTBXH ngày 22/09/2003 của Bộ Lao Động - Thương binh và Xã hội)</t>
  </si>
  <si>
    <t xml:space="preserve">   Và một bên là ông, bà: </t>
  </si>
  <si>
    <t xml:space="preserve">   Chúng tôi, một bên là ông:</t>
  </si>
  <si>
    <t xml:space="preserve">   Đại diện cho:</t>
  </si>
  <si>
    <t xml:space="preserve">   Thoả thuận ký kết hợp đồng lao động và cam kết làm đúng những điều khoản sau đây:</t>
  </si>
  <si>
    <t xml:space="preserve">   - Được cấp phát những dụng cụ làm việc gồm: </t>
  </si>
  <si>
    <t xml:space="preserve">   - Mức lương chính hoặc tiền công: </t>
  </si>
  <si>
    <t xml:space="preserve">   * Bồi thường vi phạm và vật chất:</t>
  </si>
  <si>
    <t xml:space="preserve">   - Bảo đảm việc làm và thực hiện đầy đủ những điều đó cam kết trong hợp đồng lao động;</t>
  </si>
  <si>
    <t xml:space="preserve">   Số sổ lao động (nếu có).................... cấp ngày......./..../......tại..........................................</t>
  </si>
  <si>
    <t>B1</t>
  </si>
  <si>
    <t>B3</t>
  </si>
  <si>
    <t>S3</t>
  </si>
  <si>
    <t>CÔNG TY CỔ PHẦN SHOME</t>
  </si>
  <si>
    <t>Quốc tịch: Việt Nam</t>
  </si>
  <si>
    <t xml:space="preserve">   Địa chỉ: Số 104 Chung cư 15 tầng Quang Minh - đường Đào Sư Tích - p. Hoàng Văn Thụ - Tp. Bắc Giang - tỉnh Bắc Giang.</t>
  </si>
  <si>
    <t>Nghề nghiệp</t>
  </si>
  <si>
    <t>Kỹ sư</t>
  </si>
  <si>
    <t xml:space="preserve">   Nghề nghiệp: Kỹ sư</t>
  </si>
  <si>
    <t xml:space="preserve">   - Phương tiện đi lại làm việc: Tự túc.</t>
  </si>
  <si>
    <t xml:space="preserve">   - Hình thức trả lương: Tiền mặt hoặc chuyển khoản.</t>
  </si>
  <si>
    <t xml:space="preserve">   - Phụ cấp gồm: Theo quy định của Công ty.</t>
  </si>
  <si>
    <t xml:space="preserve">   - Được trả lương vào các ngày mùng 10 hàng tháng.</t>
  </si>
  <si>
    <t xml:space="preserve">   - Tiền thưởng: Theo quy chế của Công ty.</t>
  </si>
  <si>
    <t xml:space="preserve">   - Chế độ nâng lương: Theo quy chế của Công ty.</t>
  </si>
  <si>
    <t xml:space="preserve">   - Được trang bị bảo hộ lao động gồm: theo quy định của Công ty.</t>
  </si>
  <si>
    <t xml:space="preserve">   - Chế độ nghỉ ngơi ( nghỉ hàng tuần, phép, lễ, tết ...): theo quy chế hiện hành.</t>
  </si>
  <si>
    <t xml:space="preserve">   - Bảo hiểm xã hội và bảo hiểm y tế: theo chế độ hiện hành.</t>
  </si>
  <si>
    <t xml:space="preserve">   - Chế độ đào tạo: Theo quy chế của Công ty.</t>
  </si>
  <si>
    <t xml:space="preserve">   - Những thoả thuận khác: không.</t>
  </si>
  <si>
    <t xml:space="preserve">   - Được trợ cấp nghỉ hưu Theo quy chế đãi ngộ.</t>
  </si>
  <si>
    <t xml:space="preserve">   - Hoàn thành những công việc đó cam kết trong hợp đồng lao động.</t>
  </si>
  <si>
    <t xml:space="preserve">   - Chấp hành lệnh điều hành sản xuất kinh doanh, nội quy kỷ luật lao động, an toàn lao động, quy chế quản lý và điều hành của Công ty.</t>
  </si>
  <si>
    <t xml:space="preserve">   - Đóng Cổ phần để trở thành Cổ đông; theo điều lệ tổ chức, hoạt động của Công ty.</t>
  </si>
  <si>
    <t xml:space="preserve">   - Nếu đơn phương chấm dứt hợp đồng lao động (tự ý bỏ việc) hoặc bị kỷ luật buộc thôi việc thì phải bồi hoàn toàn bộ chi phí ban đầu khi mới tiếp nhận.</t>
  </si>
  <si>
    <t xml:space="preserve">   - Vi phạm nội quy, quy chế của Công ty tuỳ theo mức độ nặng nhẹ theo kết luận  của hội đồng khen thưởng và kỷ luật.</t>
  </si>
  <si>
    <t xml:space="preserve">   - Thanh toán đầy đủ, đúng thời hạn các chế độ lương, thưởng và quyền lợi khác cho người lao động, thoả ước lao động tập thể (nếu có).</t>
  </si>
  <si>
    <t xml:space="preserve">   - Điều hành người lao động hoàn thành công việc theo hợp đồng (bố trí, điều chuyển, tạm ngừng việc...).</t>
  </si>
  <si>
    <t xml:space="preserve">   - Tạm hoãn, chấm dứt hợp đồng, kỷ luật người lao động theo quy định của pháp luật, thoả ước tập thể (nếu có) và nội quy lao động của doanh nghiệp.</t>
  </si>
  <si>
    <t xml:space="preserve">   - Những vấn đề về lao động không ghi trong hợp đồng lao động này thì áp dụng quy định của thoả ước tập thể. Trường hợp chưa có thoả ước tập thể thì áp dụng quy định của pháp luật lao động.</t>
  </si>
  <si>
    <t xml:space="preserve">   - Thử việc từ: ngày 12 tháng 1 năm 2016 đến ngày 12 tháng 1 năm 2018.</t>
  </si>
  <si>
    <t xml:space="preserve">   - Địa điểm làm việc: Số 104 Chung cư 15 tầng Quang Minh - đường Đào Sư Tích - p. Hoàng Văn Thụ - Tp. Bắc Giang - tỉnh Bắc Giang.</t>
  </si>
  <si>
    <t>Chức danh chuyên môn</t>
  </si>
  <si>
    <t>Kỹ sư điện</t>
  </si>
  <si>
    <t>Công việc phải làm</t>
  </si>
  <si>
    <t xml:space="preserve">   - Thời giờ làm việc: 06 ngày/ tuần, 08 giờ/ ngày, nếu công việc cần gấp có thể làm ngoài giờ hoặc ngày nghỉ.</t>
  </si>
  <si>
    <t>đồng/tháng</t>
  </si>
  <si>
    <t>Thiết kế điện công trình</t>
  </si>
  <si>
    <t>3 năm</t>
  </si>
  <si>
    <t>CA - Bắc Ninh</t>
  </si>
  <si>
    <t>CA - Thái Bình</t>
  </si>
  <si>
    <t>CA - Hà Nội</t>
  </si>
  <si>
    <t>CA - Thanh Hóa</t>
  </si>
  <si>
    <t>CA - Nghệ An</t>
  </si>
  <si>
    <t>CA - Phú Thọ</t>
  </si>
  <si>
    <t>CA - Vĩnh Phúc</t>
  </si>
  <si>
    <t>CA - TP Đà Nẵng</t>
  </si>
  <si>
    <t>CA - Ninh Thuận</t>
  </si>
  <si>
    <t>CA - Khánh Hòa</t>
  </si>
  <si>
    <t>CA - Hưng Yên</t>
  </si>
  <si>
    <t>CA - Hải Dương</t>
  </si>
  <si>
    <t>CA - Quảng Nam</t>
  </si>
  <si>
    <t>CA - Bình Thuận</t>
  </si>
  <si>
    <t>CA - Đồng Tháp</t>
  </si>
  <si>
    <t>CA - TP HCM</t>
  </si>
  <si>
    <t>CA - Bắc Giang</t>
  </si>
  <si>
    <t xml:space="preserve">   - Chức danh chuyên môn: Kỹ sư điện                    Chức vụ (nếu có): Nhân viên.</t>
  </si>
  <si>
    <t xml:space="preserve">   - Công việc phải làm: Thiết kế điện công trình.</t>
  </si>
  <si>
    <t>CA - 0</t>
  </si>
  <si>
    <t>Số: 1201/2016/HÐ-LÐ</t>
  </si>
  <si>
    <t>Số: 1301/2016/HÐ-LÐ</t>
  </si>
  <si>
    <t>Số: 1401/2016/HÐ-LÐ</t>
  </si>
  <si>
    <t>Số: 1501/2016/HÐ-LÐ</t>
  </si>
  <si>
    <t>Số: 1601/2016/HÐ-LÐ</t>
  </si>
  <si>
    <t>Số: 1701/2016/HÐ-LÐ</t>
  </si>
  <si>
    <t>Số: 1801/2016/HÐ-LÐ</t>
  </si>
  <si>
    <t>Số: 1901/2016/HÐ-LÐ</t>
  </si>
  <si>
    <t>Số: 2001/2016/HÐ-LÐ</t>
  </si>
  <si>
    <t>Số: 2101/2016/HÐ-LÐ</t>
  </si>
  <si>
    <t>Số: 2201/2016/HÐ-LÐ</t>
  </si>
  <si>
    <t>Số: 2301/2016/HÐ-LÐ</t>
  </si>
  <si>
    <t>Số: 2401/2016/HÐ-LÐ</t>
  </si>
  <si>
    <t>Số: 2501/2016/HÐ-LÐ</t>
  </si>
  <si>
    <t>Số: 2601/2016/HÐ-LÐ</t>
  </si>
  <si>
    <t>Số: 2701/2016/HÐ-LÐ</t>
  </si>
  <si>
    <t>Số: 2801/2016/HÐ-LÐ</t>
  </si>
  <si>
    <t>Số: 2901/2016/HÐ-LÐ</t>
  </si>
  <si>
    <t>Số: 3001/2016/HÐ-LÐ</t>
  </si>
  <si>
    <t>Số: 3101/2016/HÐ-LÐ</t>
  </si>
  <si>
    <t>Số: 102/2016/HÐ-LÐ</t>
  </si>
  <si>
    <t>Số: 202/2016/HÐ-LÐ</t>
  </si>
  <si>
    <t>Số: 302/2016/HÐ-LÐ</t>
  </si>
  <si>
    <t>Số: 402/2016/HÐ-LÐ</t>
  </si>
  <si>
    <t>Số: 502/2016/HÐ-LÐ</t>
  </si>
  <si>
    <t>Số: 602/2016/HÐ-LÐ</t>
  </si>
  <si>
    <t>Số: 702/2016/HÐ-LÐ</t>
  </si>
  <si>
    <t>Số: 802/2016/HÐ-LÐ</t>
  </si>
  <si>
    <t>Số: 902/2016/HÐ-LÐ</t>
  </si>
  <si>
    <t>Số: 1002/2016/HÐ-LÐ</t>
  </si>
  <si>
    <t>Số: 1102/2016/HÐ-LÐ</t>
  </si>
  <si>
    <t>Số: 1202/2016/HÐ-LÐ</t>
  </si>
  <si>
    <t>Số: 1302/2016/HÐ-LÐ</t>
  </si>
  <si>
    <t>Số: 1402/2016/HÐ-LÐ</t>
  </si>
  <si>
    <t>Số: 1502/2016/HÐ-LÐ</t>
  </si>
  <si>
    <t>Số: 1602/2016/HÐ-LÐ</t>
  </si>
  <si>
    <t>Số: 1702/2016/HÐ-LÐ</t>
  </si>
  <si>
    <t>Số: 1802/2016/HÐ-LÐ</t>
  </si>
  <si>
    <t>Số: 1902/2016/HÐ-LÐ</t>
  </si>
  <si>
    <t>Số: 2002/2016/HÐ-LÐ</t>
  </si>
  <si>
    <t>Số: 2102/2016/HÐ-LÐ</t>
  </si>
  <si>
    <t>Số: 2202/2016/HÐ-LÐ</t>
  </si>
  <si>
    <t>Số: 2302/2016/HÐ-LÐ</t>
  </si>
  <si>
    <t>Số: 2402/2016/HÐ-LÐ</t>
  </si>
  <si>
    <t>Số: 2502/2016/HÐ-LÐ</t>
  </si>
  <si>
    <t>Số: 2602/2016/HÐ-LÐ</t>
  </si>
  <si>
    <t>Số: 2702/2016/HÐ-LÐ</t>
  </si>
  <si>
    <t>Số: 2802/2016/HÐ-LÐ</t>
  </si>
  <si>
    <t>Số: 2902/2016/HÐ-LÐ</t>
  </si>
  <si>
    <t>Số: 103/2016/HÐ-LÐ</t>
  </si>
  <si>
    <t>Số: 203/2016/HÐ-LÐ</t>
  </si>
  <si>
    <t>Số: 303/2016/HÐ-LÐ</t>
  </si>
  <si>
    <t/>
  </si>
  <si>
    <t>4 năm</t>
  </si>
  <si>
    <t>5 năm</t>
  </si>
  <si>
    <t>6 năm</t>
  </si>
  <si>
    <t>7 năm</t>
  </si>
  <si>
    <t>8 năm</t>
  </si>
  <si>
    <t>9 năm</t>
  </si>
  <si>
    <t>10 năm</t>
  </si>
  <si>
    <t>11 năm</t>
  </si>
  <si>
    <t>12 năm</t>
  </si>
  <si>
    <t>13 năm</t>
  </si>
  <si>
    <t>14 năm</t>
  </si>
  <si>
    <t>15 năm</t>
  </si>
  <si>
    <t>16 năm</t>
  </si>
  <si>
    <t>17 năm</t>
  </si>
  <si>
    <t>18 năm</t>
  </si>
  <si>
    <t>19 năm</t>
  </si>
  <si>
    <t>20 năm</t>
  </si>
  <si>
    <t>21 năm</t>
  </si>
  <si>
    <t>22 năm</t>
  </si>
  <si>
    <t>23 năm</t>
  </si>
  <si>
    <t>24 năm</t>
  </si>
  <si>
    <t>25 năm</t>
  </si>
  <si>
    <t>26 năm</t>
  </si>
  <si>
    <t>27 năm</t>
  </si>
  <si>
    <t>28 năm</t>
  </si>
  <si>
    <t>29 năm</t>
  </si>
  <si>
    <t>30 năm</t>
  </si>
  <si>
    <t>31 năm</t>
  </si>
  <si>
    <t>32 năm</t>
  </si>
  <si>
    <t>33 năm</t>
  </si>
  <si>
    <t>34 năm</t>
  </si>
  <si>
    <t>35 năm</t>
  </si>
  <si>
    <t>36 năm</t>
  </si>
  <si>
    <t>37 năm</t>
  </si>
  <si>
    <t>38 năm</t>
  </si>
  <si>
    <t>39 năm</t>
  </si>
  <si>
    <t>40 năm</t>
  </si>
  <si>
    <t>41 năm</t>
  </si>
  <si>
    <t>42 năm</t>
  </si>
  <si>
    <t>43 năm</t>
  </si>
  <si>
    <t>44 năm</t>
  </si>
  <si>
    <t>45 năm</t>
  </si>
  <si>
    <t>46 năm</t>
  </si>
  <si>
    <t>47 năm</t>
  </si>
  <si>
    <t>48 năm</t>
  </si>
  <si>
    <t>49 năm</t>
  </si>
  <si>
    <t>50 năm</t>
  </si>
  <si>
    <t>51 năm</t>
  </si>
  <si>
    <t>52 năm</t>
  </si>
  <si>
    <t>53 năm</t>
  </si>
  <si>
    <t>54 năm</t>
  </si>
  <si>
    <t>CỘNG HÒA XÃ HỘI CHỦ NGHĨA VIỆT NAM</t>
  </si>
  <si>
    <t>Độc lập - Tự do - Hạnh phúc</t>
  </si>
  <si>
    <t>BẢN CAM KẾT</t>
  </si>
  <si>
    <t xml:space="preserve">(Áp dụng cho cá nhân chưa đến mức thu nhập chịu thuế TNCN) </t>
  </si>
  <si>
    <t xml:space="preserve">    1. Tên tôi là: </t>
  </si>
  <si>
    <r>
      <t xml:space="preserve">    2.</t>
    </r>
    <r>
      <rPr>
        <b/>
        <sz val="14"/>
        <color rgb="FF000000"/>
        <rFont val="Times New Roman"/>
        <family val="1"/>
      </rPr>
      <t xml:space="preserve"> </t>
    </r>
    <r>
      <rPr>
        <sz val="14"/>
        <color rgb="FF000000"/>
        <rFont val="Times New Roman"/>
        <family val="1"/>
      </rPr>
      <t>Mã số thuế:</t>
    </r>
  </si>
  <si>
    <t xml:space="preserve">    5. Tên tổ chức, cá nhân trả thu nhập:</t>
  </si>
  <si>
    <t xml:space="preserve">    Tôi cam đoan số liệu khai trên là đúng và chịu trách nhiệm trước pháp luật về những số liệu đã khai./.</t>
  </si>
  <si>
    <t>CÁ NHÂN CAM KẾT</t>
  </si>
  <si>
    <t>(Ký, ghi rõ họ tên)</t>
  </si>
  <si>
    <t>Mã số thuế</t>
  </si>
  <si>
    <t>1234567890</t>
  </si>
  <si>
    <t>1234567891</t>
  </si>
  <si>
    <t>1234567892</t>
  </si>
  <si>
    <t>1234567893</t>
  </si>
  <si>
    <t>1234567894</t>
  </si>
  <si>
    <t>1234567895</t>
  </si>
  <si>
    <t>1234567896</t>
  </si>
  <si>
    <t>1234567897</t>
  </si>
  <si>
    <t>1234567898</t>
  </si>
  <si>
    <t>1234567899</t>
  </si>
  <si>
    <t>1234567900</t>
  </si>
  <si>
    <t>1234567901</t>
  </si>
  <si>
    <t>1234567902</t>
  </si>
  <si>
    <t>1234567903</t>
  </si>
  <si>
    <t>1234567904</t>
  </si>
  <si>
    <t>1234567905</t>
  </si>
  <si>
    <t>1234567906</t>
  </si>
  <si>
    <t>1234567907</t>
  </si>
  <si>
    <t>1234567908</t>
  </si>
  <si>
    <t>1234567909</t>
  </si>
  <si>
    <t>1234567910</t>
  </si>
  <si>
    <t>1234567911</t>
  </si>
  <si>
    <t>1234567912</t>
  </si>
  <si>
    <t>1234567913</t>
  </si>
  <si>
    <t>1234567914</t>
  </si>
  <si>
    <t>1234567915</t>
  </si>
  <si>
    <t>1234567916</t>
  </si>
  <si>
    <t>1234567917</t>
  </si>
  <si>
    <t>1234567918</t>
  </si>
  <si>
    <t>1234567919</t>
  </si>
  <si>
    <t>1234567920</t>
  </si>
  <si>
    <t>1234567921</t>
  </si>
  <si>
    <t>1234567922</t>
  </si>
  <si>
    <t>1234567923</t>
  </si>
  <si>
    <t>1234567924</t>
  </si>
  <si>
    <t>1234567925</t>
  </si>
  <si>
    <t>1234567926</t>
  </si>
  <si>
    <t>1234567927</t>
  </si>
  <si>
    <t>1234567928</t>
  </si>
  <si>
    <t>1234567929</t>
  </si>
  <si>
    <t>1234567930</t>
  </si>
  <si>
    <t>1234567931</t>
  </si>
  <si>
    <t>1234567932</t>
  </si>
  <si>
    <t>1234567933</t>
  </si>
  <si>
    <t>1234567934</t>
  </si>
  <si>
    <t>1234567935</t>
  </si>
  <si>
    <t>1234567936</t>
  </si>
  <si>
    <t>1234567937</t>
  </si>
  <si>
    <t>1234567938</t>
  </si>
  <si>
    <t>1234567939</t>
  </si>
  <si>
    <t>1234567940</t>
  </si>
  <si>
    <t>1234567941</t>
  </si>
  <si>
    <t>Ngày lập cam kết</t>
  </si>
  <si>
    <t>Kính gửi: Công ty cổ phần Shome</t>
  </si>
  <si>
    <t>Năm cam kết</t>
  </si>
  <si>
    <t>TỔNG THU NHẬP:</t>
  </si>
  <si>
    <r>
      <t xml:space="preserve">    Tôi cam kết rằng, trong năm 2016 tôi chỉ có thu nhập duy nhất tại </t>
    </r>
    <r>
      <rPr>
        <b/>
        <sz val="14"/>
        <color rgb="FF000066"/>
        <rFont val="Times New Roman"/>
        <family val="1"/>
      </rPr>
      <t>Công ty cổ phần Shome</t>
    </r>
    <r>
      <rPr>
        <sz val="14"/>
        <color rgb="FF000066"/>
        <rFont val="Times New Roman"/>
        <family val="1"/>
      </rPr>
      <t xml:space="preserve">, nhưng ước tính tổng thu nhập không quá 108 triệu đồng “ghi bằng chữ: (Một trăm lẻ tám triệu đồng ./. )” nên không đến mức phải nộp thuế TNCN. </t>
    </r>
  </si>
  <si>
    <t>0902.210.284</t>
  </si>
  <si>
    <t>Bắc Giang, ngày 3 tháng 6 năm 2016</t>
  </si>
  <si>
    <t xml:space="preserve">    3. Số CMND/hộ chiếu: 145136249</t>
  </si>
  <si>
    <t>Ngày cấp: 24/5/2005</t>
  </si>
  <si>
    <t>Nơi cấp: CA - Hưng Yên</t>
  </si>
  <si>
    <t xml:space="preserve">    4. Địa chỉ cư trú: Tiền Phong - Ân Thi - Hưng Yên</t>
  </si>
  <si>
    <t>Bắc Giang, ngày 12 tháng 1 năm 2016</t>
  </si>
  <si>
    <t xml:space="preserve"> ngày 12 tháng 1 năm 2016</t>
  </si>
  <si>
    <t xml:space="preserve">   Sinh ngày: 13/1/1986</t>
  </si>
  <si>
    <t>Tại: Nhân Thắng - Gia Bình - Bắc Ninh</t>
  </si>
  <si>
    <t xml:space="preserve">   Địa chỉ thường trú: Nhân Thắng - Gia Bình - Bắc Ninh</t>
  </si>
  <si>
    <t xml:space="preserve">   Số CMND: 125195491</t>
  </si>
  <si>
    <t>Tại: CA - Bắc Ninh</t>
  </si>
  <si>
    <t xml:space="preserve">   - Loại hợp đồng lao động: 3 năm.</t>
  </si>
  <si>
    <t xml:space="preserve">   - Từ: ngày 12 tháng 1 năm 2016 đến ngày 12 tháng 1 năm 2018.</t>
  </si>
  <si>
    <t xml:space="preserve">   - Hợp đồng lao động được lập thành 02 bản có giá trị ngang nhau, mỗi bên giữ một bản và có hiệu lực từ ngày 12 tháng 1 năm 2016. Khi 02 bên ký kết phụ lục hợp đồng lao động thì nội dung của phụ lục hợp đồng lao động cũng có giá trị như các nội dung của bản hợp đồng lao động này.</t>
  </si>
  <si>
    <t xml:space="preserve">   Hợp đồng lao động này được làm tại Công ty cổ phần Shome, ngày 12 tháng 1 năm 2016.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</si>
</sst>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1010000]d/m/yyyy;@"/>
    <numFmt numFmtId="165" formatCode="_(* #,##0_);_(* \(#,##0\);_(* &quot;-&quot;??_);_(@_)"/>
    <numFmt numFmtId="166" formatCode="&quot;[&quot;####&quot;]&quot;"/>
    <numFmt numFmtId="167" formatCode="0.0"/>
    <numFmt numFmtId="168" formatCode="&quot;$&quot;#,##0.00;\-&quot;$&quot;#,##0.00"/>
    <numFmt numFmtId="169" formatCode="_(* #.##0.00_);_(* \(#.##0.00\);_(* &quot;-&quot;??_);_(@_)"/>
    <numFmt numFmtId="170" formatCode="#,##0.00000_);\(#,##0.00000\)"/>
    <numFmt numFmtId="171" formatCode="\t0.00%"/>
    <numFmt numFmtId="172" formatCode="\t#\ ??/??"/>
    <numFmt numFmtId="173" formatCode="0.00_)"/>
    <numFmt numFmtId="174" formatCode="#,##0\ &quot;DM&quot;;\-#,##0\ &quot;DM&quot;"/>
    <numFmt numFmtId="175" formatCode="0.000%"/>
    <numFmt numFmtId="176" formatCode="&quot;￥&quot;#,##0;&quot;￥&quot;\-#,##0"/>
    <numFmt numFmtId="177" formatCode="00.000"/>
    <numFmt numFmtId="178" formatCode="_-* #,##0_-;\-* #,##0_-;_-* &quot;-&quot;_-;_-@_-"/>
    <numFmt numFmtId="179" formatCode="_-&quot;$&quot;* #,##0_-;\-&quot;$&quot;* #,##0_-;_-&quot;$&quot;* &quot;-&quot;_-;_-@_-"/>
    <numFmt numFmtId="180" formatCode="_-&quot;$&quot;* #,##0.00_-;\-&quot;$&quot;* #,##0.00_-;_-&quot;$&quot;* &quot;-&quot;??_-;_-@_-"/>
    <numFmt numFmtId="181" formatCode="&quot;Đến: &quot;#####"/>
    <numFmt numFmtId="182" formatCode="&quot; In Từ: &quot;####"/>
  </numFmts>
  <fonts count="85">
    <font>
      <sz val="10"/>
      <name val="Arial"/>
    </font>
    <font>
      <sz val="11"/>
      <color theme="1"/>
      <name val="Calibri"/>
      <family val="2"/>
      <scheme val="minor"/>
    </font>
    <font>
      <sz val="13"/>
      <name val="Times New Roman"/>
      <family val="1"/>
    </font>
    <font>
      <b/>
      <sz val="13"/>
      <name val="Times New Roman"/>
      <family val="1"/>
    </font>
    <font>
      <b/>
      <sz val="14"/>
      <name val="Times New Roman"/>
      <family val="1"/>
    </font>
    <font>
      <i/>
      <sz val="13"/>
      <name val="Times New Roman"/>
      <family val="1"/>
    </font>
    <font>
      <b/>
      <sz val="16"/>
      <name val="Times New Roman"/>
      <family val="1"/>
    </font>
    <font>
      <u/>
      <sz val="12"/>
      <color indexed="12"/>
      <name val="Times New Roman"/>
      <family val="1"/>
    </font>
    <font>
      <sz val="10"/>
      <name val="Arial"/>
      <family val="2"/>
    </font>
    <font>
      <sz val="14"/>
      <name val="Times New Roman"/>
      <family val="1"/>
    </font>
    <font>
      <b/>
      <u/>
      <sz val="14"/>
      <name val="Times New Roman"/>
      <family val="1"/>
    </font>
    <font>
      <sz val="14"/>
      <name val="Arial"/>
      <family val="2"/>
    </font>
    <font>
      <i/>
      <sz val="14"/>
      <name val="Times New Roman"/>
      <family val="1"/>
    </font>
    <font>
      <sz val="11"/>
      <color rgb="FFFF0000"/>
      <name val="Times New Roman"/>
      <family val="1"/>
    </font>
    <font>
      <sz val="11"/>
      <name val="Arial"/>
      <family val="2"/>
    </font>
    <font>
      <sz val="13"/>
      <color rgb="FF0070C0"/>
      <name val="Times New Roman"/>
      <family val="1"/>
    </font>
    <font>
      <sz val="10"/>
      <name val="Arial"/>
      <family val="2"/>
    </font>
    <font>
      <sz val="10"/>
      <name val="Times New Roman"/>
      <family val="1"/>
    </font>
    <font>
      <sz val="11"/>
      <color indexed="8"/>
      <name val="Calibri"/>
      <family val="2"/>
    </font>
    <font>
      <sz val="11"/>
      <color indexed="9"/>
      <name val="Calibri"/>
      <family val="2"/>
    </font>
    <font>
      <sz val="8"/>
      <name val="Times New Roman"/>
      <family val="1"/>
    </font>
    <font>
      <sz val="11"/>
      <color indexed="20"/>
      <name val="Calibri"/>
      <family val="2"/>
    </font>
    <font>
      <i/>
      <sz val="10"/>
      <color indexed="56"/>
      <name val="Arial"/>
      <family val="2"/>
    </font>
    <font>
      <b/>
      <sz val="11"/>
      <color indexed="52"/>
      <name val="Calibri"/>
      <family val="2"/>
    </font>
    <font>
      <b/>
      <sz val="11"/>
      <color indexed="9"/>
      <name val="Calibri"/>
      <family val="2"/>
    </font>
    <font>
      <b/>
      <sz val="8"/>
      <name val="Arial"/>
      <family val="2"/>
    </font>
    <font>
      <sz val="10"/>
      <name val="Courier"/>
      <family val="3"/>
    </font>
    <font>
      <sz val="10"/>
      <name val="MS Sans Serif"/>
      <family val="2"/>
    </font>
    <font>
      <i/>
      <sz val="11"/>
      <color indexed="23"/>
      <name val="Calibri"/>
      <family val="2"/>
    </font>
    <font>
      <sz val="11"/>
      <color indexed="17"/>
      <name val="Calibri"/>
      <family val="2"/>
    </font>
    <font>
      <sz val="8"/>
      <name val="Arial"/>
      <family val="2"/>
    </font>
    <font>
      <b/>
      <sz val="12"/>
      <name val="Arial"/>
      <family val="2"/>
    </font>
    <font>
      <b/>
      <sz val="15"/>
      <color indexed="56"/>
      <name val="Calibri"/>
      <family val="2"/>
    </font>
    <font>
      <b/>
      <sz val="13"/>
      <color indexed="56"/>
      <name val="Calibri"/>
      <family val="2"/>
    </font>
    <font>
      <b/>
      <sz val="11"/>
      <color indexed="56"/>
      <name val="Calibri"/>
      <family val="2"/>
    </font>
    <font>
      <u/>
      <sz val="10"/>
      <color indexed="12"/>
      <name val="VNI-Helve"/>
    </font>
    <font>
      <u/>
      <sz val="12"/>
      <color indexed="12"/>
      <name val="Arial MT"/>
    </font>
    <font>
      <sz val="11"/>
      <color indexed="62"/>
      <name val="Calibri"/>
      <family val="2"/>
    </font>
    <font>
      <sz val="11"/>
      <color indexed="52"/>
      <name val="Calibri"/>
      <family val="2"/>
    </font>
    <font>
      <b/>
      <sz val="12"/>
      <color indexed="16"/>
      <name val="Times New Roman"/>
      <family val="1"/>
    </font>
    <font>
      <sz val="12"/>
      <name val="Arial"/>
      <family val="2"/>
    </font>
    <font>
      <sz val="11"/>
      <color indexed="60"/>
      <name val="Calibri"/>
      <family val="2"/>
    </font>
    <font>
      <sz val="7"/>
      <name val="Small Fonts"/>
      <family val="2"/>
    </font>
    <font>
      <b/>
      <i/>
      <sz val="16"/>
      <name val="Helv"/>
    </font>
    <font>
      <sz val="10"/>
      <name val="VNI-Helve"/>
    </font>
    <font>
      <sz val="12"/>
      <name val="Arial MT"/>
    </font>
    <font>
      <sz val="10"/>
      <color theme="1"/>
      <name val="Arial"/>
      <family val="2"/>
    </font>
    <font>
      <b/>
      <sz val="11"/>
      <color indexed="63"/>
      <name val="Calibri"/>
      <family val="2"/>
    </font>
    <font>
      <b/>
      <sz val="10"/>
      <name val="MS Sans Serif"/>
      <family val="2"/>
    </font>
    <font>
      <b/>
      <sz val="18"/>
      <color indexed="56"/>
      <name val="Cambria"/>
      <family val="2"/>
    </font>
    <font>
      <b/>
      <sz val="11"/>
      <color indexed="8"/>
      <name val="Calibri"/>
      <family val="2"/>
    </font>
    <font>
      <sz val="11"/>
      <color indexed="10"/>
      <name val="Calibri"/>
      <family val="2"/>
    </font>
    <font>
      <sz val="10"/>
      <name val=" "/>
      <family val="1"/>
    </font>
    <font>
      <sz val="12"/>
      <name val="Times New Roman"/>
      <family val="1"/>
    </font>
    <font>
      <sz val="14"/>
      <name val="뼻뮝"/>
      <family val="3"/>
    </font>
    <font>
      <sz val="12"/>
      <name val="바탕체"/>
      <family val="3"/>
    </font>
    <font>
      <sz val="12"/>
      <name val="뼻뮝"/>
      <family val="3"/>
    </font>
    <font>
      <sz val="11"/>
      <name val="돋움"/>
      <family val="3"/>
    </font>
    <font>
      <sz val="10"/>
      <name val="굴림체"/>
      <family val="3"/>
    </font>
    <font>
      <b/>
      <sz val="9"/>
      <name val="Arial"/>
      <family val="2"/>
    </font>
    <font>
      <sz val="12"/>
      <name val="新細明體"/>
      <charset val="136"/>
    </font>
    <font>
      <sz val="12"/>
      <name val="Courier"/>
      <family val="3"/>
    </font>
    <font>
      <b/>
      <sz val="14"/>
      <color rgb="FF000066"/>
      <name val="Times New Roman"/>
      <family val="1"/>
    </font>
    <font>
      <sz val="14"/>
      <color rgb="FF000066"/>
      <name val="Times New Roman"/>
      <family val="1"/>
    </font>
    <font>
      <i/>
      <sz val="12"/>
      <color rgb="FF000066"/>
      <name val="Times New Roman"/>
      <family val="1"/>
    </font>
    <font>
      <b/>
      <sz val="14"/>
      <color rgb="FFC00000"/>
      <name val="Times New Roman"/>
      <family val="1"/>
    </font>
    <font>
      <b/>
      <sz val="12"/>
      <color rgb="FFC00000"/>
      <name val="Times New Roman"/>
      <family val="1"/>
    </font>
    <font>
      <sz val="12"/>
      <color rgb="FFC00000"/>
      <name val="Arial"/>
      <family val="2"/>
    </font>
    <font>
      <sz val="12"/>
      <color rgb="FFFF0000"/>
      <name val="Arial"/>
      <family val="2"/>
    </font>
    <font>
      <sz val="11"/>
      <name val="Times New Roman"/>
      <family val="1"/>
    </font>
    <font>
      <b/>
      <sz val="16"/>
      <color rgb="FFC00000"/>
      <name val="Times New Roman"/>
      <family val="1"/>
    </font>
    <font>
      <sz val="13"/>
      <color rgb="FFC00000"/>
      <name val="Times New Roman"/>
      <family val="1"/>
    </font>
    <font>
      <b/>
      <sz val="14"/>
      <color rgb="FF000000"/>
      <name val="Times New Roman"/>
      <family val="1"/>
    </font>
    <font>
      <i/>
      <sz val="14"/>
      <color rgb="FF000000"/>
      <name val="Times New Roman"/>
      <family val="1"/>
    </font>
    <font>
      <sz val="14"/>
      <color rgb="FF000000"/>
      <name val="Times New Roman"/>
      <family val="1"/>
    </font>
    <font>
      <b/>
      <sz val="3"/>
      <color rgb="FF000000"/>
      <name val="Times New Roman"/>
      <family val="1"/>
    </font>
    <font>
      <b/>
      <i/>
      <u/>
      <sz val="11"/>
      <color rgb="FF000000"/>
      <name val="Times New Roman"/>
      <family val="1"/>
    </font>
    <font>
      <sz val="11"/>
      <color rgb="FF000000"/>
      <name val="Times New Roman"/>
      <family val="1"/>
    </font>
    <font>
      <b/>
      <sz val="16"/>
      <color rgb="FF000000"/>
      <name val="Times New Roman"/>
      <family val="1"/>
    </font>
    <font>
      <sz val="13"/>
      <color rgb="FF000000"/>
      <name val="Times New Roman"/>
      <family val="1"/>
    </font>
    <font>
      <sz val="12"/>
      <color rgb="FFC00000"/>
      <name val="Times New Roman"/>
      <family val="1"/>
    </font>
    <font>
      <b/>
      <sz val="12"/>
      <color theme="4" tint="0.39997558519241921"/>
      <name val="Times New Roman"/>
      <family val="1"/>
    </font>
    <font>
      <b/>
      <i/>
      <sz val="14"/>
      <color rgb="FF000066"/>
      <name val="Times New Roman"/>
      <family val="1"/>
    </font>
    <font>
      <i/>
      <sz val="14"/>
      <color rgb="FF000066"/>
      <name val="Times New Roman"/>
      <family val="1"/>
    </font>
    <font>
      <sz val="12"/>
      <color rgb="FF000066"/>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22"/>
        <bgColor indexed="64"/>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mediumGray">
        <fgColor indexed="22"/>
      </patternFill>
    </fill>
    <fill>
      <patternFill patternType="solid">
        <fgColor theme="4" tint="0.39997558519241921"/>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medium">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thin">
        <color indexed="64"/>
      </top>
      <bottom style="hair">
        <color auto="1"/>
      </bottom>
      <diagonal/>
    </border>
  </borders>
  <cellStyleXfs count="340">
    <xf numFmtId="0" fontId="0" fillId="0" borderId="0"/>
    <xf numFmtId="0" fontId="7" fillId="0" borderId="0" applyNumberFormat="0" applyFill="0" applyBorder="0" applyAlignment="0" applyProtection="0">
      <alignment vertical="top"/>
      <protection locked="0"/>
    </xf>
    <xf numFmtId="43" fontId="8" fillId="0" borderId="0" applyFont="0" applyFill="0" applyBorder="0" applyAlignment="0" applyProtection="0"/>
    <xf numFmtId="0" fontId="1" fillId="0" borderId="0"/>
    <xf numFmtId="0" fontId="16" fillId="0" borderId="0"/>
    <xf numFmtId="0" fontId="8" fillId="0" borderId="0"/>
    <xf numFmtId="0" fontId="8" fillId="0" borderId="0"/>
    <xf numFmtId="0" fontId="8"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167" fontId="8" fillId="8" borderId="4" applyNumberFormat="0" applyFill="0" applyBorder="0">
      <alignment vertical="top" wrapText="1"/>
    </xf>
    <xf numFmtId="167" fontId="8" fillId="8" borderId="4" applyNumberFormat="0" applyFill="0" applyBorder="0">
      <alignment vertical="top" wrapText="1"/>
    </xf>
    <xf numFmtId="167" fontId="8" fillId="8" borderId="4" applyNumberFormat="0" applyFill="0" applyBorder="0">
      <alignment vertical="top" wrapText="1"/>
    </xf>
    <xf numFmtId="167" fontId="8" fillId="8" borderId="4" applyNumberFormat="0" applyFill="0" applyBorder="0">
      <alignment vertical="top" wrapText="1"/>
    </xf>
    <xf numFmtId="167" fontId="8" fillId="8" borderId="4" applyNumberFormat="0" applyFill="0" applyBorder="0">
      <alignment vertical="top" wrapText="1"/>
    </xf>
    <xf numFmtId="167" fontId="8" fillId="8" borderId="4" applyNumberFormat="0" applyFill="0" applyBorder="0">
      <alignment vertical="top" wrapText="1"/>
    </xf>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5" borderId="0" applyNumberFormat="0" applyBorder="0" applyAlignment="0" applyProtection="0"/>
    <xf numFmtId="0" fontId="18" fillId="9" borderId="0" applyNumberFormat="0" applyBorder="0" applyAlignment="0" applyProtection="0"/>
    <xf numFmtId="0" fontId="18" fillId="12" borderId="0" applyNumberFormat="0" applyBorder="0" applyAlignment="0" applyProtection="0"/>
    <xf numFmtId="0" fontId="19" fillId="13"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20" borderId="0" applyNumberFormat="0" applyBorder="0" applyAlignment="0" applyProtection="0"/>
    <xf numFmtId="0" fontId="20" fillId="0" borderId="0">
      <alignment horizontal="center" wrapText="1"/>
      <protection locked="0"/>
    </xf>
    <xf numFmtId="0" fontId="21" fillId="3" borderId="0" applyNumberFormat="0" applyBorder="0" applyAlignment="0" applyProtection="0"/>
    <xf numFmtId="167" fontId="22" fillId="0" borderId="0" applyNumberFormat="0" applyFill="0">
      <alignment vertical="top" wrapText="1"/>
    </xf>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0"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168" fontId="8" fillId="0" borderId="0" applyFill="0" applyBorder="0" applyAlignment="0"/>
    <xf numFmtId="0" fontId="23" fillId="7" borderId="5" applyNumberFormat="0" applyAlignment="0" applyProtection="0"/>
    <xf numFmtId="0" fontId="24" fillId="21" borderId="6" applyNumberFormat="0" applyAlignment="0" applyProtection="0"/>
    <xf numFmtId="0" fontId="25" fillId="0" borderId="7">
      <alignment horizontal="center"/>
    </xf>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15" fontId="26" fillId="8" borderId="0" applyFont="0" applyBorder="0"/>
    <xf numFmtId="15" fontId="27" fillId="0" borderId="0"/>
    <xf numFmtId="0" fontId="28" fillId="0" borderId="0" applyNumberFormat="0" applyFill="0" applyBorder="0" applyAlignment="0" applyProtection="0"/>
    <xf numFmtId="0" fontId="29" fillId="4" borderId="0" applyNumberFormat="0" applyBorder="0" applyAlignment="0" applyProtection="0"/>
    <xf numFmtId="38" fontId="30" fillId="22" borderId="0" applyNumberFormat="0" applyBorder="0" applyAlignment="0" applyProtection="0"/>
    <xf numFmtId="0" fontId="31" fillId="0" borderId="8" applyNumberFormat="0" applyAlignment="0" applyProtection="0">
      <alignment horizontal="left" vertical="center"/>
    </xf>
    <xf numFmtId="0" fontId="31" fillId="0" borderId="9">
      <alignment horizontal="left" vertical="center"/>
    </xf>
    <xf numFmtId="0" fontId="32" fillId="0" borderId="10" applyNumberFormat="0" applyFill="0" applyAlignment="0" applyProtection="0"/>
    <xf numFmtId="0" fontId="33" fillId="0" borderId="11" applyNumberFormat="0" applyFill="0" applyAlignment="0" applyProtection="0"/>
    <xf numFmtId="0" fontId="34" fillId="0" borderId="12" applyNumberFormat="0" applyFill="0" applyAlignment="0" applyProtection="0"/>
    <xf numFmtId="0" fontId="34" fillId="0" borderId="0" applyNumberFormat="0" applyFill="0" applyBorder="0" applyAlignment="0" applyProtection="0"/>
    <xf numFmtId="0" fontId="35"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10" fontId="30" fillId="22" borderId="1" applyNumberFormat="0" applyBorder="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7" fillId="7" borderId="5" applyNumberFormat="0" applyAlignment="0" applyProtection="0"/>
    <xf numFmtId="0" fontId="38" fillId="0" borderId="13" applyNumberFormat="0" applyFill="0" applyAlignment="0" applyProtection="0"/>
    <xf numFmtId="0" fontId="39" fillId="0" borderId="0"/>
    <xf numFmtId="38" fontId="27" fillId="0" borderId="0" applyFont="0" applyFill="0" applyBorder="0" applyAlignment="0" applyProtection="0"/>
    <xf numFmtId="40" fontId="27" fillId="0" borderId="0" applyFont="0" applyFill="0" applyBorder="0" applyAlignment="0" applyProtection="0"/>
    <xf numFmtId="38" fontId="27" fillId="0" borderId="0" applyFont="0" applyFill="0" applyBorder="0" applyAlignment="0" applyProtection="0"/>
    <xf numFmtId="40" fontId="27" fillId="0" borderId="0" applyFont="0" applyFill="0" applyBorder="0" applyAlignment="0" applyProtection="0"/>
    <xf numFmtId="42" fontId="17" fillId="0" borderId="0" applyFont="0" applyFill="0" applyBorder="0" applyAlignment="0" applyProtection="0"/>
    <xf numFmtId="44" fontId="17"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1" fontId="26" fillId="0" borderId="0" applyFont="0" applyFill="0" applyBorder="0" applyAlignment="0" applyProtection="0"/>
    <xf numFmtId="172" fontId="26" fillId="0" borderId="0" applyFont="0" applyFill="0" applyBorder="0" applyAlignment="0" applyProtection="0"/>
    <xf numFmtId="0" fontId="40" fillId="0" borderId="0" applyNumberFormat="0" applyFont="0" applyFill="0" applyAlignment="0"/>
    <xf numFmtId="0" fontId="41" fillId="23" borderId="0" applyNumberFormat="0" applyBorder="0" applyAlignment="0" applyProtection="0"/>
    <xf numFmtId="0" fontId="17" fillId="0" borderId="0"/>
    <xf numFmtId="37" fontId="42" fillId="0" borderId="0"/>
    <xf numFmtId="173" fontId="43"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5" fillId="0" borderId="0"/>
    <xf numFmtId="0" fontId="45" fillId="0" borderId="0"/>
    <xf numFmtId="0" fontId="1" fillId="0" borderId="0"/>
    <xf numFmtId="0" fontId="1" fillId="0" borderId="0"/>
    <xf numFmtId="0" fontId="1" fillId="0" borderId="0"/>
    <xf numFmtId="0" fontId="1" fillId="0" borderId="0"/>
    <xf numFmtId="0" fontId="45" fillId="0" borderId="0"/>
    <xf numFmtId="0" fontId="1" fillId="0" borderId="0"/>
    <xf numFmtId="0" fontId="1" fillId="0" borderId="0"/>
    <xf numFmtId="0" fontId="8" fillId="0" borderId="0"/>
    <xf numFmtId="0" fontId="8" fillId="0" borderId="0"/>
    <xf numFmtId="0" fontId="8" fillId="0" borderId="0"/>
    <xf numFmtId="0" fontId="8" fillId="0" borderId="0"/>
    <xf numFmtId="0" fontId="44" fillId="0" borderId="0"/>
    <xf numFmtId="0" fontId="44" fillId="0" borderId="0"/>
    <xf numFmtId="0" fontId="8" fillId="0" borderId="0"/>
    <xf numFmtId="0" fontId="8" fillId="0" borderId="0"/>
    <xf numFmtId="0" fontId="44" fillId="0" borderId="0"/>
    <xf numFmtId="0" fontId="1" fillId="0" borderId="0"/>
    <xf numFmtId="0" fontId="1" fillId="0" borderId="0"/>
    <xf numFmtId="0" fontId="45" fillId="0" borderId="0"/>
    <xf numFmtId="0" fontId="1" fillId="0" borderId="0"/>
    <xf numFmtId="0" fontId="8" fillId="0" borderId="0"/>
    <xf numFmtId="0" fontId="8" fillId="0" borderId="0"/>
    <xf numFmtId="0" fontId="45" fillId="0" borderId="0"/>
    <xf numFmtId="0" fontId="45" fillId="0" borderId="0"/>
    <xf numFmtId="0" fontId="44" fillId="0" borderId="0"/>
    <xf numFmtId="0" fontId="44" fillId="0" borderId="0"/>
    <xf numFmtId="0" fontId="46" fillId="0" borderId="0"/>
    <xf numFmtId="0" fontId="44" fillId="0" borderId="0"/>
    <xf numFmtId="0" fontId="44" fillId="0" borderId="0"/>
    <xf numFmtId="0" fontId="8" fillId="0" borderId="0"/>
    <xf numFmtId="0" fontId="1"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44" fillId="0" borderId="0"/>
    <xf numFmtId="0" fontId="8" fillId="0" borderId="0"/>
    <xf numFmtId="0" fontId="44" fillId="0" borderId="0"/>
    <xf numFmtId="0" fontId="44" fillId="0" borderId="0"/>
    <xf numFmtId="0" fontId="8" fillId="0" borderId="0"/>
    <xf numFmtId="0" fontId="18" fillId="24" borderId="14"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0" fontId="47" fillId="7" borderId="15" applyNumberFormat="0" applyAlignment="0" applyProtection="0"/>
    <xf numFmtId="14" fontId="20" fillId="0" borderId="0">
      <alignment horizontal="center" wrapText="1"/>
      <protection locked="0"/>
    </xf>
    <xf numFmtId="10" fontId="8" fillId="0" borderId="0" applyFont="0" applyFill="0" applyBorder="0" applyAlignment="0" applyProtection="0"/>
    <xf numFmtId="10" fontId="8" fillId="0" borderId="0" applyFont="0" applyFill="0" applyBorder="0" applyAlignment="0" applyProtection="0"/>
    <xf numFmtId="10" fontId="8" fillId="0" borderId="0" applyFont="0" applyFill="0" applyBorder="0" applyAlignment="0" applyProtection="0"/>
    <xf numFmtId="10" fontId="8" fillId="0" borderId="0" applyFont="0" applyFill="0" applyBorder="0" applyAlignment="0" applyProtection="0"/>
    <xf numFmtId="10" fontId="8" fillId="0" borderId="0" applyFont="0" applyFill="0" applyBorder="0" applyAlignment="0" applyProtection="0"/>
    <xf numFmtId="10"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7" fillId="0" borderId="0" applyNumberFormat="0" applyFont="0" applyFill="0" applyBorder="0" applyAlignment="0" applyProtection="0">
      <alignment horizontal="left"/>
    </xf>
    <xf numFmtId="15" fontId="27" fillId="0" borderId="0" applyFont="0" applyFill="0" applyBorder="0" applyAlignment="0" applyProtection="0"/>
    <xf numFmtId="4" fontId="27" fillId="0" borderId="0" applyFont="0" applyFill="0" applyBorder="0" applyAlignment="0" applyProtection="0"/>
    <xf numFmtId="0" fontId="48" fillId="0" borderId="16">
      <alignment horizontal="center"/>
    </xf>
    <xf numFmtId="3" fontId="27" fillId="0" borderId="0" applyFont="0" applyFill="0" applyBorder="0" applyAlignment="0" applyProtection="0"/>
    <xf numFmtId="0" fontId="27" fillId="25" borderId="0" applyNumberFormat="0" applyFont="0" applyBorder="0" applyAlignment="0" applyProtection="0"/>
    <xf numFmtId="41" fontId="17" fillId="0" borderId="0" applyFont="0" applyFill="0" applyBorder="0" applyAlignment="0" applyProtection="0"/>
    <xf numFmtId="43" fontId="17" fillId="0" borderId="0" applyFont="0" applyFill="0" applyBorder="0" applyAlignment="0" applyProtection="0"/>
    <xf numFmtId="172" fontId="26" fillId="0" borderId="0">
      <alignment horizontal="center"/>
    </xf>
    <xf numFmtId="0" fontId="8" fillId="0" borderId="0"/>
    <xf numFmtId="0" fontId="49" fillId="0" borderId="0" applyNumberFormat="0" applyFill="0" applyBorder="0" applyAlignment="0" applyProtection="0"/>
    <xf numFmtId="0" fontId="50" fillId="0" borderId="17" applyNumberFormat="0" applyFill="0" applyAlignment="0" applyProtection="0"/>
    <xf numFmtId="0" fontId="51" fillId="0" borderId="0" applyNumberFormat="0" applyFill="0" applyBorder="0" applyAlignment="0" applyProtection="0"/>
    <xf numFmtId="0" fontId="52" fillId="0" borderId="0" applyFont="0" applyFill="0" applyBorder="0" applyAlignment="0" applyProtection="0"/>
    <xf numFmtId="0" fontId="52" fillId="0" borderId="0" applyFont="0" applyFill="0" applyBorder="0" applyAlignment="0" applyProtection="0"/>
    <xf numFmtId="0" fontId="53" fillId="0" borderId="0">
      <alignment vertical="center"/>
    </xf>
    <xf numFmtId="40" fontId="54" fillId="0" borderId="0" applyFont="0" applyFill="0" applyBorder="0" applyAlignment="0" applyProtection="0"/>
    <xf numFmtId="38" fontId="54" fillId="0" borderId="0" applyFont="0" applyFill="0" applyBorder="0" applyAlignment="0" applyProtection="0"/>
    <xf numFmtId="0" fontId="54" fillId="0" borderId="0" applyFont="0" applyFill="0" applyBorder="0" applyAlignment="0" applyProtection="0"/>
    <xf numFmtId="0" fontId="54" fillId="0" borderId="0" applyFont="0" applyFill="0" applyBorder="0" applyAlignment="0" applyProtection="0"/>
    <xf numFmtId="9" fontId="55" fillId="0" borderId="0" applyFont="0" applyFill="0" applyBorder="0" applyAlignment="0" applyProtection="0"/>
    <xf numFmtId="0" fontId="56" fillId="0" borderId="0"/>
    <xf numFmtId="174" fontId="57" fillId="0" borderId="0" applyFont="0" applyFill="0" applyBorder="0" applyAlignment="0" applyProtection="0"/>
    <xf numFmtId="175" fontId="57" fillId="0" borderId="0" applyFont="0" applyFill="0" applyBorder="0" applyAlignment="0" applyProtection="0"/>
    <xf numFmtId="176" fontId="57" fillId="0" borderId="0" applyFont="0" applyFill="0" applyBorder="0" applyAlignment="0" applyProtection="0"/>
    <xf numFmtId="177" fontId="57" fillId="0" borderId="0" applyFont="0" applyFill="0" applyBorder="0" applyAlignment="0" applyProtection="0"/>
    <xf numFmtId="0" fontId="58" fillId="0" borderId="0"/>
    <xf numFmtId="0" fontId="59" fillId="0" borderId="0" applyProtection="0"/>
    <xf numFmtId="178" fontId="60" fillId="0" borderId="0" applyFont="0" applyFill="0" applyBorder="0" applyAlignment="0" applyProtection="0"/>
    <xf numFmtId="40" fontId="61" fillId="0" borderId="0" applyFont="0" applyFill="0" applyBorder="0" applyAlignment="0" applyProtection="0"/>
    <xf numFmtId="0" fontId="8" fillId="0" borderId="0"/>
    <xf numFmtId="179" fontId="60" fillId="0" borderId="0" applyFont="0" applyFill="0" applyBorder="0" applyAlignment="0" applyProtection="0"/>
    <xf numFmtId="6" fontId="61" fillId="0" borderId="0" applyFont="0" applyFill="0" applyBorder="0" applyAlignment="0" applyProtection="0"/>
    <xf numFmtId="180" fontId="60" fillId="0" borderId="0" applyFont="0" applyFill="0" applyBorder="0" applyAlignment="0" applyProtection="0"/>
  </cellStyleXfs>
  <cellXfs count="127">
    <xf numFmtId="0" fontId="0" fillId="0" borderId="0" xfId="0"/>
    <xf numFmtId="0" fontId="2" fillId="0" borderId="0" xfId="0" applyFont="1"/>
    <xf numFmtId="0" fontId="9" fillId="0" borderId="0" xfId="0" applyFont="1"/>
    <xf numFmtId="0" fontId="11" fillId="0" borderId="0" xfId="0" applyFont="1"/>
    <xf numFmtId="0" fontId="14" fillId="0" borderId="0" xfId="0" applyFont="1"/>
    <xf numFmtId="0" fontId="3" fillId="0" borderId="1" xfId="0" applyFont="1" applyBorder="1" applyAlignment="1">
      <alignment horizontal="center"/>
    </xf>
    <xf numFmtId="166" fontId="13" fillId="0" borderId="1" xfId="0" applyNumberFormat="1" applyFont="1" applyBorder="1" applyAlignment="1">
      <alignment horizont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164" fontId="2" fillId="0" borderId="3" xfId="0" applyNumberFormat="1" applyFont="1" applyBorder="1" applyAlignment="1">
      <alignment horizontal="center" vertical="center"/>
    </xf>
    <xf numFmtId="0" fontId="3" fillId="0" borderId="3" xfId="0" applyFont="1" applyBorder="1" applyAlignment="1">
      <alignment horizontal="center" vertical="center"/>
    </xf>
    <xf numFmtId="0" fontId="2" fillId="0" borderId="2" xfId="0" applyFont="1" applyBorder="1" applyAlignment="1">
      <alignment horizontal="center" vertical="center" wrapText="1"/>
    </xf>
    <xf numFmtId="165" fontId="2" fillId="0" borderId="3" xfId="2" applyNumberFormat="1" applyFont="1" applyBorder="1" applyAlignment="1">
      <alignment horizontal="center" vertical="center" wrapText="1"/>
    </xf>
    <xf numFmtId="164" fontId="2" fillId="0" borderId="2" xfId="0" applyNumberFormat="1" applyFont="1" applyBorder="1" applyAlignment="1">
      <alignment vertical="center"/>
    </xf>
    <xf numFmtId="0" fontId="11" fillId="26" borderId="0" xfId="0" applyFont="1" applyFill="1"/>
    <xf numFmtId="0" fontId="66" fillId="26" borderId="0" xfId="0" applyFont="1" applyFill="1" applyAlignment="1">
      <alignment horizontal="center" vertical="center"/>
    </xf>
    <xf numFmtId="0" fontId="40" fillId="0" borderId="0" xfId="0" applyFont="1"/>
    <xf numFmtId="0" fontId="67" fillId="26" borderId="0" xfId="0" applyFont="1" applyFill="1"/>
    <xf numFmtId="0" fontId="40" fillId="26" borderId="0" xfId="0" applyFont="1" applyFill="1"/>
    <xf numFmtId="0" fontId="68" fillId="0" borderId="0" xfId="0" applyFont="1"/>
    <xf numFmtId="0" fontId="11" fillId="27" borderId="0" xfId="0" applyFont="1" applyFill="1"/>
    <xf numFmtId="0" fontId="40" fillId="0" borderId="0" xfId="0" applyFont="1" applyFill="1"/>
    <xf numFmtId="0" fontId="14" fillId="0" borderId="0" xfId="0" applyFont="1" applyFill="1"/>
    <xf numFmtId="0" fontId="11" fillId="0" borderId="0" xfId="0" applyFont="1" applyFill="1"/>
    <xf numFmtId="182" fontId="65" fillId="26" borderId="0" xfId="0" applyNumberFormat="1" applyFont="1" applyFill="1" applyAlignment="1">
      <alignment horizontal="center" vertical="center"/>
    </xf>
    <xf numFmtId="181" fontId="65" fillId="26" borderId="0" xfId="0" applyNumberFormat="1" applyFont="1" applyFill="1" applyAlignment="1">
      <alignment horizontal="center" vertical="center"/>
    </xf>
    <xf numFmtId="0" fontId="53" fillId="0" borderId="0" xfId="0" applyFont="1"/>
    <xf numFmtId="0" fontId="69" fillId="0" borderId="0" xfId="0" applyFont="1"/>
    <xf numFmtId="0" fontId="70" fillId="26" borderId="0" xfId="0" applyFont="1" applyFill="1" applyAlignment="1">
      <alignment horizontal="center" vertical="center"/>
    </xf>
    <xf numFmtId="0" fontId="9" fillId="27" borderId="0" xfId="0" applyFont="1" applyFill="1" applyAlignment="1">
      <alignment horizontal="center" vertical="top" wrapText="1"/>
    </xf>
    <xf numFmtId="0" fontId="4" fillId="27" borderId="0" xfId="0" applyFont="1" applyFill="1" applyAlignment="1">
      <alignment horizontal="center" vertical="top" wrapText="1"/>
    </xf>
    <xf numFmtId="0" fontId="12" fillId="27" borderId="0" xfId="0" applyFont="1" applyFill="1" applyAlignment="1">
      <alignment horizontal="right" vertical="top" wrapText="1"/>
    </xf>
    <xf numFmtId="0" fontId="9" fillId="27" borderId="0" xfId="0" applyFont="1" applyFill="1" applyAlignment="1">
      <alignment horizontal="right" vertical="top" wrapText="1"/>
    </xf>
    <xf numFmtId="0" fontId="11" fillId="27" borderId="0" xfId="0" applyFont="1" applyFill="1" applyAlignment="1">
      <alignment vertical="top" wrapText="1"/>
    </xf>
    <xf numFmtId="0" fontId="9" fillId="27" borderId="0" xfId="0" applyFont="1" applyFill="1" applyAlignment="1">
      <alignment horizontal="center" wrapText="1"/>
    </xf>
    <xf numFmtId="0" fontId="9" fillId="27" borderId="0" xfId="0" applyFont="1" applyFill="1" applyAlignment="1">
      <alignment vertical="center" wrapText="1"/>
    </xf>
    <xf numFmtId="0" fontId="4" fillId="27" borderId="0" xfId="0" applyFont="1" applyFill="1"/>
    <xf numFmtId="0" fontId="9" fillId="27" borderId="0" xfId="0" applyFont="1" applyFill="1"/>
    <xf numFmtId="0" fontId="2" fillId="0" borderId="0" xfId="0" applyFont="1" applyFill="1" applyAlignment="1">
      <alignment horizontal="center" vertical="center"/>
    </xf>
    <xf numFmtId="166" fontId="13" fillId="0" borderId="1" xfId="0" applyNumberFormat="1" applyFont="1" applyFill="1" applyBorder="1" applyAlignment="1">
      <alignment horizontal="center" vertical="center"/>
    </xf>
    <xf numFmtId="49" fontId="2" fillId="0" borderId="0" xfId="0" applyNumberFormat="1" applyFont="1"/>
    <xf numFmtId="49" fontId="15" fillId="0" borderId="0" xfId="0" applyNumberFormat="1" applyFont="1" applyAlignment="1">
      <alignment horizontal="center" vertical="center"/>
    </xf>
    <xf numFmtId="49" fontId="15" fillId="0" borderId="0" xfId="0" applyNumberFormat="1" applyFont="1"/>
    <xf numFmtId="49" fontId="2" fillId="0" borderId="2" xfId="0" applyNumberFormat="1" applyFont="1" applyBorder="1" applyAlignment="1">
      <alignment vertical="center"/>
    </xf>
    <xf numFmtId="0" fontId="71" fillId="0" borderId="2" xfId="0" applyFont="1" applyBorder="1" applyAlignment="1">
      <alignment horizontal="center" vertical="center" wrapText="1"/>
    </xf>
    <xf numFmtId="0" fontId="71" fillId="0" borderId="3" xfId="0" applyFont="1" applyFill="1" applyBorder="1" applyAlignment="1">
      <alignment horizontal="center" vertical="center"/>
    </xf>
    <xf numFmtId="0" fontId="71" fillId="0" borderId="3" xfId="0" applyFont="1" applyBorder="1" applyAlignment="1">
      <alignment horizontal="center" vertical="center" wrapText="1"/>
    </xf>
    <xf numFmtId="0" fontId="66" fillId="26" borderId="0" xfId="0" applyFont="1" applyFill="1" applyAlignment="1">
      <alignment horizontal="center" vertical="center"/>
    </xf>
    <xf numFmtId="0" fontId="77" fillId="0" borderId="0" xfId="0" applyFont="1" applyAlignment="1">
      <alignment horizontal="justify" vertical="center"/>
    </xf>
    <xf numFmtId="0" fontId="77" fillId="0" borderId="0" xfId="0" applyFont="1" applyAlignment="1">
      <alignment vertical="center"/>
    </xf>
    <xf numFmtId="0" fontId="77" fillId="0" borderId="0" xfId="0" applyFont="1" applyAlignment="1">
      <alignment horizontal="center" vertical="center" wrapText="1"/>
    </xf>
    <xf numFmtId="49" fontId="2" fillId="0" borderId="20" xfId="0" applyNumberFormat="1" applyFont="1" applyBorder="1" applyAlignment="1">
      <alignment horizontal="center" vertical="center"/>
    </xf>
    <xf numFmtId="49" fontId="2" fillId="0" borderId="2" xfId="0" applyNumberFormat="1" applyFont="1" applyBorder="1" applyAlignment="1">
      <alignment horizontal="center" vertical="center"/>
    </xf>
    <xf numFmtId="0" fontId="80" fillId="0" borderId="0" xfId="0" applyFont="1" applyFill="1" applyAlignment="1">
      <alignment horizontal="center" vertical="center"/>
    </xf>
    <xf numFmtId="0" fontId="81" fillId="26" borderId="0" xfId="0" applyFont="1" applyFill="1" applyAlignment="1">
      <alignment horizontal="center" vertical="center"/>
    </xf>
    <xf numFmtId="1" fontId="2" fillId="0" borderId="3" xfId="0" applyNumberFormat="1" applyFont="1" applyBorder="1" applyAlignment="1">
      <alignment horizontal="center" vertical="center"/>
    </xf>
    <xf numFmtId="0" fontId="72" fillId="27" borderId="0" xfId="0" applyFont="1" applyFill="1" applyAlignment="1">
      <alignment horizontal="center" vertical="center"/>
    </xf>
    <xf numFmtId="0" fontId="0" fillId="27" borderId="0" xfId="0" applyFill="1"/>
    <xf numFmtId="0" fontId="74" fillId="27" borderId="0" xfId="0" applyFont="1" applyFill="1" applyAlignment="1">
      <alignment vertical="center"/>
    </xf>
    <xf numFmtId="0" fontId="75" fillId="27" borderId="0" xfId="0" applyFont="1" applyFill="1" applyAlignment="1">
      <alignment horizontal="justify" vertical="center"/>
    </xf>
    <xf numFmtId="0" fontId="74" fillId="27" borderId="0" xfId="0" applyFont="1" applyFill="1" applyAlignment="1">
      <alignment horizontal="justify" vertical="center"/>
    </xf>
    <xf numFmtId="0" fontId="0" fillId="26" borderId="0" xfId="0" applyFill="1"/>
    <xf numFmtId="0" fontId="0" fillId="26" borderId="0" xfId="0" applyFill="1" applyAlignment="1">
      <alignment horizontal="center"/>
    </xf>
    <xf numFmtId="165" fontId="65" fillId="26" borderId="0" xfId="2" applyNumberFormat="1" applyFont="1" applyFill="1"/>
    <xf numFmtId="0" fontId="65" fillId="26" borderId="0" xfId="0" applyFont="1" applyFill="1" applyAlignment="1">
      <alignment horizontal="center"/>
    </xf>
    <xf numFmtId="0" fontId="66" fillId="26" borderId="0" xfId="0" applyFont="1" applyFill="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vertical="center"/>
    </xf>
    <xf numFmtId="49"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2" fillId="0" borderId="0" xfId="0" applyFont="1" applyAlignment="1">
      <alignment horizontal="center"/>
    </xf>
    <xf numFmtId="0" fontId="6" fillId="0" borderId="0" xfId="0" applyFont="1" applyAlignment="1">
      <alignment horizontal="center"/>
    </xf>
    <xf numFmtId="0" fontId="3" fillId="0" borderId="0" xfId="0" applyFont="1" applyAlignment="1">
      <alignment horizontal="right"/>
    </xf>
    <xf numFmtId="0" fontId="3" fillId="0" borderId="0" xfId="0" applyFont="1" applyAlignment="1">
      <alignment horizontal="left"/>
    </xf>
    <xf numFmtId="0" fontId="2" fillId="0" borderId="0" xfId="0" applyFont="1" applyAlignment="1">
      <alignment horizontal="left"/>
    </xf>
    <xf numFmtId="49" fontId="2" fillId="0" borderId="0" xfId="0" applyNumberFormat="1" applyFont="1" applyAlignment="1">
      <alignment horizontal="center"/>
    </xf>
    <xf numFmtId="0" fontId="3" fillId="0" borderId="1" xfId="0" applyFont="1" applyFill="1" applyBorder="1" applyAlignment="1">
      <alignment horizontal="center" vertical="center"/>
    </xf>
    <xf numFmtId="0" fontId="4" fillId="27" borderId="0" xfId="0" applyFont="1" applyFill="1" applyAlignment="1">
      <alignment horizontal="justify" vertical="center" wrapText="1"/>
    </xf>
    <xf numFmtId="0" fontId="63" fillId="27" borderId="0" xfId="0" applyFont="1" applyFill="1" applyAlignment="1">
      <alignment horizontal="justify" vertical="center" wrapText="1"/>
    </xf>
    <xf numFmtId="0" fontId="63" fillId="27" borderId="0" xfId="0" applyFont="1" applyFill="1" applyAlignment="1">
      <alignment horizontal="right" vertical="center" wrapText="1"/>
    </xf>
    <xf numFmtId="0" fontId="63" fillId="27" borderId="0" xfId="0" applyFont="1" applyFill="1" applyAlignment="1">
      <alignment horizontal="left" vertical="center" wrapText="1"/>
    </xf>
    <xf numFmtId="0" fontId="10" fillId="27" borderId="0" xfId="0" applyFont="1" applyFill="1" applyAlignment="1">
      <alignment horizontal="left" wrapText="1"/>
    </xf>
    <xf numFmtId="0" fontId="9" fillId="27" borderId="0" xfId="0" applyFont="1" applyFill="1" applyAlignment="1">
      <alignment horizontal="justify" vertical="center" wrapText="1"/>
    </xf>
    <xf numFmtId="0" fontId="66" fillId="26" borderId="0" xfId="0" applyFont="1" applyFill="1" applyAlignment="1">
      <alignment horizontal="center" vertical="center"/>
    </xf>
    <xf numFmtId="0" fontId="5" fillId="27" borderId="0" xfId="0" applyFont="1" applyFill="1" applyAlignment="1">
      <alignment horizontal="center" vertical="center" wrapText="1"/>
    </xf>
    <xf numFmtId="0" fontId="6" fillId="27" borderId="0" xfId="0" applyFont="1" applyFill="1" applyAlignment="1">
      <alignment horizontal="center" wrapText="1"/>
    </xf>
    <xf numFmtId="0" fontId="9" fillId="27" borderId="0" xfId="0" applyFont="1" applyFill="1" applyAlignment="1">
      <alignment horizontal="left" wrapText="1"/>
    </xf>
    <xf numFmtId="0" fontId="62" fillId="27" borderId="0" xfId="0" applyFont="1" applyFill="1" applyAlignment="1">
      <alignment horizontal="center"/>
    </xf>
    <xf numFmtId="0" fontId="63" fillId="27" borderId="0" xfId="0" applyFont="1" applyFill="1" applyAlignment="1">
      <alignment horizontal="right"/>
    </xf>
    <xf numFmtId="0" fontId="9" fillId="27" borderId="0" xfId="0" applyFont="1" applyFill="1" applyAlignment="1">
      <alignment horizontal="left" vertical="center" wrapText="1"/>
    </xf>
    <xf numFmtId="0" fontId="62" fillId="27" borderId="0" xfId="0" applyFont="1" applyFill="1" applyAlignment="1">
      <alignment horizontal="center" vertical="center" wrapText="1"/>
    </xf>
    <xf numFmtId="0" fontId="62" fillId="27" borderId="0" xfId="0" applyFont="1" applyFill="1" applyAlignment="1">
      <alignment horizontal="left" vertical="center" wrapText="1"/>
    </xf>
    <xf numFmtId="165" fontId="62" fillId="27" borderId="0" xfId="2" applyNumberFormat="1" applyFont="1" applyFill="1" applyAlignment="1">
      <alignment horizontal="right" vertical="center" wrapText="1"/>
    </xf>
    <xf numFmtId="165" fontId="9" fillId="27" borderId="0" xfId="2" applyNumberFormat="1" applyFont="1" applyFill="1" applyAlignment="1">
      <alignment horizontal="left" vertical="center" wrapText="1"/>
    </xf>
    <xf numFmtId="0" fontId="9" fillId="27" borderId="0" xfId="0" applyFont="1" applyFill="1" applyAlignment="1">
      <alignment horizontal="right" vertical="center" wrapText="1"/>
    </xf>
    <xf numFmtId="164" fontId="63" fillId="27" borderId="0" xfId="0" applyNumberFormat="1" applyFont="1" applyFill="1" applyAlignment="1">
      <alignment horizontal="left" vertical="center" wrapText="1"/>
    </xf>
    <xf numFmtId="0" fontId="4" fillId="27" borderId="0" xfId="0" applyFont="1" applyFill="1" applyAlignment="1">
      <alignment horizontal="center" vertical="top" wrapText="1"/>
    </xf>
    <xf numFmtId="0" fontId="9" fillId="27" borderId="0" xfId="0" applyFont="1" applyFill="1" applyAlignment="1">
      <alignment horizontal="center" vertical="top" wrapText="1"/>
    </xf>
    <xf numFmtId="0" fontId="12" fillId="27" borderId="0" xfId="0" applyFont="1" applyFill="1" applyAlignment="1">
      <alignment horizontal="center" vertical="top" wrapText="1"/>
    </xf>
    <xf numFmtId="0" fontId="63" fillId="27" borderId="0" xfId="0" applyFont="1" applyFill="1" applyAlignment="1">
      <alignment horizontal="left" vertical="top" wrapText="1"/>
    </xf>
    <xf numFmtId="0" fontId="62" fillId="27" borderId="0" xfId="0" applyFont="1" applyFill="1" applyAlignment="1">
      <alignment horizontal="center" vertical="top" wrapText="1"/>
    </xf>
    <xf numFmtId="0" fontId="84" fillId="27" borderId="0" xfId="0" applyFont="1" applyFill="1" applyAlignment="1">
      <alignment horizontal="center" vertical="center" wrapText="1"/>
    </xf>
    <xf numFmtId="0" fontId="64" fillId="27" borderId="0" xfId="0" applyFont="1" applyFill="1" applyAlignment="1">
      <alignment horizontal="right" vertical="top" wrapText="1"/>
    </xf>
    <xf numFmtId="0" fontId="62" fillId="27" borderId="0" xfId="0" applyFont="1" applyFill="1" applyAlignment="1">
      <alignment horizontal="center" vertical="center"/>
    </xf>
    <xf numFmtId="0" fontId="74" fillId="27" borderId="0" xfId="0" applyFont="1" applyFill="1" applyBorder="1" applyAlignment="1">
      <alignment horizontal="left" vertical="center" wrapText="1"/>
    </xf>
    <xf numFmtId="0" fontId="74" fillId="27" borderId="0" xfId="0" applyFont="1" applyFill="1" applyAlignment="1">
      <alignment horizontal="justify" vertical="center" wrapText="1"/>
    </xf>
    <xf numFmtId="0" fontId="83" fillId="27" borderId="0" xfId="0" applyFont="1" applyFill="1" applyAlignment="1">
      <alignment horizontal="right" vertical="center"/>
    </xf>
    <xf numFmtId="0" fontId="63" fillId="27" borderId="0" xfId="0" applyFont="1" applyFill="1" applyBorder="1" applyAlignment="1">
      <alignment horizontal="center" vertical="center"/>
    </xf>
    <xf numFmtId="0" fontId="72" fillId="27" borderId="0" xfId="0" applyFont="1" applyFill="1" applyAlignment="1">
      <alignment horizontal="center" vertical="center"/>
    </xf>
    <xf numFmtId="0" fontId="73" fillId="27" borderId="0" xfId="0" applyFont="1" applyFill="1" applyAlignment="1">
      <alignment horizontal="center" vertical="center"/>
    </xf>
    <xf numFmtId="0" fontId="63" fillId="27" borderId="1" xfId="0" applyFont="1" applyFill="1" applyBorder="1" applyAlignment="1">
      <alignment horizontal="center" vertical="center" wrapText="1"/>
    </xf>
    <xf numFmtId="0" fontId="63" fillId="27" borderId="0" xfId="0" applyFont="1" applyFill="1" applyAlignment="1">
      <alignment horizontal="left" vertical="center"/>
    </xf>
    <xf numFmtId="0" fontId="74" fillId="27" borderId="0" xfId="0" applyFont="1" applyFill="1" applyAlignment="1">
      <alignment horizontal="left" vertical="center" wrapText="1"/>
    </xf>
    <xf numFmtId="0" fontId="76" fillId="27" borderId="0" xfId="0" applyFont="1" applyFill="1" applyAlignment="1">
      <alignment horizontal="center" vertical="center"/>
    </xf>
    <xf numFmtId="0" fontId="77" fillId="0" borderId="0" xfId="0" applyFont="1" applyAlignment="1">
      <alignment horizontal="center" vertical="center"/>
    </xf>
    <xf numFmtId="0" fontId="77" fillId="0" borderId="0" xfId="0" applyFont="1" applyAlignment="1">
      <alignment horizontal="center" vertical="center" wrapText="1"/>
    </xf>
    <xf numFmtId="0" fontId="79" fillId="27" borderId="0" xfId="0" applyFont="1" applyFill="1" applyAlignment="1">
      <alignment horizontal="center" vertical="center"/>
    </xf>
    <xf numFmtId="0" fontId="78" fillId="27" borderId="0" xfId="0" applyFont="1" applyFill="1" applyAlignment="1">
      <alignment horizontal="center" vertical="center" wrapText="1"/>
    </xf>
    <xf numFmtId="0" fontId="73" fillId="27" borderId="0" xfId="0" applyFont="1" applyFill="1" applyAlignment="1">
      <alignment horizontal="center" vertical="center" wrapText="1"/>
    </xf>
    <xf numFmtId="0" fontId="82" fillId="27" borderId="0" xfId="0" applyFont="1" applyFill="1" applyAlignment="1">
      <alignment horizontal="center" vertical="center" wrapText="1"/>
    </xf>
    <xf numFmtId="0" fontId="70" fillId="26" borderId="0" xfId="0" applyFont="1" applyFill="1" applyAlignment="1">
      <alignment horizontal="center" vertical="center"/>
    </xf>
    <xf numFmtId="0" fontId="74" fillId="27" borderId="0" xfId="0" applyFont="1" applyFill="1" applyAlignment="1">
      <alignment horizontal="left" vertical="center"/>
    </xf>
    <xf numFmtId="0" fontId="62" fillId="27" borderId="0" xfId="0" applyFont="1" applyFill="1" applyBorder="1" applyAlignment="1">
      <alignment horizontal="left" vertical="center"/>
    </xf>
  </cellXfs>
  <cellStyles count="340">
    <cellStyle name="_300810" xfId="5" xr:uid="{00000000-0005-0000-0000-000000000000}"/>
    <cellStyle name="_300810 2" xfId="6" xr:uid="{00000000-0005-0000-0000-000001000000}"/>
    <cellStyle name="_LOCKER" xfId="7" xr:uid="{00000000-0005-0000-0000-000002000000}"/>
    <cellStyle name="20% - Accent1 2" xfId="8" xr:uid="{00000000-0005-0000-0000-000003000000}"/>
    <cellStyle name="20% - Accent2 2" xfId="9" xr:uid="{00000000-0005-0000-0000-000004000000}"/>
    <cellStyle name="20% - Accent3 2" xfId="10" xr:uid="{00000000-0005-0000-0000-000005000000}"/>
    <cellStyle name="20% - Accent4 2" xfId="11" xr:uid="{00000000-0005-0000-0000-000006000000}"/>
    <cellStyle name="20% - Accent5 2" xfId="12" xr:uid="{00000000-0005-0000-0000-000007000000}"/>
    <cellStyle name="20% - Accent6 2" xfId="13" xr:uid="{00000000-0005-0000-0000-000008000000}"/>
    <cellStyle name="2line" xfId="14" xr:uid="{00000000-0005-0000-0000-000009000000}"/>
    <cellStyle name="2line 2" xfId="15" xr:uid="{00000000-0005-0000-0000-00000A000000}"/>
    <cellStyle name="2line 2 2" xfId="16" xr:uid="{00000000-0005-0000-0000-00000B000000}"/>
    <cellStyle name="2line 2 3" xfId="17" xr:uid="{00000000-0005-0000-0000-00000C000000}"/>
    <cellStyle name="2line 3" xfId="18" xr:uid="{00000000-0005-0000-0000-00000D000000}"/>
    <cellStyle name="2line 4" xfId="19" xr:uid="{00000000-0005-0000-0000-00000E000000}"/>
    <cellStyle name="40% - Accent1 2" xfId="20" xr:uid="{00000000-0005-0000-0000-00000F000000}"/>
    <cellStyle name="40% - Accent2 2" xfId="21" xr:uid="{00000000-0005-0000-0000-000010000000}"/>
    <cellStyle name="40% - Accent3 2" xfId="22" xr:uid="{00000000-0005-0000-0000-000011000000}"/>
    <cellStyle name="40% - Accent4 2" xfId="23" xr:uid="{00000000-0005-0000-0000-000012000000}"/>
    <cellStyle name="40% - Accent5 2" xfId="24" xr:uid="{00000000-0005-0000-0000-000013000000}"/>
    <cellStyle name="40% - Accent6 2" xfId="25" xr:uid="{00000000-0005-0000-0000-000014000000}"/>
    <cellStyle name="60% - Accent1 2" xfId="26" xr:uid="{00000000-0005-0000-0000-000015000000}"/>
    <cellStyle name="60% - Accent2 2" xfId="27" xr:uid="{00000000-0005-0000-0000-000016000000}"/>
    <cellStyle name="60% - Accent3 2" xfId="28" xr:uid="{00000000-0005-0000-0000-000017000000}"/>
    <cellStyle name="60% - Accent4 2" xfId="29" xr:uid="{00000000-0005-0000-0000-000018000000}"/>
    <cellStyle name="60% - Accent5 2" xfId="30" xr:uid="{00000000-0005-0000-0000-000019000000}"/>
    <cellStyle name="60% - Accent6 2" xfId="31" xr:uid="{00000000-0005-0000-0000-00001A000000}"/>
    <cellStyle name="Accent1 2" xfId="32" xr:uid="{00000000-0005-0000-0000-00001B000000}"/>
    <cellStyle name="Accent2 2" xfId="33" xr:uid="{00000000-0005-0000-0000-00001C000000}"/>
    <cellStyle name="Accent3 2" xfId="34" xr:uid="{00000000-0005-0000-0000-00001D000000}"/>
    <cellStyle name="Accent4 2" xfId="35" xr:uid="{00000000-0005-0000-0000-00001E000000}"/>
    <cellStyle name="Accent5 2" xfId="36" xr:uid="{00000000-0005-0000-0000-00001F000000}"/>
    <cellStyle name="Accent6 2" xfId="37" xr:uid="{00000000-0005-0000-0000-000020000000}"/>
    <cellStyle name="args.style" xfId="38" xr:uid="{00000000-0005-0000-0000-000021000000}"/>
    <cellStyle name="Bad 2" xfId="39" xr:uid="{00000000-0005-0000-0000-000022000000}"/>
    <cellStyle name="blue" xfId="40" xr:uid="{00000000-0005-0000-0000-000023000000}"/>
    <cellStyle name="Calc Currency (0)" xfId="41" xr:uid="{00000000-0005-0000-0000-000024000000}"/>
    <cellStyle name="Calc Currency (0) 2" xfId="42" xr:uid="{00000000-0005-0000-0000-000025000000}"/>
    <cellStyle name="Calc Currency (0) 2 2" xfId="43" xr:uid="{00000000-0005-0000-0000-000026000000}"/>
    <cellStyle name="Calc Currency (0) 2 3" xfId="44" xr:uid="{00000000-0005-0000-0000-000027000000}"/>
    <cellStyle name="Calc Currency (0) 3" xfId="45" xr:uid="{00000000-0005-0000-0000-000028000000}"/>
    <cellStyle name="Calc Currency (0) 4" xfId="46" xr:uid="{00000000-0005-0000-0000-000029000000}"/>
    <cellStyle name="Calc Currency (2)" xfId="47" xr:uid="{00000000-0005-0000-0000-00002A000000}"/>
    <cellStyle name="Calc Currency (2) 2" xfId="48" xr:uid="{00000000-0005-0000-0000-00002B000000}"/>
    <cellStyle name="Calc Currency (2) 2 2" xfId="49" xr:uid="{00000000-0005-0000-0000-00002C000000}"/>
    <cellStyle name="Calc Currency (2) 2 3" xfId="50" xr:uid="{00000000-0005-0000-0000-00002D000000}"/>
    <cellStyle name="Calc Currency (2) 3" xfId="51" xr:uid="{00000000-0005-0000-0000-00002E000000}"/>
    <cellStyle name="Calc Currency (2) 4" xfId="52" xr:uid="{00000000-0005-0000-0000-00002F000000}"/>
    <cellStyle name="Calc Percent (0)" xfId="53" xr:uid="{00000000-0005-0000-0000-000030000000}"/>
    <cellStyle name="Calc Percent (0) 2" xfId="54" xr:uid="{00000000-0005-0000-0000-000031000000}"/>
    <cellStyle name="Calc Percent (0) 2 2" xfId="55" xr:uid="{00000000-0005-0000-0000-000032000000}"/>
    <cellStyle name="Calc Percent (0) 2 3" xfId="56" xr:uid="{00000000-0005-0000-0000-000033000000}"/>
    <cellStyle name="Calc Percent (0) 3" xfId="57" xr:uid="{00000000-0005-0000-0000-000034000000}"/>
    <cellStyle name="Calc Percent (0) 4" xfId="58" xr:uid="{00000000-0005-0000-0000-000035000000}"/>
    <cellStyle name="Calc Percent (1)" xfId="59" xr:uid="{00000000-0005-0000-0000-000036000000}"/>
    <cellStyle name="Calc Percent (1) 2" xfId="60" xr:uid="{00000000-0005-0000-0000-000037000000}"/>
    <cellStyle name="Calc Percent (1) 2 2" xfId="61" xr:uid="{00000000-0005-0000-0000-000038000000}"/>
    <cellStyle name="Calc Percent (1) 2 3" xfId="62" xr:uid="{00000000-0005-0000-0000-000039000000}"/>
    <cellStyle name="Calc Percent (1) 3" xfId="63" xr:uid="{00000000-0005-0000-0000-00003A000000}"/>
    <cellStyle name="Calc Percent (1) 4" xfId="64" xr:uid="{00000000-0005-0000-0000-00003B000000}"/>
    <cellStyle name="Calc Percent (2)" xfId="65" xr:uid="{00000000-0005-0000-0000-00003C000000}"/>
    <cellStyle name="Calc Percent (2) 2" xfId="66" xr:uid="{00000000-0005-0000-0000-00003D000000}"/>
    <cellStyle name="Calc Percent (2) 2 2" xfId="67" xr:uid="{00000000-0005-0000-0000-00003E000000}"/>
    <cellStyle name="Calc Percent (2) 2 3" xfId="68" xr:uid="{00000000-0005-0000-0000-00003F000000}"/>
    <cellStyle name="Calc Percent (2) 3" xfId="69" xr:uid="{00000000-0005-0000-0000-000040000000}"/>
    <cellStyle name="Calc Percent (2) 4" xfId="70" xr:uid="{00000000-0005-0000-0000-000041000000}"/>
    <cellStyle name="Calc Units (0)" xfId="71" xr:uid="{00000000-0005-0000-0000-000042000000}"/>
    <cellStyle name="Calc Units (0) 2" xfId="72" xr:uid="{00000000-0005-0000-0000-000043000000}"/>
    <cellStyle name="Calc Units (0) 2 2" xfId="73" xr:uid="{00000000-0005-0000-0000-000044000000}"/>
    <cellStyle name="Calc Units (0) 2 3" xfId="74" xr:uid="{00000000-0005-0000-0000-000045000000}"/>
    <cellStyle name="Calc Units (0) 3" xfId="75" xr:uid="{00000000-0005-0000-0000-000046000000}"/>
    <cellStyle name="Calc Units (0) 4" xfId="76" xr:uid="{00000000-0005-0000-0000-000047000000}"/>
    <cellStyle name="Calc Units (1)" xfId="77" xr:uid="{00000000-0005-0000-0000-000048000000}"/>
    <cellStyle name="Calc Units (1) 2" xfId="78" xr:uid="{00000000-0005-0000-0000-000049000000}"/>
    <cellStyle name="Calc Units (1) 2 2" xfId="79" xr:uid="{00000000-0005-0000-0000-00004A000000}"/>
    <cellStyle name="Calc Units (1) 2 3" xfId="80" xr:uid="{00000000-0005-0000-0000-00004B000000}"/>
    <cellStyle name="Calc Units (1) 3" xfId="81" xr:uid="{00000000-0005-0000-0000-00004C000000}"/>
    <cellStyle name="Calc Units (1) 4" xfId="82" xr:uid="{00000000-0005-0000-0000-00004D000000}"/>
    <cellStyle name="Calc Units (2)" xfId="83" xr:uid="{00000000-0005-0000-0000-00004E000000}"/>
    <cellStyle name="Calc Units (2) 2" xfId="84" xr:uid="{00000000-0005-0000-0000-00004F000000}"/>
    <cellStyle name="Calc Units (2) 2 2" xfId="85" xr:uid="{00000000-0005-0000-0000-000050000000}"/>
    <cellStyle name="Calc Units (2) 2 3" xfId="86" xr:uid="{00000000-0005-0000-0000-000051000000}"/>
    <cellStyle name="Calc Units (2) 3" xfId="87" xr:uid="{00000000-0005-0000-0000-000052000000}"/>
    <cellStyle name="Calc Units (2) 4" xfId="88" xr:uid="{00000000-0005-0000-0000-000053000000}"/>
    <cellStyle name="Calculation 2" xfId="89" xr:uid="{00000000-0005-0000-0000-000054000000}"/>
    <cellStyle name="Check Cell 2" xfId="90" xr:uid="{00000000-0005-0000-0000-000055000000}"/>
    <cellStyle name="Column_Title" xfId="91" xr:uid="{00000000-0005-0000-0000-000056000000}"/>
    <cellStyle name="Comma" xfId="2" builtinId="3"/>
    <cellStyle name="Comma 10" xfId="92" xr:uid="{00000000-0005-0000-0000-000058000000}"/>
    <cellStyle name="Comma 11" xfId="93" xr:uid="{00000000-0005-0000-0000-000059000000}"/>
    <cellStyle name="Comma 2" xfId="94" xr:uid="{00000000-0005-0000-0000-00005A000000}"/>
    <cellStyle name="Comma 2 2" xfId="95" xr:uid="{00000000-0005-0000-0000-00005B000000}"/>
    <cellStyle name="Comma 2 3" xfId="96" xr:uid="{00000000-0005-0000-0000-00005C000000}"/>
    <cellStyle name="Comma 3" xfId="97" xr:uid="{00000000-0005-0000-0000-00005D000000}"/>
    <cellStyle name="Comma 4" xfId="98" xr:uid="{00000000-0005-0000-0000-00005E000000}"/>
    <cellStyle name="Comma 4 2" xfId="99" xr:uid="{00000000-0005-0000-0000-00005F000000}"/>
    <cellStyle name="Comma 4 3" xfId="100" xr:uid="{00000000-0005-0000-0000-000060000000}"/>
    <cellStyle name="Comma 5" xfId="101" xr:uid="{00000000-0005-0000-0000-000061000000}"/>
    <cellStyle name="Comma 6" xfId="102" xr:uid="{00000000-0005-0000-0000-000062000000}"/>
    <cellStyle name="Comma 7" xfId="103" xr:uid="{00000000-0005-0000-0000-000063000000}"/>
    <cellStyle name="Comma 7 2" xfId="104" xr:uid="{00000000-0005-0000-0000-000064000000}"/>
    <cellStyle name="Comma 7 2 2" xfId="105" xr:uid="{00000000-0005-0000-0000-000065000000}"/>
    <cellStyle name="Comma 8" xfId="106" xr:uid="{00000000-0005-0000-0000-000066000000}"/>
    <cellStyle name="Comma 9" xfId="107" xr:uid="{00000000-0005-0000-0000-000067000000}"/>
    <cellStyle name="Comma 9 2" xfId="108" xr:uid="{00000000-0005-0000-0000-000068000000}"/>
    <cellStyle name="custom" xfId="109" xr:uid="{00000000-0005-0000-0000-000069000000}"/>
    <cellStyle name="Date" xfId="110" xr:uid="{00000000-0005-0000-0000-00006A000000}"/>
    <cellStyle name="Explanatory Text 2" xfId="111" xr:uid="{00000000-0005-0000-0000-00006B000000}"/>
    <cellStyle name="Good 2" xfId="112" xr:uid="{00000000-0005-0000-0000-00006C000000}"/>
    <cellStyle name="Grey" xfId="113" xr:uid="{00000000-0005-0000-0000-00006D000000}"/>
    <cellStyle name="Header1" xfId="114" xr:uid="{00000000-0005-0000-0000-00006E000000}"/>
    <cellStyle name="Header2" xfId="115" xr:uid="{00000000-0005-0000-0000-00006F000000}"/>
    <cellStyle name="Heading 1 2" xfId="116" xr:uid="{00000000-0005-0000-0000-000070000000}"/>
    <cellStyle name="Heading 2 2" xfId="117" xr:uid="{00000000-0005-0000-0000-000071000000}"/>
    <cellStyle name="Heading 3 2" xfId="118" xr:uid="{00000000-0005-0000-0000-000072000000}"/>
    <cellStyle name="Heading 4 2" xfId="119" xr:uid="{00000000-0005-0000-0000-000073000000}"/>
    <cellStyle name="Hyperlink 2" xfId="120" xr:uid="{00000000-0005-0000-0000-000074000000}"/>
    <cellStyle name="Hyperlink 3" xfId="121" xr:uid="{00000000-0005-0000-0000-000075000000}"/>
    <cellStyle name="Hyperlink_Quan ly Bien Ban Nghiem Thu 209" xfId="1" xr:uid="{00000000-0005-0000-0000-000076000000}"/>
    <cellStyle name="Input [yellow]" xfId="122" xr:uid="{00000000-0005-0000-0000-000077000000}"/>
    <cellStyle name="Input 10" xfId="123" xr:uid="{00000000-0005-0000-0000-000078000000}"/>
    <cellStyle name="Input 11" xfId="124" xr:uid="{00000000-0005-0000-0000-000079000000}"/>
    <cellStyle name="Input 12" xfId="125" xr:uid="{00000000-0005-0000-0000-00007A000000}"/>
    <cellStyle name="Input 13" xfId="126" xr:uid="{00000000-0005-0000-0000-00007B000000}"/>
    <cellStyle name="Input 14" xfId="127" xr:uid="{00000000-0005-0000-0000-00007C000000}"/>
    <cellStyle name="Input 15" xfId="128" xr:uid="{00000000-0005-0000-0000-00007D000000}"/>
    <cellStyle name="Input 16" xfId="129" xr:uid="{00000000-0005-0000-0000-00007E000000}"/>
    <cellStyle name="Input 17" xfId="130" xr:uid="{00000000-0005-0000-0000-00007F000000}"/>
    <cellStyle name="Input 18" xfId="131" xr:uid="{00000000-0005-0000-0000-000080000000}"/>
    <cellStyle name="Input 19" xfId="132" xr:uid="{00000000-0005-0000-0000-000081000000}"/>
    <cellStyle name="Input 2" xfId="133" xr:uid="{00000000-0005-0000-0000-000082000000}"/>
    <cellStyle name="Input 3" xfId="134" xr:uid="{00000000-0005-0000-0000-000083000000}"/>
    <cellStyle name="Input 4" xfId="135" xr:uid="{00000000-0005-0000-0000-000084000000}"/>
    <cellStyle name="Input 5" xfId="136" xr:uid="{00000000-0005-0000-0000-000085000000}"/>
    <cellStyle name="Input 6" xfId="137" xr:uid="{00000000-0005-0000-0000-000086000000}"/>
    <cellStyle name="Input 7" xfId="138" xr:uid="{00000000-0005-0000-0000-000087000000}"/>
    <cellStyle name="Input 8" xfId="139" xr:uid="{00000000-0005-0000-0000-000088000000}"/>
    <cellStyle name="Input 9" xfId="140" xr:uid="{00000000-0005-0000-0000-000089000000}"/>
    <cellStyle name="Linked Cell 2" xfId="141" xr:uid="{00000000-0005-0000-0000-00008A000000}"/>
    <cellStyle name="macroname" xfId="142" xr:uid="{00000000-0005-0000-0000-00008B000000}"/>
    <cellStyle name="Millares [0]_COBERT" xfId="143" xr:uid="{00000000-0005-0000-0000-00008C000000}"/>
    <cellStyle name="Millares_COBERT" xfId="144" xr:uid="{00000000-0005-0000-0000-00008D000000}"/>
    <cellStyle name="Milliers [0]_!!!GO" xfId="145" xr:uid="{00000000-0005-0000-0000-00008E000000}"/>
    <cellStyle name="Milliers_!!!GO" xfId="146" xr:uid="{00000000-0005-0000-0000-00008F000000}"/>
    <cellStyle name="Moeda [0]_NEW VIP Flash Report Format" xfId="147" xr:uid="{00000000-0005-0000-0000-000090000000}"/>
    <cellStyle name="Moeda_NEW VIP Flash Report Format" xfId="148" xr:uid="{00000000-0005-0000-0000-000091000000}"/>
    <cellStyle name="Moneda [0]_COBERT" xfId="149" xr:uid="{00000000-0005-0000-0000-000092000000}"/>
    <cellStyle name="Moneda_COBERT" xfId="150" xr:uid="{00000000-0005-0000-0000-000093000000}"/>
    <cellStyle name="Monétaire [0]_!!!GO" xfId="151" xr:uid="{00000000-0005-0000-0000-000094000000}"/>
    <cellStyle name="Monétaire_!!!GO" xfId="152" xr:uid="{00000000-0005-0000-0000-000095000000}"/>
    <cellStyle name="n" xfId="153" xr:uid="{00000000-0005-0000-0000-000096000000}"/>
    <cellStyle name="Neutral 2" xfId="154" xr:uid="{00000000-0005-0000-0000-000097000000}"/>
    <cellStyle name="New Times Roman" xfId="155" xr:uid="{00000000-0005-0000-0000-000098000000}"/>
    <cellStyle name="no dec" xfId="156" xr:uid="{00000000-0005-0000-0000-000099000000}"/>
    <cellStyle name="Normal" xfId="0" builtinId="0"/>
    <cellStyle name="Normal - Style1" xfId="157" xr:uid="{00000000-0005-0000-0000-00009B000000}"/>
    <cellStyle name="Normal 10" xfId="158" xr:uid="{00000000-0005-0000-0000-00009C000000}"/>
    <cellStyle name="Normal 10 2" xfId="159" xr:uid="{00000000-0005-0000-0000-00009D000000}"/>
    <cellStyle name="Normal 10 3" xfId="160" xr:uid="{00000000-0005-0000-0000-00009E000000}"/>
    <cellStyle name="Normal 11" xfId="161" xr:uid="{00000000-0005-0000-0000-00009F000000}"/>
    <cellStyle name="Normal 11 2" xfId="162" xr:uid="{00000000-0005-0000-0000-0000A0000000}"/>
    <cellStyle name="Normal 11 3" xfId="163" xr:uid="{00000000-0005-0000-0000-0000A1000000}"/>
    <cellStyle name="Normal 12" xfId="164" xr:uid="{00000000-0005-0000-0000-0000A2000000}"/>
    <cellStyle name="Normal 12 2" xfId="165" xr:uid="{00000000-0005-0000-0000-0000A3000000}"/>
    <cellStyle name="Normal 12 3" xfId="166" xr:uid="{00000000-0005-0000-0000-0000A4000000}"/>
    <cellStyle name="Normal 13" xfId="167" xr:uid="{00000000-0005-0000-0000-0000A5000000}"/>
    <cellStyle name="Normal 13 2" xfId="168" xr:uid="{00000000-0005-0000-0000-0000A6000000}"/>
    <cellStyle name="Normal 13 3" xfId="169" xr:uid="{00000000-0005-0000-0000-0000A7000000}"/>
    <cellStyle name="Normal 14" xfId="170" xr:uid="{00000000-0005-0000-0000-0000A8000000}"/>
    <cellStyle name="Normal 14 2" xfId="171" xr:uid="{00000000-0005-0000-0000-0000A9000000}"/>
    <cellStyle name="Normal 14 3" xfId="172" xr:uid="{00000000-0005-0000-0000-0000AA000000}"/>
    <cellStyle name="Normal 15" xfId="173" xr:uid="{00000000-0005-0000-0000-0000AB000000}"/>
    <cellStyle name="Normal 15 2" xfId="174" xr:uid="{00000000-0005-0000-0000-0000AC000000}"/>
    <cellStyle name="Normal 15 3" xfId="175" xr:uid="{00000000-0005-0000-0000-0000AD000000}"/>
    <cellStyle name="Normal 16" xfId="176" xr:uid="{00000000-0005-0000-0000-0000AE000000}"/>
    <cellStyle name="Normal 16 2" xfId="177" xr:uid="{00000000-0005-0000-0000-0000AF000000}"/>
    <cellStyle name="Normal 16 3" xfId="178" xr:uid="{00000000-0005-0000-0000-0000B0000000}"/>
    <cellStyle name="Normal 17" xfId="179" xr:uid="{00000000-0005-0000-0000-0000B1000000}"/>
    <cellStyle name="Normal 18" xfId="180" xr:uid="{00000000-0005-0000-0000-0000B2000000}"/>
    <cellStyle name="Normal 18 2" xfId="181" xr:uid="{00000000-0005-0000-0000-0000B3000000}"/>
    <cellStyle name="Normal 18 3" xfId="182" xr:uid="{00000000-0005-0000-0000-0000B4000000}"/>
    <cellStyle name="Normal 19" xfId="183" xr:uid="{00000000-0005-0000-0000-0000B5000000}"/>
    <cellStyle name="Normal 19 2" xfId="184" xr:uid="{00000000-0005-0000-0000-0000B6000000}"/>
    <cellStyle name="Normal 19 2 2" xfId="185" xr:uid="{00000000-0005-0000-0000-0000B7000000}"/>
    <cellStyle name="Normal 19 2 2 2" xfId="186" xr:uid="{00000000-0005-0000-0000-0000B8000000}"/>
    <cellStyle name="Normal 19 2 3" xfId="187" xr:uid="{00000000-0005-0000-0000-0000B9000000}"/>
    <cellStyle name="Normal 19 3" xfId="188" xr:uid="{00000000-0005-0000-0000-0000BA000000}"/>
    <cellStyle name="Normal 19 3 2" xfId="189" xr:uid="{00000000-0005-0000-0000-0000BB000000}"/>
    <cellStyle name="Normal 19 4" xfId="190" xr:uid="{00000000-0005-0000-0000-0000BC000000}"/>
    <cellStyle name="Normal 19 5" xfId="191" xr:uid="{00000000-0005-0000-0000-0000BD000000}"/>
    <cellStyle name="Normal 2" xfId="3" xr:uid="{00000000-0005-0000-0000-0000BE000000}"/>
    <cellStyle name="Normal 2 2" xfId="192" xr:uid="{00000000-0005-0000-0000-0000BF000000}"/>
    <cellStyle name="Normal 2 2 2" xfId="193" xr:uid="{00000000-0005-0000-0000-0000C0000000}"/>
    <cellStyle name="Normal 2 3" xfId="194" xr:uid="{00000000-0005-0000-0000-0000C1000000}"/>
    <cellStyle name="Normal 2 4" xfId="195" xr:uid="{00000000-0005-0000-0000-0000C2000000}"/>
    <cellStyle name="Normal 20" xfId="196" xr:uid="{00000000-0005-0000-0000-0000C3000000}"/>
    <cellStyle name="Normal 20 2" xfId="197" xr:uid="{00000000-0005-0000-0000-0000C4000000}"/>
    <cellStyle name="Normal 20 2 2" xfId="198" xr:uid="{00000000-0005-0000-0000-0000C5000000}"/>
    <cellStyle name="Normal 20 2 2 2" xfId="199" xr:uid="{00000000-0005-0000-0000-0000C6000000}"/>
    <cellStyle name="Normal 20 2 3" xfId="200" xr:uid="{00000000-0005-0000-0000-0000C7000000}"/>
    <cellStyle name="Normal 20 3" xfId="201" xr:uid="{00000000-0005-0000-0000-0000C8000000}"/>
    <cellStyle name="Normal 20 3 2" xfId="202" xr:uid="{00000000-0005-0000-0000-0000C9000000}"/>
    <cellStyle name="Normal 20 4" xfId="203" xr:uid="{00000000-0005-0000-0000-0000CA000000}"/>
    <cellStyle name="Normal 21" xfId="204" xr:uid="{00000000-0005-0000-0000-0000CB000000}"/>
    <cellStyle name="Normal 22" xfId="205" xr:uid="{00000000-0005-0000-0000-0000CC000000}"/>
    <cellStyle name="Normal 23" xfId="206" xr:uid="{00000000-0005-0000-0000-0000CD000000}"/>
    <cellStyle name="Normal 23 2" xfId="207" xr:uid="{00000000-0005-0000-0000-0000CE000000}"/>
    <cellStyle name="Normal 23 2 2" xfId="208" xr:uid="{00000000-0005-0000-0000-0000CF000000}"/>
    <cellStyle name="Normal 23 3" xfId="209" xr:uid="{00000000-0005-0000-0000-0000D0000000}"/>
    <cellStyle name="Normal 24" xfId="210" xr:uid="{00000000-0005-0000-0000-0000D1000000}"/>
    <cellStyle name="Normal 25" xfId="211" xr:uid="{00000000-0005-0000-0000-0000D2000000}"/>
    <cellStyle name="Normal 25 2" xfId="212" xr:uid="{00000000-0005-0000-0000-0000D3000000}"/>
    <cellStyle name="Normal 26" xfId="213" xr:uid="{00000000-0005-0000-0000-0000D4000000}"/>
    <cellStyle name="Normal 27" xfId="214" xr:uid="{00000000-0005-0000-0000-0000D5000000}"/>
    <cellStyle name="Normal 28" xfId="215" xr:uid="{00000000-0005-0000-0000-0000D6000000}"/>
    <cellStyle name="Normal 29" xfId="216" xr:uid="{00000000-0005-0000-0000-0000D7000000}"/>
    <cellStyle name="Normal 3" xfId="217" xr:uid="{00000000-0005-0000-0000-0000D8000000}"/>
    <cellStyle name="Normal 3 2" xfId="218" xr:uid="{00000000-0005-0000-0000-0000D9000000}"/>
    <cellStyle name="Normal 3 3" xfId="219" xr:uid="{00000000-0005-0000-0000-0000DA000000}"/>
    <cellStyle name="Normal 30" xfId="220" xr:uid="{00000000-0005-0000-0000-0000DB000000}"/>
    <cellStyle name="Normal 31" xfId="221" xr:uid="{00000000-0005-0000-0000-0000DC000000}"/>
    <cellStyle name="Normal 32" xfId="222" xr:uid="{00000000-0005-0000-0000-0000DD000000}"/>
    <cellStyle name="Normal 32 2" xfId="223" xr:uid="{00000000-0005-0000-0000-0000DE000000}"/>
    <cellStyle name="Normal 33" xfId="224" xr:uid="{00000000-0005-0000-0000-0000DF000000}"/>
    <cellStyle name="Normal 34" xfId="225" xr:uid="{00000000-0005-0000-0000-0000E0000000}"/>
    <cellStyle name="Normal 35" xfId="226" xr:uid="{00000000-0005-0000-0000-0000E1000000}"/>
    <cellStyle name="Normal 36" xfId="227" xr:uid="{00000000-0005-0000-0000-0000E2000000}"/>
    <cellStyle name="Normal 37" xfId="228" xr:uid="{00000000-0005-0000-0000-0000E3000000}"/>
    <cellStyle name="Normal 38" xfId="229" xr:uid="{00000000-0005-0000-0000-0000E4000000}"/>
    <cellStyle name="Normal 39" xfId="4" xr:uid="{00000000-0005-0000-0000-0000E5000000}"/>
    <cellStyle name="Normal 4" xfId="230" xr:uid="{00000000-0005-0000-0000-0000E6000000}"/>
    <cellStyle name="Normal 4 2" xfId="231" xr:uid="{00000000-0005-0000-0000-0000E7000000}"/>
    <cellStyle name="Normal 4 3" xfId="232" xr:uid="{00000000-0005-0000-0000-0000E8000000}"/>
    <cellStyle name="Normal 5" xfId="233" xr:uid="{00000000-0005-0000-0000-0000E9000000}"/>
    <cellStyle name="Normal 5 2" xfId="234" xr:uid="{00000000-0005-0000-0000-0000EA000000}"/>
    <cellStyle name="Normal 5 3" xfId="235" xr:uid="{00000000-0005-0000-0000-0000EB000000}"/>
    <cellStyle name="Normal 5 4" xfId="236" xr:uid="{00000000-0005-0000-0000-0000EC000000}"/>
    <cellStyle name="Normal 6" xfId="237" xr:uid="{00000000-0005-0000-0000-0000ED000000}"/>
    <cellStyle name="Normal 6 2" xfId="238" xr:uid="{00000000-0005-0000-0000-0000EE000000}"/>
    <cellStyle name="Normal 6 3" xfId="239" xr:uid="{00000000-0005-0000-0000-0000EF000000}"/>
    <cellStyle name="Normal 7" xfId="240" xr:uid="{00000000-0005-0000-0000-0000F0000000}"/>
    <cellStyle name="Normal 7 2" xfId="241" xr:uid="{00000000-0005-0000-0000-0000F1000000}"/>
    <cellStyle name="Normal 7 3" xfId="242" xr:uid="{00000000-0005-0000-0000-0000F2000000}"/>
    <cellStyle name="Normal 8" xfId="243" xr:uid="{00000000-0005-0000-0000-0000F3000000}"/>
    <cellStyle name="Normal 8 2" xfId="244" xr:uid="{00000000-0005-0000-0000-0000F4000000}"/>
    <cellStyle name="Normal 8 3" xfId="245" xr:uid="{00000000-0005-0000-0000-0000F5000000}"/>
    <cellStyle name="Normal 9" xfId="246" xr:uid="{00000000-0005-0000-0000-0000F6000000}"/>
    <cellStyle name="Normal 9 2" xfId="247" xr:uid="{00000000-0005-0000-0000-0000F7000000}"/>
    <cellStyle name="Normal 9 3" xfId="248" xr:uid="{00000000-0005-0000-0000-0000F8000000}"/>
    <cellStyle name="Note 2" xfId="249" xr:uid="{00000000-0005-0000-0000-0000F9000000}"/>
    <cellStyle name="Œ…‹æØ‚è [0.00]_laroux" xfId="250" xr:uid="{00000000-0005-0000-0000-0000FA000000}"/>
    <cellStyle name="Œ…‹æØ‚è_laroux" xfId="251" xr:uid="{00000000-0005-0000-0000-0000FB000000}"/>
    <cellStyle name="Output 2" xfId="252" xr:uid="{00000000-0005-0000-0000-0000FC000000}"/>
    <cellStyle name="per.style" xfId="253" xr:uid="{00000000-0005-0000-0000-0000FD000000}"/>
    <cellStyle name="Percent [2]" xfId="254" xr:uid="{00000000-0005-0000-0000-0000FE000000}"/>
    <cellStyle name="Percent [2] 2" xfId="255" xr:uid="{00000000-0005-0000-0000-0000FF000000}"/>
    <cellStyle name="Percent [2] 2 2" xfId="256" xr:uid="{00000000-0005-0000-0000-000000010000}"/>
    <cellStyle name="Percent [2] 2 3" xfId="257" xr:uid="{00000000-0005-0000-0000-000001010000}"/>
    <cellStyle name="Percent [2] 3" xfId="258" xr:uid="{00000000-0005-0000-0000-000002010000}"/>
    <cellStyle name="Percent [2] 4" xfId="259" xr:uid="{00000000-0005-0000-0000-000003010000}"/>
    <cellStyle name="Percent 10" xfId="260" xr:uid="{00000000-0005-0000-0000-000004010000}"/>
    <cellStyle name="Percent 10 2" xfId="261" xr:uid="{00000000-0005-0000-0000-000005010000}"/>
    <cellStyle name="Percent 10 3" xfId="262" xr:uid="{00000000-0005-0000-0000-000006010000}"/>
    <cellStyle name="Percent 11" xfId="263" xr:uid="{00000000-0005-0000-0000-000007010000}"/>
    <cellStyle name="Percent 11 2" xfId="264" xr:uid="{00000000-0005-0000-0000-000008010000}"/>
    <cellStyle name="Percent 11 3" xfId="265" xr:uid="{00000000-0005-0000-0000-000009010000}"/>
    <cellStyle name="Percent 12" xfId="266" xr:uid="{00000000-0005-0000-0000-00000A010000}"/>
    <cellStyle name="Percent 12 2" xfId="267" xr:uid="{00000000-0005-0000-0000-00000B010000}"/>
    <cellStyle name="Percent 12 3" xfId="268" xr:uid="{00000000-0005-0000-0000-00000C010000}"/>
    <cellStyle name="Percent 13" xfId="269" xr:uid="{00000000-0005-0000-0000-00000D010000}"/>
    <cellStyle name="Percent 13 2" xfId="270" xr:uid="{00000000-0005-0000-0000-00000E010000}"/>
    <cellStyle name="Percent 13 3" xfId="271" xr:uid="{00000000-0005-0000-0000-00000F010000}"/>
    <cellStyle name="Percent 14" xfId="272" xr:uid="{00000000-0005-0000-0000-000010010000}"/>
    <cellStyle name="Percent 14 2" xfId="273" xr:uid="{00000000-0005-0000-0000-000011010000}"/>
    <cellStyle name="Percent 14 3" xfId="274" xr:uid="{00000000-0005-0000-0000-000012010000}"/>
    <cellStyle name="Percent 15" xfId="275" xr:uid="{00000000-0005-0000-0000-000013010000}"/>
    <cellStyle name="Percent 15 2" xfId="276" xr:uid="{00000000-0005-0000-0000-000014010000}"/>
    <cellStyle name="Percent 15 3" xfId="277" xr:uid="{00000000-0005-0000-0000-000015010000}"/>
    <cellStyle name="Percent 16" xfId="278" xr:uid="{00000000-0005-0000-0000-000016010000}"/>
    <cellStyle name="Percent 16 2" xfId="279" xr:uid="{00000000-0005-0000-0000-000017010000}"/>
    <cellStyle name="Percent 16 3" xfId="280" xr:uid="{00000000-0005-0000-0000-000018010000}"/>
    <cellStyle name="Percent 17" xfId="281" xr:uid="{00000000-0005-0000-0000-000019010000}"/>
    <cellStyle name="Percent 18" xfId="282" xr:uid="{00000000-0005-0000-0000-00001A010000}"/>
    <cellStyle name="Percent 19" xfId="283" xr:uid="{00000000-0005-0000-0000-00001B010000}"/>
    <cellStyle name="Percent 2" xfId="284" xr:uid="{00000000-0005-0000-0000-00001C010000}"/>
    <cellStyle name="Percent 20" xfId="285" xr:uid="{00000000-0005-0000-0000-00001D010000}"/>
    <cellStyle name="Percent 21" xfId="286" xr:uid="{00000000-0005-0000-0000-00001E010000}"/>
    <cellStyle name="Percent 22" xfId="287" xr:uid="{00000000-0005-0000-0000-00001F010000}"/>
    <cellStyle name="Percent 23" xfId="288" xr:uid="{00000000-0005-0000-0000-000020010000}"/>
    <cellStyle name="Percent 24" xfId="289" xr:uid="{00000000-0005-0000-0000-000021010000}"/>
    <cellStyle name="Percent 25" xfId="290" xr:uid="{00000000-0005-0000-0000-000022010000}"/>
    <cellStyle name="Percent 3" xfId="291" xr:uid="{00000000-0005-0000-0000-000023010000}"/>
    <cellStyle name="Percent 4" xfId="292" xr:uid="{00000000-0005-0000-0000-000024010000}"/>
    <cellStyle name="Percent 5" xfId="293" xr:uid="{00000000-0005-0000-0000-000025010000}"/>
    <cellStyle name="Percent 6" xfId="294" xr:uid="{00000000-0005-0000-0000-000026010000}"/>
    <cellStyle name="Percent 6 2" xfId="295" xr:uid="{00000000-0005-0000-0000-000027010000}"/>
    <cellStyle name="Percent 6 3" xfId="296" xr:uid="{00000000-0005-0000-0000-000028010000}"/>
    <cellStyle name="Percent 7" xfId="297" xr:uid="{00000000-0005-0000-0000-000029010000}"/>
    <cellStyle name="Percent 7 2" xfId="298" xr:uid="{00000000-0005-0000-0000-00002A010000}"/>
    <cellStyle name="Percent 7 3" xfId="299" xr:uid="{00000000-0005-0000-0000-00002B010000}"/>
    <cellStyle name="Percent 8" xfId="300" xr:uid="{00000000-0005-0000-0000-00002C010000}"/>
    <cellStyle name="Percent 8 2" xfId="301" xr:uid="{00000000-0005-0000-0000-00002D010000}"/>
    <cellStyle name="Percent 8 3" xfId="302" xr:uid="{00000000-0005-0000-0000-00002E010000}"/>
    <cellStyle name="Percent 9" xfId="303" xr:uid="{00000000-0005-0000-0000-00002F010000}"/>
    <cellStyle name="Percent 9 2" xfId="304" xr:uid="{00000000-0005-0000-0000-000030010000}"/>
    <cellStyle name="Percent 9 3" xfId="305" xr:uid="{00000000-0005-0000-0000-000031010000}"/>
    <cellStyle name="PSChar" xfId="306" xr:uid="{00000000-0005-0000-0000-000032010000}"/>
    <cellStyle name="PSDate" xfId="307" xr:uid="{00000000-0005-0000-0000-000033010000}"/>
    <cellStyle name="PSDec" xfId="308" xr:uid="{00000000-0005-0000-0000-000034010000}"/>
    <cellStyle name="PSHeading" xfId="309" xr:uid="{00000000-0005-0000-0000-000035010000}"/>
    <cellStyle name="PSInt" xfId="310" xr:uid="{00000000-0005-0000-0000-000036010000}"/>
    <cellStyle name="PSSpacer" xfId="311" xr:uid="{00000000-0005-0000-0000-000037010000}"/>
    <cellStyle name="Separador de milhares [0]_NEW VIP Flash Report Format" xfId="312" xr:uid="{00000000-0005-0000-0000-000038010000}"/>
    <cellStyle name="Separador de milhares_NEW VIP Flash Report Format" xfId="313" xr:uid="{00000000-0005-0000-0000-000039010000}"/>
    <cellStyle name="STANDARD" xfId="314" xr:uid="{00000000-0005-0000-0000-00003A010000}"/>
    <cellStyle name="Style 1" xfId="315" xr:uid="{00000000-0005-0000-0000-00003B010000}"/>
    <cellStyle name="Title 2" xfId="316" xr:uid="{00000000-0005-0000-0000-00003C010000}"/>
    <cellStyle name="Total 2" xfId="317" xr:uid="{00000000-0005-0000-0000-00003D010000}"/>
    <cellStyle name="Warning Text 2" xfId="318" xr:uid="{00000000-0005-0000-0000-00003E010000}"/>
    <cellStyle name=" [0.00]_ Att. 1- Cover" xfId="319" xr:uid="{00000000-0005-0000-0000-00003F010000}"/>
    <cellStyle name="_ Att. 1- Cover" xfId="320" xr:uid="{00000000-0005-0000-0000-000040010000}"/>
    <cellStyle name="?_ Att. 1- Cover" xfId="321" xr:uid="{00000000-0005-0000-0000-000041010000}"/>
    <cellStyle name="똿뗦먛귟 [0.00]_PRODUCT DETAIL Q1" xfId="322" xr:uid="{00000000-0005-0000-0000-000042010000}"/>
    <cellStyle name="똿뗦먛귟_PRODUCT DETAIL Q1" xfId="323" xr:uid="{00000000-0005-0000-0000-000043010000}"/>
    <cellStyle name="믅됞 [0.00]_PRODUCT DETAIL Q1" xfId="324" xr:uid="{00000000-0005-0000-0000-000044010000}"/>
    <cellStyle name="믅됞_PRODUCT DETAIL Q1" xfId="325" xr:uid="{00000000-0005-0000-0000-000045010000}"/>
    <cellStyle name="백분율_95" xfId="326" xr:uid="{00000000-0005-0000-0000-000046010000}"/>
    <cellStyle name="뷭?_BOOKSHIP" xfId="327" xr:uid="{00000000-0005-0000-0000-000047010000}"/>
    <cellStyle name="콤마 [0]_1202" xfId="328" xr:uid="{00000000-0005-0000-0000-000048010000}"/>
    <cellStyle name="콤마_1202" xfId="329" xr:uid="{00000000-0005-0000-0000-000049010000}"/>
    <cellStyle name="통화 [0]_1202" xfId="330" xr:uid="{00000000-0005-0000-0000-00004A010000}"/>
    <cellStyle name="통화_1202" xfId="331" xr:uid="{00000000-0005-0000-0000-00004B010000}"/>
    <cellStyle name="표준_(정보부문)월별인원계획" xfId="332" xr:uid="{00000000-0005-0000-0000-00004C010000}"/>
    <cellStyle name="一般_99Q3647-ALL-CAS2" xfId="333" xr:uid="{00000000-0005-0000-0000-00004D010000}"/>
    <cellStyle name="千分位[0]_Book1" xfId="334" xr:uid="{00000000-0005-0000-0000-00004E010000}"/>
    <cellStyle name="千分位_99Q3647-ALL-CAS2" xfId="335" xr:uid="{00000000-0005-0000-0000-00004F010000}"/>
    <cellStyle name="常规_99midnew1_2000MYR" xfId="336" xr:uid="{00000000-0005-0000-0000-000050010000}"/>
    <cellStyle name="貨幣 [0]_Book1" xfId="337" xr:uid="{00000000-0005-0000-0000-000051010000}"/>
    <cellStyle name="貨幣[0]_BRE" xfId="338" xr:uid="{00000000-0005-0000-0000-000052010000}"/>
    <cellStyle name="貨幣_Book1" xfId="339" xr:uid="{00000000-0005-0000-0000-000053010000}"/>
  </cellStyles>
  <dxfs count="0"/>
  <tableStyles count="0" defaultTableStyle="TableStyleMedium9" defaultPivotStyle="PivotStyleLight16"/>
  <colors>
    <mruColors>
      <color rgb="FF0000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79176FB0-B7F2-11CE-97EF-00AA006D2776}"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79176FB0-B7F2-11CE-97EF-00AA006D2776}"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10</xdr:row>
          <xdr:rowOff>200025</xdr:rowOff>
        </xdr:from>
        <xdr:to>
          <xdr:col>3</xdr:col>
          <xdr:colOff>0</xdr:colOff>
          <xdr:row>12</xdr:row>
          <xdr:rowOff>0</xdr:rowOff>
        </xdr:to>
        <xdr:sp macro="" textlink="">
          <xdr:nvSpPr>
            <xdr:cNvPr id="24578" name="CommandButton1" hidden="1">
              <a:extLst>
                <a:ext uri="{63B3BB69-23CF-44E3-9099-C40C66FF867C}">
                  <a14:compatExt spid="_x0000_s24578"/>
                </a:ext>
                <a:ext uri="{FF2B5EF4-FFF2-40B4-BE49-F238E27FC236}">
                  <a16:creationId xmlns:a16="http://schemas.microsoft.com/office/drawing/2014/main" id="{00000000-0008-0000-0000-000002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25</xdr:col>
      <xdr:colOff>36300</xdr:colOff>
      <xdr:row>1</xdr:row>
      <xdr:rowOff>28329</xdr:rowOff>
    </xdr:from>
    <xdr:to>
      <xdr:col>33</xdr:col>
      <xdr:colOff>134471</xdr:colOff>
      <xdr:row>1</xdr:row>
      <xdr:rowOff>33618</xdr:rowOff>
    </xdr:to>
    <xdr:sp macro="" textlink="">
      <xdr:nvSpPr>
        <xdr:cNvPr id="23553" name="Line 1">
          <a:extLst>
            <a:ext uri="{FF2B5EF4-FFF2-40B4-BE49-F238E27FC236}">
              <a16:creationId xmlns:a16="http://schemas.microsoft.com/office/drawing/2014/main" id="{00000000-0008-0000-0100-0000015C0000}"/>
            </a:ext>
          </a:extLst>
        </xdr:cNvPr>
        <xdr:cNvSpPr>
          <a:spLocks noChangeShapeType="1"/>
        </xdr:cNvSpPr>
      </xdr:nvSpPr>
      <xdr:spPr bwMode="auto">
        <a:xfrm>
          <a:off x="3801476" y="555005"/>
          <a:ext cx="1353230" cy="5289"/>
        </a:xfrm>
        <a:prstGeom prst="line">
          <a:avLst/>
        </a:prstGeom>
        <a:noFill/>
        <a:ln w="9525">
          <a:solidFill>
            <a:srgbClr val="000000"/>
          </a:solidFill>
          <a:round/>
          <a:headEnd/>
          <a:tailEnd/>
        </a:ln>
      </xdr:spPr>
    </xdr:sp>
    <xdr:clientData/>
  </xdr:twoCellAnchor>
  <xdr:twoCellAnchor>
    <xdr:from>
      <xdr:col>6</xdr:col>
      <xdr:colOff>59609</xdr:colOff>
      <xdr:row>0</xdr:row>
      <xdr:rowOff>280148</xdr:rowOff>
    </xdr:from>
    <xdr:to>
      <xdr:col>12</xdr:col>
      <xdr:colOff>67234</xdr:colOff>
      <xdr:row>0</xdr:row>
      <xdr:rowOff>285749</xdr:rowOff>
    </xdr:to>
    <xdr:sp macro="" textlink="">
      <xdr:nvSpPr>
        <xdr:cNvPr id="23556" name="Line 4">
          <a:extLst>
            <a:ext uri="{FF2B5EF4-FFF2-40B4-BE49-F238E27FC236}">
              <a16:creationId xmlns:a16="http://schemas.microsoft.com/office/drawing/2014/main" id="{00000000-0008-0000-0100-0000045C0000}"/>
            </a:ext>
          </a:extLst>
        </xdr:cNvPr>
        <xdr:cNvSpPr>
          <a:spLocks noChangeShapeType="1"/>
        </xdr:cNvSpPr>
      </xdr:nvSpPr>
      <xdr:spPr bwMode="auto">
        <a:xfrm flipV="1">
          <a:off x="2782638" y="280148"/>
          <a:ext cx="948920" cy="5601"/>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0</xdr:col>
          <xdr:colOff>19050</xdr:colOff>
          <xdr:row>1</xdr:row>
          <xdr:rowOff>47625</xdr:rowOff>
        </xdr:from>
        <xdr:to>
          <xdr:col>0</xdr:col>
          <xdr:colOff>1924050</xdr:colOff>
          <xdr:row>4</xdr:row>
          <xdr:rowOff>0</xdr:rowOff>
        </xdr:to>
        <xdr:sp macro="" textlink="">
          <xdr:nvSpPr>
            <xdr:cNvPr id="23558" name="SpinButton1" hidden="1">
              <a:extLst>
                <a:ext uri="{63B3BB69-23CF-44E3-9099-C40C66FF867C}">
                  <a14:compatExt spid="_x0000_s23558"/>
                </a:ext>
                <a:ext uri="{FF2B5EF4-FFF2-40B4-BE49-F238E27FC236}">
                  <a16:creationId xmlns:a16="http://schemas.microsoft.com/office/drawing/2014/main" id="{00000000-0008-0000-0100-000006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6</xdr:row>
          <xdr:rowOff>200025</xdr:rowOff>
        </xdr:from>
        <xdr:to>
          <xdr:col>1</xdr:col>
          <xdr:colOff>0</xdr:colOff>
          <xdr:row>8</xdr:row>
          <xdr:rowOff>9525</xdr:rowOff>
        </xdr:to>
        <xdr:sp macro="" textlink="">
          <xdr:nvSpPr>
            <xdr:cNvPr id="23560" name="CommandButton1" hidden="1">
              <a:extLst>
                <a:ext uri="{63B3BB69-23CF-44E3-9099-C40C66FF867C}">
                  <a14:compatExt spid="_x0000_s23560"/>
                </a:ext>
                <a:ext uri="{FF2B5EF4-FFF2-40B4-BE49-F238E27FC236}">
                  <a16:creationId xmlns:a16="http://schemas.microsoft.com/office/drawing/2014/main" id="{00000000-0008-0000-0100-000008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31</xdr:col>
      <xdr:colOff>100853</xdr:colOff>
      <xdr:row>0</xdr:row>
      <xdr:rowOff>58271</xdr:rowOff>
    </xdr:from>
    <xdr:to>
      <xdr:col>40</xdr:col>
      <xdr:colOff>152399</xdr:colOff>
      <xdr:row>3</xdr:row>
      <xdr:rowOff>104776</xdr:rowOff>
    </xdr:to>
    <xdr:sp macro="" textlink="">
      <xdr:nvSpPr>
        <xdr:cNvPr id="2" name="Text Box 6">
          <a:extLst>
            <a:ext uri="{FF2B5EF4-FFF2-40B4-BE49-F238E27FC236}">
              <a16:creationId xmlns:a16="http://schemas.microsoft.com/office/drawing/2014/main" id="{00000000-0008-0000-0200-000002000000}"/>
            </a:ext>
          </a:extLst>
        </xdr:cNvPr>
        <xdr:cNvSpPr txBox="1">
          <a:spLocks noChangeArrowheads="1"/>
        </xdr:cNvSpPr>
      </xdr:nvSpPr>
      <xdr:spPr bwMode="auto">
        <a:xfrm>
          <a:off x="6734735" y="58271"/>
          <a:ext cx="1463488" cy="618005"/>
        </a:xfrm>
        <a:prstGeom prst="rect">
          <a:avLst/>
        </a:prstGeom>
        <a:solidFill>
          <a:srgbClr val="FFFFFF"/>
        </a:solidFill>
        <a:ln w="9525">
          <a:solidFill>
            <a:srgbClr val="000000"/>
          </a:solidFill>
          <a:miter lim="800000"/>
          <a:headEnd/>
          <a:tailEnd/>
        </a:ln>
      </xdr:spPr>
      <xdr:txBody>
        <a:bodyPr vertOverflow="clip" wrap="square" lIns="0" tIns="0" rIns="0" bIns="0" anchor="t" upright="1"/>
        <a:lstStyle/>
        <a:p>
          <a:pPr algn="ctr" rtl="0">
            <a:defRPr sz="1000"/>
          </a:pPr>
          <a:r>
            <a:rPr lang="en-US" sz="1000" b="0" i="0" u="none" strike="noStrike" baseline="0">
              <a:solidFill>
                <a:srgbClr val="000000"/>
              </a:solidFill>
              <a:latin typeface="Times New Roman"/>
              <a:cs typeface="Times New Roman"/>
            </a:rPr>
            <a:t>Mẫu số: </a:t>
          </a:r>
          <a:r>
            <a:rPr lang="en-US" sz="1000" b="1" i="0" u="none" strike="noStrike" baseline="0">
              <a:solidFill>
                <a:srgbClr val="000000"/>
              </a:solidFill>
              <a:latin typeface="Times New Roman"/>
              <a:cs typeface="Times New Roman"/>
            </a:rPr>
            <a:t>02/CK-TNCN</a:t>
          </a:r>
          <a:endParaRPr lang="en-US" sz="1000" b="0" i="0" u="none" strike="noStrike" baseline="0">
            <a:solidFill>
              <a:srgbClr val="000000"/>
            </a:solidFill>
            <a:latin typeface="Times New Roman"/>
            <a:cs typeface="Times New Roman"/>
          </a:endParaRPr>
        </a:p>
        <a:p>
          <a:pPr algn="ctr" rtl="0">
            <a:defRPr sz="1000"/>
          </a:pPr>
          <a:r>
            <a:rPr lang="en-US" sz="1000" b="0" i="1" u="none" strike="noStrike" baseline="0">
              <a:solidFill>
                <a:srgbClr val="000000"/>
              </a:solidFill>
              <a:latin typeface="Times New Roman"/>
              <a:cs typeface="Times New Roman"/>
            </a:rPr>
            <a:t>(Ban hành kèm theo Thông tư số 92/2015/TT-BTC ngày</a:t>
          </a:r>
          <a:endParaRPr lang="en-US" sz="1000" b="0" i="0" u="none" strike="noStrike" baseline="0">
            <a:solidFill>
              <a:srgbClr val="000000"/>
            </a:solidFill>
            <a:latin typeface="Times New Roman"/>
            <a:cs typeface="Times New Roman"/>
          </a:endParaRPr>
        </a:p>
        <a:p>
          <a:pPr algn="ctr" rtl="0">
            <a:defRPr sz="1000"/>
          </a:pPr>
          <a:r>
            <a:rPr lang="en-US" sz="1000" b="0" i="1" u="none" strike="noStrike" baseline="0">
              <a:solidFill>
                <a:srgbClr val="000000"/>
              </a:solidFill>
              <a:latin typeface="Times New Roman"/>
              <a:cs typeface="Times New Roman"/>
            </a:rPr>
            <a:t>15/6/2015 của Bộ Tài chính)</a:t>
          </a:r>
          <a:endParaRPr lang="en-US" sz="10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Times New Roman"/>
              <a:cs typeface="Times New Roman"/>
            </a:rPr>
            <a:t> </a:t>
          </a:r>
        </a:p>
      </xdr:txBody>
    </xdr:sp>
    <xdr:clientData/>
  </xdr:twoCellAnchor>
  <xdr:twoCellAnchor>
    <xdr:from>
      <xdr:col>16</xdr:col>
      <xdr:colOff>43962</xdr:colOff>
      <xdr:row>2</xdr:row>
      <xdr:rowOff>36636</xdr:rowOff>
    </xdr:from>
    <xdr:to>
      <xdr:col>24</xdr:col>
      <xdr:colOff>139212</xdr:colOff>
      <xdr:row>2</xdr:row>
      <xdr:rowOff>36636</xdr:rowOff>
    </xdr:to>
    <xdr:sp macro="" textlink="">
      <xdr:nvSpPr>
        <xdr:cNvPr id="4" name="Line 1">
          <a:extLst>
            <a:ext uri="{FF2B5EF4-FFF2-40B4-BE49-F238E27FC236}">
              <a16:creationId xmlns:a16="http://schemas.microsoft.com/office/drawing/2014/main" id="{00000000-0008-0000-0200-000004000000}"/>
            </a:ext>
          </a:extLst>
        </xdr:cNvPr>
        <xdr:cNvSpPr>
          <a:spLocks noChangeShapeType="1"/>
        </xdr:cNvSpPr>
      </xdr:nvSpPr>
      <xdr:spPr bwMode="auto">
        <a:xfrm>
          <a:off x="2960077" y="520213"/>
          <a:ext cx="1326173" cy="0"/>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0</xdr:col>
          <xdr:colOff>0</xdr:colOff>
          <xdr:row>1</xdr:row>
          <xdr:rowOff>104775</xdr:rowOff>
        </xdr:from>
        <xdr:to>
          <xdr:col>0</xdr:col>
          <xdr:colOff>1905000</xdr:colOff>
          <xdr:row>3</xdr:row>
          <xdr:rowOff>161925</xdr:rowOff>
        </xdr:to>
        <xdr:sp macro="" textlink="">
          <xdr:nvSpPr>
            <xdr:cNvPr id="26626" name="SpinButton1" hidden="1">
              <a:extLst>
                <a:ext uri="{63B3BB69-23CF-44E3-9099-C40C66FF867C}">
                  <a14:compatExt spid="_x0000_s26626"/>
                </a:ext>
                <a:ext uri="{FF2B5EF4-FFF2-40B4-BE49-F238E27FC236}">
                  <a16:creationId xmlns:a16="http://schemas.microsoft.com/office/drawing/2014/main" id="{00000000-0008-0000-0200-000002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5</xdr:row>
          <xdr:rowOff>123825</xdr:rowOff>
        </xdr:from>
        <xdr:to>
          <xdr:col>1</xdr:col>
          <xdr:colOff>0</xdr:colOff>
          <xdr:row>7</xdr:row>
          <xdr:rowOff>28575</xdr:rowOff>
        </xdr:to>
        <xdr:sp macro="" textlink="">
          <xdr:nvSpPr>
            <xdr:cNvPr id="26627" name="CommandButton1" hidden="1">
              <a:extLst>
                <a:ext uri="{63B3BB69-23CF-44E3-9099-C40C66FF867C}">
                  <a14:compatExt spid="_x0000_s26627"/>
                </a:ext>
                <a:ext uri="{FF2B5EF4-FFF2-40B4-BE49-F238E27FC236}">
                  <a16:creationId xmlns:a16="http://schemas.microsoft.com/office/drawing/2014/main" id="{00000000-0008-0000-0200-0000036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guyen%20Tran%20Quan\Downloads\Exel_2007_HD_LD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
      <sheetName val="HĐ_LĐ"/>
      <sheetName val="B_CK"/>
    </sheetNames>
    <sheetDataSet>
      <sheetData sheetId="0">
        <row r="1">
          <cell r="A1" t="str">
            <v>THÔNG TIN DOANH NGHIỆP</v>
          </cell>
        </row>
        <row r="2">
          <cell r="A2" t="str">
            <v>Tên công ty:</v>
          </cell>
          <cell r="D2" t="str">
            <v>Công ty cổ phần Shome</v>
          </cell>
          <cell r="I2" t="str">
            <v>CT_LĐ</v>
          </cell>
        </row>
        <row r="3">
          <cell r="A3" t="str">
            <v>Địa chỉ:</v>
          </cell>
          <cell r="D3" t="str">
            <v>Số 509 - Chung cư 5B Quang Minh - phường Hoàng Văn Thụ - TP.Bắc Giang - Bắc Giang</v>
          </cell>
          <cell r="I3" t="str">
            <v>ĐC_LĐ</v>
          </cell>
        </row>
        <row r="4">
          <cell r="A4" t="str">
            <v>Số điện thoại:</v>
          </cell>
          <cell r="I4" t="str">
            <v>ĐT_LĐ</v>
          </cell>
        </row>
        <row r="5">
          <cell r="A5" t="str">
            <v>THÔNG TIN CHỦ DOANH NGHIỆP</v>
          </cell>
        </row>
        <row r="6">
          <cell r="A6" t="str">
            <v>Họ tên:</v>
          </cell>
          <cell r="D6" t="str">
            <v>Nguyễn Văn Vĩnh</v>
          </cell>
          <cell r="I6" t="str">
            <v>A_LĐ</v>
          </cell>
        </row>
        <row r="7">
          <cell r="A7" t="str">
            <v>Sinh ngày:</v>
          </cell>
        </row>
        <row r="8">
          <cell r="A8" t="str">
            <v>Nơi sinh:</v>
          </cell>
        </row>
        <row r="9">
          <cell r="A9" t="str">
            <v>Chứ vụ:</v>
          </cell>
          <cell r="D9" t="str">
            <v>Giám đốc</v>
          </cell>
          <cell r="I9" t="str">
            <v>CV_LĐ</v>
          </cell>
        </row>
        <row r="10">
          <cell r="A10" t="str">
            <v>Quốc tịch:</v>
          </cell>
          <cell r="D10" t="str">
            <v>Việt Nam</v>
          </cell>
          <cell r="I10" t="str">
            <v>QT_LĐ</v>
          </cell>
        </row>
        <row r="11">
          <cell r="A11" t="str">
            <v>Tính:</v>
          </cell>
          <cell r="D11" t="str">
            <v>Bắc Giang</v>
          </cell>
          <cell r="I11" t="str">
            <v>Tinh_LĐ</v>
          </cell>
        </row>
        <row r="12">
          <cell r="A12" t="str">
            <v>STT</v>
          </cell>
          <cell r="B12" t="str">
            <v>Số HĐ</v>
          </cell>
          <cell r="C12" t="str">
            <v>Mức Lương</v>
          </cell>
          <cell r="D12" t="str">
            <v>Tên người lao động</v>
          </cell>
          <cell r="E12" t="str">
            <v>Chức vụ</v>
          </cell>
          <cell r="G12" t="str">
            <v>Ngày sinh</v>
          </cell>
          <cell r="H12" t="str">
            <v>Nơi sinh</v>
          </cell>
          <cell r="I12" t="str">
            <v>Số CMT</v>
          </cell>
          <cell r="J12" t="str">
            <v>Ngày cấp
 CMT</v>
          </cell>
          <cell r="K12" t="str">
            <v>CMT cấp tại</v>
          </cell>
          <cell r="L12" t="str">
            <v>Địa chỉ thường chú</v>
          </cell>
          <cell r="M12" t="str">
            <v>Quốc tịch</v>
          </cell>
          <cell r="N12" t="str">
            <v>Loại hình hợp đồng</v>
          </cell>
          <cell r="P12" t="str">
            <v>Ngày ký hợp đồng</v>
          </cell>
          <cell r="R12" t="str">
            <v>Ngày thử việc</v>
          </cell>
          <cell r="T12" t="str">
            <v>Row</v>
          </cell>
        </row>
        <row r="13">
          <cell r="E13">
            <v>1</v>
          </cell>
          <cell r="F13" t="str">
            <v>MST</v>
          </cell>
          <cell r="N13">
            <v>1</v>
          </cell>
          <cell r="O13">
            <v>2</v>
          </cell>
          <cell r="P13" t="str">
            <v xml:space="preserve">Từ </v>
          </cell>
          <cell r="Q13" t="str">
            <v>Đến</v>
          </cell>
          <cell r="R13" t="str">
            <v>Từ</v>
          </cell>
          <cell r="S13" t="str">
            <v>Đến</v>
          </cell>
        </row>
        <row r="14">
          <cell r="A14">
            <v>1</v>
          </cell>
          <cell r="B14">
            <v>2</v>
          </cell>
          <cell r="C14">
            <v>3</v>
          </cell>
          <cell r="D14">
            <v>4</v>
          </cell>
          <cell r="E14">
            <v>5</v>
          </cell>
          <cell r="F14">
            <v>6</v>
          </cell>
          <cell r="G14">
            <v>7</v>
          </cell>
          <cell r="H14">
            <v>8</v>
          </cell>
          <cell r="I14">
            <v>9</v>
          </cell>
          <cell r="J14">
            <v>10</v>
          </cell>
          <cell r="K14">
            <v>11</v>
          </cell>
          <cell r="L14">
            <v>12</v>
          </cell>
          <cell r="M14">
            <v>13</v>
          </cell>
          <cell r="N14">
            <v>14</v>
          </cell>
          <cell r="O14">
            <v>15</v>
          </cell>
          <cell r="P14">
            <v>16</v>
          </cell>
          <cell r="Q14">
            <v>17</v>
          </cell>
          <cell r="R14">
            <v>18</v>
          </cell>
          <cell r="S14">
            <v>19</v>
          </cell>
          <cell r="T14">
            <v>20</v>
          </cell>
        </row>
        <row r="15">
          <cell r="A15">
            <v>1</v>
          </cell>
          <cell r="B15" t="str">
            <v>1/HĐ-LĐ</v>
          </cell>
          <cell r="D15" t="str">
            <v>Thân Thị Lan</v>
          </cell>
          <cell r="E15" t="str">
            <v>Nhân viên 1</v>
          </cell>
          <cell r="F15">
            <v>1234567890</v>
          </cell>
          <cell r="G15">
            <v>30722</v>
          </cell>
          <cell r="H15" t="str">
            <v>Yên Lư - Yên Dũng - Bắc Giang</v>
          </cell>
          <cell r="I15">
            <v>121488986</v>
          </cell>
          <cell r="J15">
            <v>40364</v>
          </cell>
          <cell r="K15" t="str">
            <v>CA - Bắc Giang</v>
          </cell>
          <cell r="L15" t="str">
            <v>Hoàng Văn Thụ-Bắc Giang</v>
          </cell>
          <cell r="M15" t="str">
            <v>Việt Nam</v>
          </cell>
          <cell r="N15" t="str">
            <v>Ngắn hạn</v>
          </cell>
          <cell r="O15" t="str">
            <v>Dài hạn</v>
          </cell>
          <cell r="P15">
            <v>40211</v>
          </cell>
          <cell r="Q15">
            <v>40604</v>
          </cell>
          <cell r="R15">
            <v>40211</v>
          </cell>
          <cell r="S15">
            <v>40241</v>
          </cell>
          <cell r="T15">
            <v>15</v>
          </cell>
        </row>
        <row r="16">
          <cell r="A16">
            <v>2</v>
          </cell>
          <cell r="B16" t="str">
            <v>2/HĐ-LĐ</v>
          </cell>
          <cell r="D16" t="str">
            <v>Hoàng Hữu Trung</v>
          </cell>
          <cell r="E16" t="str">
            <v>Nhân viên 1</v>
          </cell>
          <cell r="F16" t="str">
            <v>Nhân viên 2</v>
          </cell>
          <cell r="G16">
            <v>30723</v>
          </cell>
          <cell r="H16" t="str">
            <v>Yên Lư - Yên Dũng - Bắc Giang</v>
          </cell>
          <cell r="I16">
            <v>121488987</v>
          </cell>
          <cell r="J16">
            <v>40365</v>
          </cell>
          <cell r="K16" t="str">
            <v>CA - Bắc Giang</v>
          </cell>
          <cell r="L16" t="str">
            <v>Hoàng Văn Thụ-Bắc Giang</v>
          </cell>
          <cell r="M16" t="str">
            <v>Việt Nam</v>
          </cell>
          <cell r="N16" t="str">
            <v>Ngắn hạn</v>
          </cell>
          <cell r="O16" t="str">
            <v>Dài hạn</v>
          </cell>
          <cell r="P16">
            <v>40211</v>
          </cell>
          <cell r="Q16">
            <v>40604</v>
          </cell>
          <cell r="R16">
            <v>40211</v>
          </cell>
          <cell r="S16">
            <v>40241</v>
          </cell>
          <cell r="T16">
            <v>16</v>
          </cell>
        </row>
        <row r="17">
          <cell r="A17">
            <v>3</v>
          </cell>
          <cell r="B17" t="str">
            <v>1/HĐ-LĐ</v>
          </cell>
          <cell r="D17" t="str">
            <v>Đoàn Văn Thịnh</v>
          </cell>
          <cell r="E17" t="str">
            <v>Nhân viên 1</v>
          </cell>
          <cell r="F17" t="str">
            <v>Nhân viên 2</v>
          </cell>
          <cell r="G17">
            <v>30724</v>
          </cell>
          <cell r="H17" t="str">
            <v>Yên Lư - Yên Dũng - Bắc Giang</v>
          </cell>
          <cell r="I17">
            <v>121488988</v>
          </cell>
          <cell r="J17">
            <v>40366</v>
          </cell>
          <cell r="K17" t="str">
            <v>CA - Bắc Giang</v>
          </cell>
          <cell r="L17" t="str">
            <v>Hoàng Văn Thụ-Bắc Giang</v>
          </cell>
          <cell r="M17" t="str">
            <v>Việt Nam</v>
          </cell>
          <cell r="N17" t="str">
            <v>Ngắn hạn</v>
          </cell>
          <cell r="O17" t="str">
            <v>Dài hạn</v>
          </cell>
          <cell r="P17">
            <v>40211</v>
          </cell>
          <cell r="Q17">
            <v>40604</v>
          </cell>
          <cell r="R17">
            <v>40211</v>
          </cell>
          <cell r="S17">
            <v>40241</v>
          </cell>
          <cell r="T17">
            <v>17</v>
          </cell>
        </row>
        <row r="18">
          <cell r="A18">
            <v>4</v>
          </cell>
          <cell r="B18" t="str">
            <v>2/HĐ-LĐ</v>
          </cell>
          <cell r="D18" t="str">
            <v>Nguyễn Bâ Cường</v>
          </cell>
          <cell r="E18" t="str">
            <v>Nhân viên 1</v>
          </cell>
          <cell r="F18" t="str">
            <v>Nhân viên 2</v>
          </cell>
          <cell r="G18">
            <v>30725</v>
          </cell>
          <cell r="H18" t="str">
            <v>Yên Lư - Yên Dũng - Bắc Giang</v>
          </cell>
          <cell r="I18">
            <v>121488989</v>
          </cell>
          <cell r="J18">
            <v>40367</v>
          </cell>
          <cell r="K18" t="str">
            <v>CA - Bắc Giang</v>
          </cell>
          <cell r="L18" t="str">
            <v>Hoàng Văn Thụ-Bắc Giang</v>
          </cell>
          <cell r="M18" t="str">
            <v>Việt Nam</v>
          </cell>
          <cell r="N18" t="str">
            <v>Ngắn hạn</v>
          </cell>
          <cell r="O18" t="str">
            <v>Dài hạn</v>
          </cell>
          <cell r="P18">
            <v>40211</v>
          </cell>
          <cell r="Q18">
            <v>40604</v>
          </cell>
          <cell r="R18">
            <v>40211</v>
          </cell>
          <cell r="S18">
            <v>40241</v>
          </cell>
          <cell r="T18">
            <v>18</v>
          </cell>
        </row>
        <row r="19">
          <cell r="A19">
            <v>5</v>
          </cell>
          <cell r="B19" t="str">
            <v>1/HĐ-LĐ</v>
          </cell>
          <cell r="D19" t="str">
            <v>Thân Văn Hạnh</v>
          </cell>
          <cell r="E19" t="str">
            <v>Nhân viên 1</v>
          </cell>
          <cell r="F19" t="str">
            <v>Nhân viên 2</v>
          </cell>
          <cell r="G19">
            <v>30726</v>
          </cell>
          <cell r="H19" t="str">
            <v>Yên Lư - Yên Dũng - Bắc Giang</v>
          </cell>
          <cell r="I19">
            <v>121488990</v>
          </cell>
          <cell r="J19">
            <v>40368</v>
          </cell>
          <cell r="K19" t="str">
            <v>CA - Bắc Giang</v>
          </cell>
          <cell r="L19" t="str">
            <v>Hoàng Văn Thụ-Bắc Giang</v>
          </cell>
          <cell r="M19" t="str">
            <v>Việt Nam</v>
          </cell>
          <cell r="N19" t="str">
            <v>Ngắn hạn</v>
          </cell>
          <cell r="O19" t="str">
            <v>Dài hạn</v>
          </cell>
          <cell r="P19">
            <v>40211</v>
          </cell>
          <cell r="Q19">
            <v>40604</v>
          </cell>
          <cell r="R19">
            <v>40211</v>
          </cell>
          <cell r="S19">
            <v>40241</v>
          </cell>
          <cell r="T19">
            <v>19</v>
          </cell>
        </row>
        <row r="20">
          <cell r="A20">
            <v>6</v>
          </cell>
          <cell r="B20" t="str">
            <v>2/HĐ-LĐ</v>
          </cell>
          <cell r="D20" t="str">
            <v>Nguyễn Văn Chiến</v>
          </cell>
          <cell r="E20" t="str">
            <v>Nhân viên 1</v>
          </cell>
          <cell r="F20" t="str">
            <v>Nhân viên 2</v>
          </cell>
          <cell r="G20">
            <v>30727</v>
          </cell>
          <cell r="H20" t="str">
            <v>Yên Lư - Yên Dũng - Bắc Giang</v>
          </cell>
          <cell r="I20">
            <v>121488991</v>
          </cell>
          <cell r="J20">
            <v>40369</v>
          </cell>
          <cell r="K20" t="str">
            <v>CA - Bắc Giang</v>
          </cell>
          <cell r="L20" t="str">
            <v>Hoàng Văn Thụ-Bắc Giang</v>
          </cell>
          <cell r="M20" t="str">
            <v>Việt Nam</v>
          </cell>
          <cell r="N20" t="str">
            <v>Ngắn hạn</v>
          </cell>
          <cell r="O20" t="str">
            <v>Dài hạn</v>
          </cell>
          <cell r="P20">
            <v>40211</v>
          </cell>
          <cell r="Q20">
            <v>40604</v>
          </cell>
          <cell r="R20">
            <v>40211</v>
          </cell>
          <cell r="S20">
            <v>40241</v>
          </cell>
          <cell r="T20">
            <v>20</v>
          </cell>
        </row>
        <row r="21">
          <cell r="A21">
            <v>7</v>
          </cell>
          <cell r="B21" t="str">
            <v>1/HĐ-LĐ</v>
          </cell>
          <cell r="D21" t="str">
            <v>Thân Quang Bản</v>
          </cell>
          <cell r="E21" t="str">
            <v>Nhân viên 1</v>
          </cell>
          <cell r="F21" t="str">
            <v>Nhân viên 2</v>
          </cell>
          <cell r="G21">
            <v>30728</v>
          </cell>
          <cell r="H21" t="str">
            <v>Yên Lư - Yên Dũng - Bắc Giang</v>
          </cell>
          <cell r="I21">
            <v>121488992</v>
          </cell>
          <cell r="J21">
            <v>40370</v>
          </cell>
          <cell r="K21" t="str">
            <v>CA - Bắc Giang</v>
          </cell>
          <cell r="L21" t="str">
            <v>Hoàng Văn Thụ-Bắc Giang</v>
          </cell>
          <cell r="M21" t="str">
            <v>Việt Nam</v>
          </cell>
          <cell r="N21" t="str">
            <v>Ngắn hạn</v>
          </cell>
          <cell r="O21" t="str">
            <v>Dài hạn</v>
          </cell>
          <cell r="P21">
            <v>40211</v>
          </cell>
          <cell r="Q21">
            <v>40604</v>
          </cell>
          <cell r="R21">
            <v>40211</v>
          </cell>
          <cell r="S21">
            <v>40241</v>
          </cell>
          <cell r="T21">
            <v>21</v>
          </cell>
        </row>
        <row r="22">
          <cell r="A22">
            <v>8</v>
          </cell>
          <cell r="B22" t="str">
            <v>2/HĐ-LĐ</v>
          </cell>
          <cell r="D22" t="str">
            <v>Đỗ Văn Toán</v>
          </cell>
          <cell r="E22" t="str">
            <v>Nhân viên 1</v>
          </cell>
          <cell r="F22" t="str">
            <v>Nhân viên 2</v>
          </cell>
          <cell r="G22">
            <v>30729</v>
          </cell>
          <cell r="H22" t="str">
            <v>Yên Lư - Yên Dũng - Bắc Giang</v>
          </cell>
          <cell r="I22">
            <v>121488993</v>
          </cell>
          <cell r="J22">
            <v>40371</v>
          </cell>
          <cell r="K22" t="str">
            <v>CA - Bắc Giang</v>
          </cell>
          <cell r="L22" t="str">
            <v>Hoàng Văn Thụ-Bắc Giang</v>
          </cell>
          <cell r="M22" t="str">
            <v>Việt Nam</v>
          </cell>
          <cell r="N22" t="str">
            <v>Ngắn hạn</v>
          </cell>
          <cell r="O22" t="str">
            <v>Dài hạn</v>
          </cell>
          <cell r="P22">
            <v>40211</v>
          </cell>
          <cell r="Q22">
            <v>40604</v>
          </cell>
          <cell r="R22">
            <v>40211</v>
          </cell>
          <cell r="S22">
            <v>40241</v>
          </cell>
          <cell r="T22">
            <v>22</v>
          </cell>
        </row>
        <row r="23">
          <cell r="A23">
            <v>9</v>
          </cell>
          <cell r="B23" t="str">
            <v>1/HĐ-LĐ</v>
          </cell>
          <cell r="D23" t="str">
            <v>Lê Văn Hoàng</v>
          </cell>
          <cell r="E23" t="str">
            <v>Nhân viên 1</v>
          </cell>
          <cell r="F23" t="str">
            <v>Nhân viên 2</v>
          </cell>
          <cell r="G23">
            <v>30730</v>
          </cell>
          <cell r="H23" t="str">
            <v>Yên Lư - Yên Dũng - Bắc Giang</v>
          </cell>
          <cell r="I23">
            <v>121488994</v>
          </cell>
          <cell r="J23">
            <v>40372</v>
          </cell>
          <cell r="K23" t="str">
            <v>CA - Bắc Giang</v>
          </cell>
          <cell r="L23" t="str">
            <v>Hoàng Văn Thụ-Bắc Giang</v>
          </cell>
          <cell r="M23" t="str">
            <v>Việt Nam</v>
          </cell>
          <cell r="N23" t="str">
            <v>Ngắn hạn</v>
          </cell>
          <cell r="O23" t="str">
            <v>Dài hạn</v>
          </cell>
          <cell r="P23">
            <v>40211</v>
          </cell>
          <cell r="Q23">
            <v>40604</v>
          </cell>
          <cell r="R23">
            <v>40211</v>
          </cell>
          <cell r="S23">
            <v>40241</v>
          </cell>
          <cell r="T23">
            <v>23</v>
          </cell>
        </row>
        <row r="24">
          <cell r="A24">
            <v>10</v>
          </cell>
          <cell r="B24" t="str">
            <v>2/HĐ-LĐ</v>
          </cell>
          <cell r="D24" t="str">
            <v>Đỗ Văn Viết</v>
          </cell>
          <cell r="E24" t="str">
            <v>Nhân viên 1</v>
          </cell>
          <cell r="F24" t="str">
            <v>Nhân viên 2</v>
          </cell>
          <cell r="G24">
            <v>30731</v>
          </cell>
          <cell r="H24" t="str">
            <v>Yên Lư - Yên Dũng - Bắc Giang</v>
          </cell>
          <cell r="I24">
            <v>121488995</v>
          </cell>
          <cell r="J24">
            <v>40373</v>
          </cell>
          <cell r="K24" t="str">
            <v>CA - Bắc Giang</v>
          </cell>
          <cell r="L24" t="str">
            <v>Hoàng Văn Thụ-Bắc Giang</v>
          </cell>
          <cell r="M24" t="str">
            <v>Việt Nam</v>
          </cell>
          <cell r="N24" t="str">
            <v>Ngắn hạn</v>
          </cell>
          <cell r="O24" t="str">
            <v>Dài hạn</v>
          </cell>
          <cell r="P24">
            <v>40211</v>
          </cell>
          <cell r="Q24">
            <v>40604</v>
          </cell>
          <cell r="R24">
            <v>40211</v>
          </cell>
          <cell r="S24">
            <v>40241</v>
          </cell>
          <cell r="T24">
            <v>24</v>
          </cell>
        </row>
        <row r="25">
          <cell r="A25">
            <v>11</v>
          </cell>
          <cell r="B25" t="str">
            <v>1/HĐ-LĐ</v>
          </cell>
          <cell r="D25" t="str">
            <v>Hoàng Văn Chiều</v>
          </cell>
          <cell r="E25" t="str">
            <v>Nhân viên 1</v>
          </cell>
          <cell r="F25" t="str">
            <v>Nhân viên 2</v>
          </cell>
          <cell r="G25">
            <v>30732</v>
          </cell>
          <cell r="H25" t="str">
            <v>Yên Lư - Yên Dũng - Bắc Giang</v>
          </cell>
          <cell r="I25">
            <v>121488996</v>
          </cell>
          <cell r="J25">
            <v>40374</v>
          </cell>
          <cell r="K25" t="str">
            <v>CA - Bắc Giang</v>
          </cell>
          <cell r="L25" t="str">
            <v>Hoàng Văn Thụ-Bắc Giang</v>
          </cell>
          <cell r="M25" t="str">
            <v>Việt Nam</v>
          </cell>
          <cell r="N25" t="str">
            <v>Ngắn hạn</v>
          </cell>
          <cell r="O25" t="str">
            <v>Dài hạn</v>
          </cell>
          <cell r="P25">
            <v>40211</v>
          </cell>
          <cell r="Q25">
            <v>40604</v>
          </cell>
          <cell r="R25">
            <v>40211</v>
          </cell>
          <cell r="S25">
            <v>40241</v>
          </cell>
          <cell r="T25">
            <v>25</v>
          </cell>
        </row>
        <row r="26">
          <cell r="A26">
            <v>12</v>
          </cell>
          <cell r="B26" t="str">
            <v>2/HĐ-LĐ</v>
          </cell>
          <cell r="D26" t="str">
            <v>Vy Văn Dĩnh</v>
          </cell>
          <cell r="E26" t="str">
            <v>Nhân viên 1</v>
          </cell>
          <cell r="F26" t="str">
            <v>Nhân viên 2</v>
          </cell>
          <cell r="G26">
            <v>30733</v>
          </cell>
          <cell r="H26" t="str">
            <v>Yên Lư - Yên Dũng - Bắc Giang</v>
          </cell>
          <cell r="I26">
            <v>121488997</v>
          </cell>
          <cell r="J26">
            <v>40375</v>
          </cell>
          <cell r="K26" t="str">
            <v>CA - Bắc Giang</v>
          </cell>
          <cell r="L26" t="str">
            <v>Hoàng Văn Thụ-Bắc Giang</v>
          </cell>
          <cell r="M26" t="str">
            <v>Việt Nam</v>
          </cell>
          <cell r="N26" t="str">
            <v>Ngắn hạn</v>
          </cell>
          <cell r="O26" t="str">
            <v>Dài hạn</v>
          </cell>
          <cell r="P26">
            <v>40211</v>
          </cell>
          <cell r="Q26">
            <v>40604</v>
          </cell>
          <cell r="R26">
            <v>40211</v>
          </cell>
          <cell r="S26">
            <v>40241</v>
          </cell>
          <cell r="T26">
            <v>26</v>
          </cell>
        </row>
        <row r="27">
          <cell r="A27">
            <v>13</v>
          </cell>
          <cell r="B27" t="str">
            <v>1/HĐ-LĐ</v>
          </cell>
          <cell r="D27" t="str">
            <v>Nguyễn Văn Điệp</v>
          </cell>
          <cell r="K27" t="str">
            <v xml:space="preserve">CA - </v>
          </cell>
          <cell r="T27">
            <v>27</v>
          </cell>
        </row>
        <row r="28">
          <cell r="A28">
            <v>14</v>
          </cell>
          <cell r="B28" t="str">
            <v>2/HĐ-LĐ</v>
          </cell>
          <cell r="D28" t="str">
            <v>Nguyễn Đình Khái</v>
          </cell>
          <cell r="K28" t="str">
            <v xml:space="preserve">CA - </v>
          </cell>
          <cell r="T28">
            <v>28</v>
          </cell>
        </row>
        <row r="29">
          <cell r="A29">
            <v>15</v>
          </cell>
          <cell r="B29" t="str">
            <v>1/HĐ-LĐ</v>
          </cell>
          <cell r="D29" t="str">
            <v>Trần Quang Điệp</v>
          </cell>
          <cell r="K29" t="str">
            <v xml:space="preserve">CA - </v>
          </cell>
          <cell r="T29">
            <v>29</v>
          </cell>
        </row>
        <row r="30">
          <cell r="A30">
            <v>16</v>
          </cell>
          <cell r="B30" t="str">
            <v>2/HĐ-LĐ</v>
          </cell>
          <cell r="D30" t="str">
            <v>Nguyễn Văn Trưởng</v>
          </cell>
          <cell r="K30" t="str">
            <v xml:space="preserve">CA - </v>
          </cell>
          <cell r="T30">
            <v>30</v>
          </cell>
        </row>
        <row r="31">
          <cell r="A31">
            <v>17</v>
          </cell>
          <cell r="B31" t="str">
            <v>1/HĐ-LĐ</v>
          </cell>
          <cell r="D31" t="str">
            <v>Nguyễn Bá Hưng</v>
          </cell>
          <cell r="K31" t="str">
            <v xml:space="preserve">CA - </v>
          </cell>
          <cell r="T31">
            <v>31</v>
          </cell>
        </row>
        <row r="32">
          <cell r="A32">
            <v>18</v>
          </cell>
          <cell r="B32" t="str">
            <v>2/HĐ-LĐ</v>
          </cell>
          <cell r="D32" t="str">
            <v>Nguyễn Văn Lợi</v>
          </cell>
          <cell r="K32" t="str">
            <v xml:space="preserve">CA - </v>
          </cell>
          <cell r="T32">
            <v>32</v>
          </cell>
        </row>
        <row r="33">
          <cell r="A33">
            <v>19</v>
          </cell>
          <cell r="B33" t="str">
            <v>1/HĐ-LĐ</v>
          </cell>
          <cell r="D33" t="str">
            <v>Nguyễn Đình Toản</v>
          </cell>
          <cell r="K33" t="str">
            <v xml:space="preserve">CA - </v>
          </cell>
          <cell r="T33">
            <v>33</v>
          </cell>
        </row>
        <row r="34">
          <cell r="A34">
            <v>20</v>
          </cell>
          <cell r="B34" t="str">
            <v>2/HĐ-LĐ</v>
          </cell>
          <cell r="D34" t="str">
            <v>Lý Văn Tuyên</v>
          </cell>
          <cell r="K34" t="str">
            <v xml:space="preserve">CA - </v>
          </cell>
          <cell r="T34">
            <v>34</v>
          </cell>
        </row>
        <row r="35">
          <cell r="A35">
            <v>21</v>
          </cell>
          <cell r="B35" t="str">
            <v>1/HĐ-LĐ</v>
          </cell>
          <cell r="D35" t="str">
            <v>Nguyễn Thị Mỹ Linh</v>
          </cell>
          <cell r="K35" t="str">
            <v xml:space="preserve">CA - </v>
          </cell>
          <cell r="T35">
            <v>35</v>
          </cell>
        </row>
        <row r="36">
          <cell r="A36">
            <v>22</v>
          </cell>
          <cell r="B36" t="str">
            <v>2/HĐ-LĐ</v>
          </cell>
          <cell r="D36" t="str">
            <v>Nguyễn Thị Cúc</v>
          </cell>
          <cell r="K36" t="str">
            <v xml:space="preserve">CA - </v>
          </cell>
          <cell r="T36">
            <v>36</v>
          </cell>
        </row>
        <row r="37">
          <cell r="A37">
            <v>23</v>
          </cell>
          <cell r="B37" t="str">
            <v>1/HĐ-LĐ</v>
          </cell>
          <cell r="D37" t="str">
            <v>Nguyễn Thị Sử</v>
          </cell>
          <cell r="K37" t="str">
            <v xml:space="preserve">CA - </v>
          </cell>
          <cell r="T37">
            <v>37</v>
          </cell>
        </row>
        <row r="38">
          <cell r="A38">
            <v>24</v>
          </cell>
          <cell r="B38" t="str">
            <v>2/HĐ-LĐ</v>
          </cell>
          <cell r="D38" t="str">
            <v>Thân Thị Tách</v>
          </cell>
          <cell r="K38" t="str">
            <v xml:space="preserve">CA - </v>
          </cell>
          <cell r="T38">
            <v>38</v>
          </cell>
        </row>
        <row r="39">
          <cell r="A39">
            <v>25</v>
          </cell>
          <cell r="B39" t="str">
            <v>1/HĐ-LĐ</v>
          </cell>
          <cell r="D39" t="str">
            <v>Lê Thị Hương</v>
          </cell>
          <cell r="K39" t="str">
            <v xml:space="preserve">CA - </v>
          </cell>
          <cell r="T39">
            <v>39</v>
          </cell>
        </row>
        <row r="40">
          <cell r="A40">
            <v>26</v>
          </cell>
          <cell r="B40" t="str">
            <v>2/HĐ-LĐ</v>
          </cell>
          <cell r="D40" t="str">
            <v>Lê Thị Huyền</v>
          </cell>
          <cell r="K40" t="str">
            <v xml:space="preserve">CA - </v>
          </cell>
          <cell r="T40">
            <v>40</v>
          </cell>
        </row>
        <row r="41">
          <cell r="A41">
            <v>27</v>
          </cell>
          <cell r="B41" t="str">
            <v>1/HĐ-LĐ</v>
          </cell>
          <cell r="D41" t="str">
            <v>Phạm Văn Tuấn</v>
          </cell>
          <cell r="K41" t="str">
            <v xml:space="preserve">CA - </v>
          </cell>
          <cell r="T41">
            <v>41</v>
          </cell>
        </row>
        <row r="42">
          <cell r="A42">
            <v>28</v>
          </cell>
          <cell r="B42" t="str">
            <v>2/HĐ-LĐ</v>
          </cell>
          <cell r="D42" t="str">
            <v>Nguyễn Văn Việt</v>
          </cell>
          <cell r="K42" t="str">
            <v xml:space="preserve">CA - </v>
          </cell>
          <cell r="T42">
            <v>42</v>
          </cell>
        </row>
        <row r="43">
          <cell r="A43">
            <v>29</v>
          </cell>
          <cell r="B43" t="str">
            <v>1/HĐ-LĐ</v>
          </cell>
          <cell r="D43" t="str">
            <v>Nguyễn Tuấn Hạnh</v>
          </cell>
          <cell r="K43" t="str">
            <v xml:space="preserve">CA - </v>
          </cell>
          <cell r="T43">
            <v>43</v>
          </cell>
        </row>
        <row r="44">
          <cell r="A44">
            <v>30</v>
          </cell>
          <cell r="B44" t="str">
            <v>2/HĐ-LĐ</v>
          </cell>
          <cell r="D44" t="str">
            <v>Phạm Văn Tiệp</v>
          </cell>
          <cell r="K44" t="str">
            <v xml:space="preserve">CA - </v>
          </cell>
          <cell r="T44">
            <v>44</v>
          </cell>
        </row>
        <row r="45">
          <cell r="A45">
            <v>31</v>
          </cell>
          <cell r="B45" t="str">
            <v>1/HĐ-LĐ</v>
          </cell>
          <cell r="D45" t="str">
            <v>Nguyễn Văn Dương</v>
          </cell>
          <cell r="K45" t="str">
            <v xml:space="preserve">CA - </v>
          </cell>
          <cell r="T45">
            <v>45</v>
          </cell>
        </row>
        <row r="46">
          <cell r="A46">
            <v>32</v>
          </cell>
          <cell r="B46" t="str">
            <v>2/HĐ-LĐ</v>
          </cell>
          <cell r="D46" t="str">
            <v>Lê Thị Luận</v>
          </cell>
          <cell r="K46" t="str">
            <v xml:space="preserve">CA - </v>
          </cell>
          <cell r="T46">
            <v>46</v>
          </cell>
        </row>
        <row r="47">
          <cell r="A47">
            <v>33</v>
          </cell>
          <cell r="B47" t="str">
            <v>1/HĐ-LĐ</v>
          </cell>
          <cell r="D47" t="str">
            <v>Dương Văn Khôi</v>
          </cell>
          <cell r="K47" t="str">
            <v xml:space="preserve">CA - </v>
          </cell>
          <cell r="T47">
            <v>47</v>
          </cell>
        </row>
        <row r="48">
          <cell r="A48">
            <v>34</v>
          </cell>
          <cell r="B48" t="str">
            <v>2/HĐ-LĐ</v>
          </cell>
          <cell r="D48" t="str">
            <v>Dương Văn Đoàn</v>
          </cell>
          <cell r="K48" t="str">
            <v xml:space="preserve">CA - </v>
          </cell>
          <cell r="T48">
            <v>48</v>
          </cell>
        </row>
        <row r="49">
          <cell r="A49">
            <v>35</v>
          </cell>
          <cell r="B49" t="str">
            <v>1/HĐ-LĐ</v>
          </cell>
          <cell r="D49" t="str">
            <v>Hoàng Trung Sơn</v>
          </cell>
          <cell r="K49" t="str">
            <v xml:space="preserve">CA - </v>
          </cell>
          <cell r="T49">
            <v>49</v>
          </cell>
        </row>
        <row r="50">
          <cell r="A50">
            <v>36</v>
          </cell>
          <cell r="B50" t="str">
            <v>2/HĐ-LĐ</v>
          </cell>
          <cell r="D50" t="str">
            <v>Dương Văn Trường</v>
          </cell>
          <cell r="K50" t="str">
            <v xml:space="preserve">CA - </v>
          </cell>
          <cell r="T50">
            <v>50</v>
          </cell>
        </row>
        <row r="51">
          <cell r="A51">
            <v>37</v>
          </cell>
          <cell r="B51" t="str">
            <v>1/HĐ-LĐ</v>
          </cell>
          <cell r="D51" t="str">
            <v>Nguyễn Văn Liễu</v>
          </cell>
          <cell r="K51" t="str">
            <v xml:space="preserve">CA - </v>
          </cell>
          <cell r="T51">
            <v>51</v>
          </cell>
        </row>
        <row r="52">
          <cell r="A52">
            <v>38</v>
          </cell>
          <cell r="B52" t="str">
            <v>2/HĐ-LĐ</v>
          </cell>
          <cell r="D52" t="str">
            <v>Nguyễn Văn Ba</v>
          </cell>
          <cell r="K52" t="str">
            <v xml:space="preserve">CA - </v>
          </cell>
          <cell r="T52">
            <v>52</v>
          </cell>
        </row>
        <row r="53">
          <cell r="A53">
            <v>39</v>
          </cell>
          <cell r="B53" t="str">
            <v>1/HĐ-LĐ</v>
          </cell>
          <cell r="D53" t="str">
            <v>Hoàng Văn Tuyên</v>
          </cell>
          <cell r="K53" t="str">
            <v xml:space="preserve">CA - </v>
          </cell>
          <cell r="T53">
            <v>53</v>
          </cell>
        </row>
        <row r="54">
          <cell r="A54">
            <v>40</v>
          </cell>
          <cell r="B54" t="str">
            <v>2/HĐ-LĐ</v>
          </cell>
          <cell r="D54" t="str">
            <v>Dương Ngô Thứ</v>
          </cell>
          <cell r="K54" t="str">
            <v xml:space="preserve">CA - </v>
          </cell>
          <cell r="T54">
            <v>54</v>
          </cell>
        </row>
        <row r="55">
          <cell r="A55">
            <v>41</v>
          </cell>
          <cell r="B55" t="str">
            <v>1/HĐ-LĐ</v>
          </cell>
          <cell r="D55" t="str">
            <v>Dương Ngô Sơn</v>
          </cell>
          <cell r="K55" t="str">
            <v xml:space="preserve">CA - </v>
          </cell>
          <cell r="T55">
            <v>55</v>
          </cell>
        </row>
        <row r="56">
          <cell r="A56">
            <v>42</v>
          </cell>
          <cell r="B56" t="str">
            <v>2/HĐ-LĐ</v>
          </cell>
          <cell r="D56" t="str">
            <v>Nguyễn Thị Cảnh</v>
          </cell>
          <cell r="K56" t="str">
            <v xml:space="preserve">CA - </v>
          </cell>
          <cell r="T56">
            <v>56</v>
          </cell>
        </row>
        <row r="57">
          <cell r="A57">
            <v>43</v>
          </cell>
          <cell r="B57" t="str">
            <v>1/HĐ-LĐ</v>
          </cell>
          <cell r="D57" t="str">
            <v>Lương Thị Hiền</v>
          </cell>
          <cell r="K57" t="str">
            <v xml:space="preserve">CA - </v>
          </cell>
          <cell r="T57">
            <v>57</v>
          </cell>
        </row>
        <row r="58">
          <cell r="A58">
            <v>44</v>
          </cell>
          <cell r="B58" t="str">
            <v>2/HĐ-LĐ</v>
          </cell>
          <cell r="D58" t="str">
            <v>Thân Thị Nguyệt</v>
          </cell>
          <cell r="K58" t="str">
            <v xml:space="preserve">CA - </v>
          </cell>
          <cell r="T58">
            <v>58</v>
          </cell>
        </row>
        <row r="59">
          <cell r="A59">
            <v>45</v>
          </cell>
          <cell r="B59" t="str">
            <v>1/HĐ-LĐ</v>
          </cell>
          <cell r="D59" t="str">
            <v>Đinh Thị Hạnh</v>
          </cell>
          <cell r="K59" t="str">
            <v xml:space="preserve">CA - </v>
          </cell>
          <cell r="T59">
            <v>59</v>
          </cell>
        </row>
        <row r="60">
          <cell r="A60">
            <v>46</v>
          </cell>
          <cell r="B60" t="str">
            <v>2/HĐ-LĐ</v>
          </cell>
          <cell r="D60" t="str">
            <v>Dương Thị Hà</v>
          </cell>
          <cell r="K60" t="str">
            <v xml:space="preserve">CA - </v>
          </cell>
          <cell r="T60">
            <v>60</v>
          </cell>
        </row>
        <row r="61">
          <cell r="A61">
            <v>47</v>
          </cell>
          <cell r="B61" t="str">
            <v>1/HĐ-LĐ</v>
          </cell>
          <cell r="D61" t="str">
            <v>Thân Thị Mây</v>
          </cell>
          <cell r="K61" t="str">
            <v xml:space="preserve">CA - </v>
          </cell>
          <cell r="T61">
            <v>61</v>
          </cell>
        </row>
        <row r="62">
          <cell r="A62">
            <v>48</v>
          </cell>
          <cell r="B62" t="str">
            <v>2/HĐ-LĐ</v>
          </cell>
          <cell r="D62" t="str">
            <v>Nguyễn Thị Thanh</v>
          </cell>
          <cell r="K62" t="str">
            <v xml:space="preserve">CA - </v>
          </cell>
          <cell r="T62">
            <v>62</v>
          </cell>
        </row>
        <row r="63">
          <cell r="A63">
            <v>49</v>
          </cell>
          <cell r="B63" t="str">
            <v>1/HĐ-LĐ</v>
          </cell>
          <cell r="D63" t="str">
            <v>Hoàng Thị Thuỷ</v>
          </cell>
          <cell r="K63" t="str">
            <v xml:space="preserve">CA - </v>
          </cell>
          <cell r="T63">
            <v>63</v>
          </cell>
        </row>
        <row r="64">
          <cell r="A64">
            <v>50</v>
          </cell>
          <cell r="B64" t="str">
            <v>2/HĐ-LĐ</v>
          </cell>
          <cell r="D64" t="str">
            <v>Dương Văn Tự</v>
          </cell>
          <cell r="K64" t="str">
            <v xml:space="preserve">CA - </v>
          </cell>
          <cell r="T64">
            <v>64</v>
          </cell>
        </row>
        <row r="65">
          <cell r="A65">
            <v>51</v>
          </cell>
          <cell r="B65" t="str">
            <v>1/HĐ-LĐ</v>
          </cell>
          <cell r="D65" t="str">
            <v>Bùi Văn Thuý</v>
          </cell>
          <cell r="K65" t="str">
            <v xml:space="preserve">CA - </v>
          </cell>
          <cell r="T65">
            <v>65</v>
          </cell>
        </row>
        <row r="66">
          <cell r="A66">
            <v>52</v>
          </cell>
          <cell r="B66" t="str">
            <v>2/HĐ-LĐ</v>
          </cell>
          <cell r="D66" t="str">
            <v>Trần Hùng Mạnh</v>
          </cell>
          <cell r="K66" t="str">
            <v xml:space="preserve">CA - </v>
          </cell>
          <cell r="T66">
            <v>66</v>
          </cell>
        </row>
        <row r="67">
          <cell r="A67">
            <v>53</v>
          </cell>
          <cell r="B67" t="str">
            <v>1/HĐ-LĐ</v>
          </cell>
          <cell r="D67" t="str">
            <v>Hà Văn Điệp</v>
          </cell>
          <cell r="K67" t="str">
            <v xml:space="preserve">CA - </v>
          </cell>
          <cell r="T67">
            <v>67</v>
          </cell>
        </row>
        <row r="68">
          <cell r="A68">
            <v>54</v>
          </cell>
          <cell r="B68" t="str">
            <v>2/HĐ-LĐ</v>
          </cell>
          <cell r="D68" t="str">
            <v>Hà Văn Minh</v>
          </cell>
          <cell r="K68" t="str">
            <v xml:space="preserve">CA - </v>
          </cell>
          <cell r="T68">
            <v>68</v>
          </cell>
        </row>
        <row r="69">
          <cell r="A69">
            <v>55</v>
          </cell>
          <cell r="B69" t="str">
            <v>1/HĐ-LĐ</v>
          </cell>
          <cell r="D69" t="str">
            <v>Hà Văn Bốn</v>
          </cell>
          <cell r="K69" t="str">
            <v xml:space="preserve">CA - </v>
          </cell>
          <cell r="T69">
            <v>69</v>
          </cell>
        </row>
        <row r="70">
          <cell r="A70">
            <v>56</v>
          </cell>
          <cell r="B70" t="str">
            <v>2/HĐ-LĐ</v>
          </cell>
          <cell r="D70" t="str">
            <v>Hà Thị Mai</v>
          </cell>
          <cell r="K70" t="str">
            <v xml:space="preserve">CA - </v>
          </cell>
          <cell r="T70">
            <v>70</v>
          </cell>
        </row>
        <row r="71">
          <cell r="A71">
            <v>57</v>
          </cell>
          <cell r="B71" t="str">
            <v>1/HĐ-LĐ</v>
          </cell>
          <cell r="D71" t="str">
            <v>Hà Văn Thuyên</v>
          </cell>
          <cell r="K71" t="str">
            <v xml:space="preserve">CA - </v>
          </cell>
          <cell r="T71">
            <v>71</v>
          </cell>
        </row>
        <row r="72">
          <cell r="A72">
            <v>58</v>
          </cell>
          <cell r="B72" t="str">
            <v>2/HĐ-LĐ</v>
          </cell>
          <cell r="D72" t="str">
            <v>Hoàng Văn Tiếp</v>
          </cell>
          <cell r="K72" t="str">
            <v xml:space="preserve">CA - </v>
          </cell>
          <cell r="T72">
            <v>72</v>
          </cell>
        </row>
        <row r="73">
          <cell r="A73">
            <v>59</v>
          </cell>
          <cell r="B73" t="str">
            <v>1/HĐ-LĐ</v>
          </cell>
          <cell r="D73" t="str">
            <v>Hà Văn Y</v>
          </cell>
          <cell r="K73" t="str">
            <v xml:space="preserve">CA - </v>
          </cell>
          <cell r="T73">
            <v>73</v>
          </cell>
        </row>
        <row r="74">
          <cell r="A74">
            <v>60</v>
          </cell>
          <cell r="B74" t="str">
            <v>2/HĐ-LĐ</v>
          </cell>
          <cell r="D74" t="str">
            <v>Nguyễn Văn Chế</v>
          </cell>
          <cell r="K74" t="str">
            <v xml:space="preserve">CA - </v>
          </cell>
          <cell r="T74">
            <v>74</v>
          </cell>
        </row>
        <row r="75">
          <cell r="A75">
            <v>61</v>
          </cell>
          <cell r="B75" t="str">
            <v>1/HĐ-LĐ</v>
          </cell>
          <cell r="D75" t="str">
            <v>Hà Văn Hân</v>
          </cell>
          <cell r="K75" t="str">
            <v xml:space="preserve">CA - </v>
          </cell>
          <cell r="T75">
            <v>75</v>
          </cell>
        </row>
        <row r="76">
          <cell r="A76">
            <v>62</v>
          </cell>
          <cell r="B76" t="str">
            <v>2/HĐ-LĐ</v>
          </cell>
          <cell r="D76" t="str">
            <v>Hà Văn Hoàng</v>
          </cell>
          <cell r="K76" t="str">
            <v xml:space="preserve">CA - </v>
          </cell>
          <cell r="T76">
            <v>76</v>
          </cell>
        </row>
        <row r="77">
          <cell r="B77" t="str">
            <v>1/HĐ-LĐ</v>
          </cell>
          <cell r="D77" t="str">
            <v>Hà Văn Long</v>
          </cell>
          <cell r="K77" t="str">
            <v xml:space="preserve">CA - </v>
          </cell>
          <cell r="T77">
            <v>77</v>
          </cell>
        </row>
        <row r="78">
          <cell r="A78">
            <v>64</v>
          </cell>
          <cell r="B78" t="str">
            <v>2/HĐ-LĐ</v>
          </cell>
          <cell r="D78" t="str">
            <v>Hà Văn Sinh</v>
          </cell>
          <cell r="K78" t="str">
            <v xml:space="preserve">CA - </v>
          </cell>
          <cell r="T78">
            <v>78</v>
          </cell>
        </row>
        <row r="79">
          <cell r="A79">
            <v>65</v>
          </cell>
          <cell r="B79" t="str">
            <v>1/HĐ-LĐ</v>
          </cell>
          <cell r="D79" t="str">
            <v>Nguyễn Thị Chinh</v>
          </cell>
          <cell r="K79" t="str">
            <v xml:space="preserve">CA - </v>
          </cell>
          <cell r="T79">
            <v>79</v>
          </cell>
        </row>
        <row r="80">
          <cell r="A80">
            <v>66</v>
          </cell>
          <cell r="B80" t="str">
            <v>2/HĐ-LĐ</v>
          </cell>
          <cell r="D80" t="str">
            <v>Hà Văn Chung (Quỳnh)</v>
          </cell>
          <cell r="K80" t="str">
            <v xml:space="preserve">CA - </v>
          </cell>
          <cell r="T80">
            <v>80</v>
          </cell>
        </row>
        <row r="81">
          <cell r="A81">
            <v>67</v>
          </cell>
          <cell r="B81" t="str">
            <v>1/HĐ-LĐ</v>
          </cell>
          <cell r="D81" t="str">
            <v>Nguyễn Quang Oanh</v>
          </cell>
          <cell r="K81" t="str">
            <v xml:space="preserve">CA - </v>
          </cell>
          <cell r="T81">
            <v>81</v>
          </cell>
        </row>
        <row r="82">
          <cell r="A82">
            <v>68</v>
          </cell>
          <cell r="B82" t="str">
            <v>2/HĐ-LĐ</v>
          </cell>
          <cell r="D82" t="str">
            <v>Nguyễn Quang Tú</v>
          </cell>
          <cell r="K82" t="str">
            <v xml:space="preserve">CA - </v>
          </cell>
          <cell r="T82">
            <v>82</v>
          </cell>
        </row>
        <row r="83">
          <cell r="A83">
            <v>69</v>
          </cell>
          <cell r="B83" t="str">
            <v>1/HĐ-LĐ</v>
          </cell>
          <cell r="D83" t="str">
            <v>Nguyễn Quang Phương</v>
          </cell>
          <cell r="K83" t="str">
            <v xml:space="preserve">CA - </v>
          </cell>
          <cell r="T83">
            <v>83</v>
          </cell>
        </row>
        <row r="84">
          <cell r="A84">
            <v>70</v>
          </cell>
          <cell r="B84" t="str">
            <v>2/HĐ-LĐ</v>
          </cell>
          <cell r="D84" t="str">
            <v>Hoàng Văn Phương</v>
          </cell>
          <cell r="K84" t="str">
            <v xml:space="preserve">CA - </v>
          </cell>
          <cell r="T84">
            <v>84</v>
          </cell>
        </row>
        <row r="85">
          <cell r="A85">
            <v>71</v>
          </cell>
          <cell r="B85" t="str">
            <v>1/HĐ-LĐ</v>
          </cell>
          <cell r="D85" t="str">
            <v>Nguyễn Văn Toan</v>
          </cell>
          <cell r="K85" t="str">
            <v xml:space="preserve">CA - </v>
          </cell>
          <cell r="T85">
            <v>85</v>
          </cell>
        </row>
        <row r="86">
          <cell r="A86">
            <v>72</v>
          </cell>
          <cell r="B86" t="str">
            <v>2/HĐ-LĐ</v>
          </cell>
          <cell r="D86" t="str">
            <v>Nguyễn Văn Thể</v>
          </cell>
          <cell r="K86" t="str">
            <v xml:space="preserve">CA - </v>
          </cell>
          <cell r="T86">
            <v>86</v>
          </cell>
        </row>
        <row r="87">
          <cell r="A87">
            <v>73</v>
          </cell>
          <cell r="B87" t="str">
            <v>1/HĐ-LĐ</v>
          </cell>
          <cell r="D87" t="str">
            <v>Nguyễn Quang Học</v>
          </cell>
          <cell r="K87" t="str">
            <v xml:space="preserve">CA - </v>
          </cell>
          <cell r="T87">
            <v>87</v>
          </cell>
        </row>
        <row r="88">
          <cell r="A88">
            <v>74</v>
          </cell>
          <cell r="B88" t="str">
            <v>2/HĐ-LĐ</v>
          </cell>
          <cell r="D88" t="str">
            <v>Hoàng Văn Sáng</v>
          </cell>
          <cell r="K88" t="str">
            <v xml:space="preserve">CA - </v>
          </cell>
          <cell r="T88">
            <v>88</v>
          </cell>
        </row>
        <row r="89">
          <cell r="A89">
            <v>75</v>
          </cell>
          <cell r="B89" t="str">
            <v>1/HĐ-LĐ</v>
          </cell>
          <cell r="D89" t="str">
            <v>Hoàng Mạnh Hồng</v>
          </cell>
          <cell r="K89" t="str">
            <v xml:space="preserve">CA - </v>
          </cell>
          <cell r="T89">
            <v>89</v>
          </cell>
        </row>
        <row r="90">
          <cell r="A90">
            <v>76</v>
          </cell>
          <cell r="B90" t="str">
            <v>2/HĐ-LĐ</v>
          </cell>
          <cell r="D90" t="str">
            <v>Nguyễn Văn Bảo</v>
          </cell>
          <cell r="K90" t="str">
            <v xml:space="preserve">CA - </v>
          </cell>
          <cell r="T90">
            <v>90</v>
          </cell>
        </row>
        <row r="91">
          <cell r="A91">
            <v>77</v>
          </cell>
          <cell r="B91" t="str">
            <v>1/HĐ-LĐ</v>
          </cell>
          <cell r="D91" t="str">
            <v>Dương Ngô Trung</v>
          </cell>
          <cell r="K91" t="str">
            <v xml:space="preserve">CA - </v>
          </cell>
          <cell r="T91">
            <v>91</v>
          </cell>
        </row>
        <row r="92">
          <cell r="A92">
            <v>78</v>
          </cell>
          <cell r="B92" t="str">
            <v>2/HĐ-LĐ</v>
          </cell>
          <cell r="D92" t="str">
            <v>Nguyễn Quang Hoà</v>
          </cell>
          <cell r="K92" t="str">
            <v xml:space="preserve">CA - </v>
          </cell>
          <cell r="T92">
            <v>92</v>
          </cell>
        </row>
        <row r="93">
          <cell r="A93">
            <v>79</v>
          </cell>
          <cell r="B93" t="str">
            <v>1/HĐ-LĐ</v>
          </cell>
          <cell r="D93" t="str">
            <v>Nguyễn Quang Huy</v>
          </cell>
          <cell r="K93" t="str">
            <v xml:space="preserve">CA - </v>
          </cell>
          <cell r="T93">
            <v>93</v>
          </cell>
        </row>
        <row r="94">
          <cell r="A94">
            <v>80</v>
          </cell>
          <cell r="B94" t="str">
            <v>2/HĐ-LĐ</v>
          </cell>
          <cell r="D94" t="str">
            <v>Dương Đức Công</v>
          </cell>
          <cell r="K94" t="str">
            <v xml:space="preserve">CA - </v>
          </cell>
          <cell r="T94">
            <v>94</v>
          </cell>
        </row>
        <row r="95">
          <cell r="A95">
            <v>81</v>
          </cell>
          <cell r="B95" t="str">
            <v>1/HĐ-LĐ</v>
          </cell>
          <cell r="D95" t="str">
            <v>Nguyễn Văn Cộng</v>
          </cell>
          <cell r="K95" t="str">
            <v xml:space="preserve">CA - </v>
          </cell>
          <cell r="T95">
            <v>95</v>
          </cell>
        </row>
        <row r="96">
          <cell r="A96">
            <v>82</v>
          </cell>
          <cell r="B96" t="str">
            <v>2/HĐ-LĐ</v>
          </cell>
          <cell r="D96" t="str">
            <v>Dương Ngô Hưng</v>
          </cell>
          <cell r="K96" t="str">
            <v xml:space="preserve">CA - </v>
          </cell>
          <cell r="T96">
            <v>96</v>
          </cell>
        </row>
        <row r="97">
          <cell r="A97">
            <v>83</v>
          </cell>
          <cell r="B97" t="str">
            <v>1/HĐ-LĐ</v>
          </cell>
          <cell r="D97" t="str">
            <v>Nguyễn Văn Tân</v>
          </cell>
          <cell r="K97" t="str">
            <v xml:space="preserve">CA - </v>
          </cell>
          <cell r="T97">
            <v>97</v>
          </cell>
        </row>
        <row r="98">
          <cell r="A98">
            <v>84</v>
          </cell>
          <cell r="B98" t="str">
            <v>2/HĐ-LĐ</v>
          </cell>
          <cell r="D98" t="str">
            <v>Thân Thị Mẫn</v>
          </cell>
          <cell r="K98" t="str">
            <v xml:space="preserve">CA - </v>
          </cell>
          <cell r="T98">
            <v>98</v>
          </cell>
        </row>
        <row r="99">
          <cell r="A99">
            <v>85</v>
          </cell>
          <cell r="B99" t="str">
            <v>1/HĐ-LĐ</v>
          </cell>
          <cell r="D99" t="str">
            <v>Hoàng Thị Thuý Hằng</v>
          </cell>
          <cell r="K99" t="str">
            <v xml:space="preserve">CA - </v>
          </cell>
          <cell r="T99">
            <v>99</v>
          </cell>
        </row>
        <row r="100">
          <cell r="A100">
            <v>86</v>
          </cell>
          <cell r="B100" t="str">
            <v>2/HĐ-LĐ</v>
          </cell>
          <cell r="D100" t="str">
            <v>Hoàng Thị Len</v>
          </cell>
          <cell r="K100" t="str">
            <v xml:space="preserve">CA - </v>
          </cell>
          <cell r="T100">
            <v>100</v>
          </cell>
        </row>
        <row r="101">
          <cell r="A101">
            <v>87</v>
          </cell>
          <cell r="B101" t="str">
            <v>1/HĐ-LĐ</v>
          </cell>
          <cell r="D101" t="str">
            <v>Nguyễn Thế Linh</v>
          </cell>
          <cell r="K101" t="str">
            <v xml:space="preserve">CA - </v>
          </cell>
          <cell r="T101">
            <v>101</v>
          </cell>
        </row>
        <row r="102">
          <cell r="A102">
            <v>88</v>
          </cell>
          <cell r="B102" t="str">
            <v>2/HĐ-LĐ</v>
          </cell>
          <cell r="D102" t="str">
            <v>Bùi Văn Tuyên</v>
          </cell>
          <cell r="K102" t="str">
            <v xml:space="preserve">CA - </v>
          </cell>
          <cell r="T102">
            <v>102</v>
          </cell>
        </row>
        <row r="103">
          <cell r="A103">
            <v>89</v>
          </cell>
          <cell r="B103" t="str">
            <v>1/HĐ-LĐ</v>
          </cell>
          <cell r="D103" t="str">
            <v>Nguyễn Văn Quỳnh</v>
          </cell>
          <cell r="K103" t="str">
            <v xml:space="preserve">CA - </v>
          </cell>
          <cell r="T103">
            <v>103</v>
          </cell>
        </row>
        <row r="104">
          <cell r="A104">
            <v>90</v>
          </cell>
          <cell r="B104" t="str">
            <v>2/HĐ-LĐ</v>
          </cell>
          <cell r="D104" t="str">
            <v>Nguyễn Văn Trường</v>
          </cell>
          <cell r="K104" t="str">
            <v xml:space="preserve">CA - </v>
          </cell>
          <cell r="T104">
            <v>104</v>
          </cell>
        </row>
        <row r="105">
          <cell r="A105">
            <v>91</v>
          </cell>
          <cell r="B105" t="str">
            <v>1/HĐ-LĐ</v>
          </cell>
          <cell r="D105" t="str">
            <v>Nguyễn Văn Sơn</v>
          </cell>
          <cell r="K105" t="str">
            <v xml:space="preserve">CA - </v>
          </cell>
          <cell r="T105">
            <v>105</v>
          </cell>
        </row>
        <row r="106">
          <cell r="A106">
            <v>92</v>
          </cell>
          <cell r="B106" t="str">
            <v>2/HĐ-LĐ</v>
          </cell>
          <cell r="D106" t="str">
            <v>Nguyễn Thu Phúc</v>
          </cell>
          <cell r="K106" t="str">
            <v xml:space="preserve">CA - </v>
          </cell>
          <cell r="T106">
            <v>106</v>
          </cell>
        </row>
        <row r="107">
          <cell r="A107">
            <v>93</v>
          </cell>
          <cell r="B107" t="str">
            <v>1/HĐ-LĐ</v>
          </cell>
          <cell r="D107" t="str">
            <v>Ngô Văn Trọng</v>
          </cell>
          <cell r="K107" t="str">
            <v xml:space="preserve">CA - </v>
          </cell>
          <cell r="T107">
            <v>107</v>
          </cell>
        </row>
        <row r="108">
          <cell r="A108">
            <v>94</v>
          </cell>
          <cell r="B108" t="str">
            <v>2/HĐ-LĐ</v>
          </cell>
          <cell r="D108" t="str">
            <v>Trần Văn Đúng</v>
          </cell>
          <cell r="K108" t="str">
            <v xml:space="preserve">CA - </v>
          </cell>
          <cell r="T108">
            <v>108</v>
          </cell>
        </row>
        <row r="109">
          <cell r="A109">
            <v>95</v>
          </cell>
          <cell r="B109" t="str">
            <v>1/HĐ-LĐ</v>
          </cell>
          <cell r="D109" t="str">
            <v>Lê Mai Phương</v>
          </cell>
          <cell r="K109" t="str">
            <v xml:space="preserve">CA - </v>
          </cell>
          <cell r="T109">
            <v>109</v>
          </cell>
        </row>
        <row r="110">
          <cell r="A110">
            <v>96</v>
          </cell>
          <cell r="B110" t="str">
            <v>2/HĐ-LĐ</v>
          </cell>
          <cell r="D110" t="str">
            <v>Nguyễn Văn Lương</v>
          </cell>
          <cell r="K110" t="str">
            <v xml:space="preserve">CA - </v>
          </cell>
          <cell r="T110">
            <v>110</v>
          </cell>
        </row>
        <row r="111">
          <cell r="A111">
            <v>97</v>
          </cell>
          <cell r="B111" t="str">
            <v>1/HĐ-LĐ</v>
          </cell>
          <cell r="D111" t="str">
            <v>Nguyễn Văn Thịnh</v>
          </cell>
          <cell r="K111" t="str">
            <v xml:space="preserve">CA - </v>
          </cell>
          <cell r="T111">
            <v>111</v>
          </cell>
        </row>
        <row r="112">
          <cell r="A112">
            <v>98</v>
          </cell>
          <cell r="B112" t="str">
            <v>2/HĐ-LĐ</v>
          </cell>
          <cell r="D112" t="str">
            <v>Lý ĐÌnh Mạnh</v>
          </cell>
          <cell r="K112" t="str">
            <v xml:space="preserve">CA - </v>
          </cell>
          <cell r="T112">
            <v>112</v>
          </cell>
        </row>
        <row r="113">
          <cell r="A113">
            <v>99</v>
          </cell>
          <cell r="B113" t="str">
            <v>1/HĐ-LĐ</v>
          </cell>
          <cell r="D113" t="str">
            <v>Lý Thị Nhung</v>
          </cell>
          <cell r="K113" t="str">
            <v xml:space="preserve">CA - </v>
          </cell>
          <cell r="T113">
            <v>113</v>
          </cell>
        </row>
        <row r="114">
          <cell r="A114">
            <v>100</v>
          </cell>
          <cell r="B114" t="str">
            <v>2/HĐ-LĐ</v>
          </cell>
          <cell r="D114" t="str">
            <v>Lý Đình Khanh</v>
          </cell>
          <cell r="K114" t="str">
            <v xml:space="preserve">CA - </v>
          </cell>
          <cell r="T114">
            <v>114</v>
          </cell>
        </row>
        <row r="115">
          <cell r="A115">
            <v>101</v>
          </cell>
          <cell r="B115" t="str">
            <v>1/HĐ-LĐ</v>
          </cell>
          <cell r="D115" t="str">
            <v>Đào Văn Dân</v>
          </cell>
          <cell r="K115" t="str">
            <v xml:space="preserve">CA - </v>
          </cell>
          <cell r="T115">
            <v>115</v>
          </cell>
        </row>
        <row r="116">
          <cell r="A116">
            <v>102</v>
          </cell>
          <cell r="B116" t="str">
            <v>2/HĐ-LĐ</v>
          </cell>
          <cell r="D116" t="str">
            <v>Ninh Thị Thái</v>
          </cell>
          <cell r="K116" t="str">
            <v xml:space="preserve">CA - </v>
          </cell>
          <cell r="T116">
            <v>116</v>
          </cell>
        </row>
        <row r="117">
          <cell r="A117">
            <v>103</v>
          </cell>
          <cell r="B117" t="str">
            <v>1/HĐ-LĐ</v>
          </cell>
          <cell r="D117" t="str">
            <v>Đàm Thị Đông</v>
          </cell>
          <cell r="K117" t="str">
            <v xml:space="preserve">CA - </v>
          </cell>
          <cell r="T117">
            <v>117</v>
          </cell>
        </row>
        <row r="118">
          <cell r="A118">
            <v>104</v>
          </cell>
          <cell r="B118" t="str">
            <v>2/HĐ-LĐ</v>
          </cell>
          <cell r="D118" t="str">
            <v>Lý Thị Thanh</v>
          </cell>
          <cell r="K118" t="str">
            <v xml:space="preserve">CA - </v>
          </cell>
          <cell r="T118">
            <v>118</v>
          </cell>
        </row>
        <row r="119">
          <cell r="A119">
            <v>105</v>
          </cell>
          <cell r="B119" t="str">
            <v>1/HĐ-LĐ</v>
          </cell>
          <cell r="D119" t="str">
            <v>Đào Văn Thảo</v>
          </cell>
          <cell r="K119" t="str">
            <v xml:space="preserve">CA - </v>
          </cell>
          <cell r="T119">
            <v>119</v>
          </cell>
        </row>
        <row r="120">
          <cell r="A120">
            <v>106</v>
          </cell>
          <cell r="B120" t="str">
            <v>2/HĐ-LĐ</v>
          </cell>
          <cell r="D120" t="str">
            <v>Đào Văn Đình</v>
          </cell>
          <cell r="K120" t="str">
            <v xml:space="preserve">CA - </v>
          </cell>
          <cell r="T120">
            <v>120</v>
          </cell>
        </row>
        <row r="121">
          <cell r="A121">
            <v>107</v>
          </cell>
          <cell r="B121" t="str">
            <v>1/HĐ-LĐ</v>
          </cell>
          <cell r="D121" t="str">
            <v>Ninh Văn Đức</v>
          </cell>
          <cell r="K121" t="str">
            <v xml:space="preserve">CA - </v>
          </cell>
          <cell r="T121">
            <v>121</v>
          </cell>
        </row>
        <row r="122">
          <cell r="A122">
            <v>108</v>
          </cell>
          <cell r="B122" t="str">
            <v>2/HĐ-LĐ</v>
          </cell>
          <cell r="D122" t="str">
            <v>Đào Ngọc Hưng</v>
          </cell>
          <cell r="K122" t="str">
            <v xml:space="preserve">CA - </v>
          </cell>
          <cell r="T122">
            <v>122</v>
          </cell>
        </row>
        <row r="123">
          <cell r="A123">
            <v>109</v>
          </cell>
          <cell r="B123" t="str">
            <v>1/HĐ-LĐ</v>
          </cell>
          <cell r="D123" t="str">
            <v>Đào Văn Năm</v>
          </cell>
          <cell r="K123" t="str">
            <v xml:space="preserve">CA - </v>
          </cell>
          <cell r="T123">
            <v>123</v>
          </cell>
        </row>
        <row r="124">
          <cell r="A124">
            <v>110</v>
          </cell>
          <cell r="B124" t="str">
            <v>2/HĐ-LĐ</v>
          </cell>
          <cell r="D124" t="str">
            <v>Nguyễn Thị Kim</v>
          </cell>
          <cell r="K124" t="str">
            <v xml:space="preserve">CA - </v>
          </cell>
          <cell r="T124">
            <v>124</v>
          </cell>
        </row>
        <row r="125">
          <cell r="A125">
            <v>111</v>
          </cell>
          <cell r="B125" t="str">
            <v>1/HĐ-LĐ</v>
          </cell>
          <cell r="D125" t="str">
            <v>Ngô Thị Tiêu</v>
          </cell>
          <cell r="K125" t="str">
            <v xml:space="preserve">CA - </v>
          </cell>
          <cell r="T125">
            <v>125</v>
          </cell>
        </row>
        <row r="126">
          <cell r="A126">
            <v>112</v>
          </cell>
          <cell r="B126" t="str">
            <v>2/HĐ-LĐ</v>
          </cell>
          <cell r="D126" t="str">
            <v>Nguyễn Thị Hoài Hương</v>
          </cell>
          <cell r="K126" t="str">
            <v xml:space="preserve">CA - </v>
          </cell>
          <cell r="T126">
            <v>126</v>
          </cell>
        </row>
        <row r="127">
          <cell r="A127">
            <v>113</v>
          </cell>
          <cell r="B127" t="str">
            <v>1/HĐ-LĐ</v>
          </cell>
          <cell r="D127" t="str">
            <v>Đào Hữu Ngọc</v>
          </cell>
          <cell r="K127" t="str">
            <v xml:space="preserve">CA - </v>
          </cell>
          <cell r="T127">
            <v>127</v>
          </cell>
        </row>
        <row r="128">
          <cell r="A128">
            <v>114</v>
          </cell>
          <cell r="B128" t="str">
            <v>2/HĐ-LĐ</v>
          </cell>
          <cell r="D128" t="str">
            <v>Nguyễn Đức Long</v>
          </cell>
          <cell r="K128" t="str">
            <v xml:space="preserve">CA - </v>
          </cell>
          <cell r="T128">
            <v>128</v>
          </cell>
        </row>
        <row r="129">
          <cell r="A129">
            <v>115</v>
          </cell>
          <cell r="B129" t="str">
            <v>1/HĐ-LĐ</v>
          </cell>
          <cell r="D129" t="str">
            <v>Nguyễn Thị Thu Hường</v>
          </cell>
          <cell r="K129" t="str">
            <v xml:space="preserve">CA - </v>
          </cell>
          <cell r="T129">
            <v>129</v>
          </cell>
        </row>
        <row r="130">
          <cell r="A130">
            <v>116</v>
          </cell>
          <cell r="B130" t="str">
            <v>2/HĐ-LĐ</v>
          </cell>
          <cell r="D130" t="str">
            <v>Nguyễn Văn Lộc</v>
          </cell>
          <cell r="K130" t="str">
            <v xml:space="preserve">CA - </v>
          </cell>
          <cell r="T130">
            <v>130</v>
          </cell>
        </row>
        <row r="131">
          <cell r="A131">
            <v>117</v>
          </cell>
          <cell r="B131" t="str">
            <v>1/HĐ-LĐ</v>
          </cell>
          <cell r="D131" t="str">
            <v>Nguyễn Thế Quyền</v>
          </cell>
          <cell r="K131" t="str">
            <v xml:space="preserve">CA - </v>
          </cell>
          <cell r="T131">
            <v>131</v>
          </cell>
        </row>
        <row r="132">
          <cell r="A132">
            <v>118</v>
          </cell>
          <cell r="B132" t="str">
            <v>2/HĐ-LĐ</v>
          </cell>
          <cell r="D132" t="str">
            <v>Dương Thị Giang</v>
          </cell>
          <cell r="K132" t="str">
            <v xml:space="preserve">CA - </v>
          </cell>
          <cell r="T132">
            <v>132</v>
          </cell>
        </row>
        <row r="133">
          <cell r="A133">
            <v>119</v>
          </cell>
          <cell r="B133" t="str">
            <v>1/HĐ-LĐ</v>
          </cell>
          <cell r="D133" t="str">
            <v>Nguyễn Phương Thảo</v>
          </cell>
          <cell r="K133" t="str">
            <v xml:space="preserve">CA - </v>
          </cell>
          <cell r="T133">
            <v>133</v>
          </cell>
        </row>
        <row r="134">
          <cell r="A134">
            <v>120</v>
          </cell>
          <cell r="B134" t="str">
            <v>2/HĐ-LĐ</v>
          </cell>
          <cell r="D134" t="str">
            <v>Nguyễn Thế Quyết</v>
          </cell>
          <cell r="K134" t="str">
            <v xml:space="preserve">CA - </v>
          </cell>
          <cell r="T134">
            <v>134</v>
          </cell>
        </row>
        <row r="135">
          <cell r="A135">
            <v>121</v>
          </cell>
          <cell r="B135" t="str">
            <v>1/HĐ-LĐ</v>
          </cell>
          <cell r="D135" t="str">
            <v>Nguyễn Thị Hải Yến</v>
          </cell>
          <cell r="K135" t="str">
            <v xml:space="preserve">CA - </v>
          </cell>
          <cell r="T135">
            <v>135</v>
          </cell>
        </row>
        <row r="136">
          <cell r="A136">
            <v>122</v>
          </cell>
          <cell r="B136" t="str">
            <v>2/HĐ-LĐ</v>
          </cell>
          <cell r="D136" t="str">
            <v>Nguyễn Trịnh Mạnh</v>
          </cell>
          <cell r="K136" t="str">
            <v xml:space="preserve">CA - </v>
          </cell>
          <cell r="T136">
            <v>136</v>
          </cell>
        </row>
        <row r="137">
          <cell r="A137">
            <v>123</v>
          </cell>
          <cell r="B137" t="str">
            <v>1/HĐ-LĐ</v>
          </cell>
          <cell r="D137" t="str">
            <v>Nguyễn Thị Lan</v>
          </cell>
          <cell r="K137" t="str">
            <v xml:space="preserve">CA - </v>
          </cell>
          <cell r="T137">
            <v>137</v>
          </cell>
        </row>
        <row r="138">
          <cell r="A138">
            <v>124</v>
          </cell>
          <cell r="B138" t="str">
            <v>2/HĐ-LĐ</v>
          </cell>
          <cell r="D138" t="str">
            <v>Đinh Thị Toan</v>
          </cell>
          <cell r="K138" t="str">
            <v xml:space="preserve">CA - </v>
          </cell>
          <cell r="T138">
            <v>138</v>
          </cell>
        </row>
        <row r="139">
          <cell r="A139">
            <v>125</v>
          </cell>
          <cell r="B139" t="str">
            <v>1/HĐ-LĐ</v>
          </cell>
          <cell r="D139" t="str">
            <v>Nguyễn Văn Tuấn</v>
          </cell>
          <cell r="K139" t="str">
            <v xml:space="preserve">CA - </v>
          </cell>
          <cell r="T139">
            <v>139</v>
          </cell>
        </row>
        <row r="140">
          <cell r="A140">
            <v>126</v>
          </cell>
          <cell r="B140" t="str">
            <v>2/HĐ-LĐ</v>
          </cell>
          <cell r="D140" t="str">
            <v>Phạm Văn Mạnh</v>
          </cell>
          <cell r="K140" t="str">
            <v xml:space="preserve">CA - </v>
          </cell>
          <cell r="T140">
            <v>140</v>
          </cell>
        </row>
        <row r="141">
          <cell r="A141">
            <v>127</v>
          </cell>
          <cell r="B141" t="str">
            <v>1/HĐ-LĐ</v>
          </cell>
          <cell r="D141" t="str">
            <v>Phan Đình Thức</v>
          </cell>
          <cell r="K141" t="str">
            <v xml:space="preserve">CA - </v>
          </cell>
          <cell r="T141">
            <v>141</v>
          </cell>
        </row>
        <row r="142">
          <cell r="A142">
            <v>128</v>
          </cell>
          <cell r="B142" t="str">
            <v>2/HĐ-LĐ</v>
          </cell>
          <cell r="D142" t="str">
            <v>Nguyễn Văn Thuật</v>
          </cell>
          <cell r="K142" t="str">
            <v xml:space="preserve">CA - </v>
          </cell>
          <cell r="T142">
            <v>142</v>
          </cell>
        </row>
        <row r="143">
          <cell r="A143">
            <v>129</v>
          </cell>
          <cell r="B143" t="str">
            <v>1/HĐ-LĐ</v>
          </cell>
          <cell r="D143" t="str">
            <v>Hoàng Thị Thành</v>
          </cell>
          <cell r="K143" t="str">
            <v xml:space="preserve">CA - </v>
          </cell>
          <cell r="T143">
            <v>143</v>
          </cell>
        </row>
        <row r="144">
          <cell r="A144">
            <v>130</v>
          </cell>
          <cell r="B144" t="str">
            <v>2/HĐ-LĐ</v>
          </cell>
          <cell r="D144" t="str">
            <v>Nguyễn Văn Len</v>
          </cell>
          <cell r="K144" t="str">
            <v xml:space="preserve">CA - </v>
          </cell>
          <cell r="T144">
            <v>144</v>
          </cell>
        </row>
        <row r="145">
          <cell r="A145">
            <v>131</v>
          </cell>
          <cell r="B145" t="str">
            <v>1/HĐ-LĐ</v>
          </cell>
          <cell r="D145" t="str">
            <v>Nguyễn Thị Dung</v>
          </cell>
          <cell r="K145" t="str">
            <v xml:space="preserve">CA - </v>
          </cell>
          <cell r="T145">
            <v>145</v>
          </cell>
        </row>
        <row r="146">
          <cell r="A146">
            <v>132</v>
          </cell>
          <cell r="B146" t="str">
            <v>2/HĐ-LĐ</v>
          </cell>
          <cell r="D146" t="str">
            <v>Đỗ Văn Mạnh</v>
          </cell>
          <cell r="K146" t="str">
            <v xml:space="preserve">CA - </v>
          </cell>
          <cell r="T146">
            <v>146</v>
          </cell>
        </row>
        <row r="147">
          <cell r="A147">
            <v>133</v>
          </cell>
          <cell r="B147" t="str">
            <v>1/HĐ-LĐ</v>
          </cell>
          <cell r="D147" t="str">
            <v>Nguyễn Thị Lơ</v>
          </cell>
          <cell r="K147" t="str">
            <v xml:space="preserve">CA - </v>
          </cell>
          <cell r="T147">
            <v>147</v>
          </cell>
        </row>
        <row r="148">
          <cell r="A148">
            <v>134</v>
          </cell>
          <cell r="B148" t="str">
            <v>2/HĐ-LĐ</v>
          </cell>
          <cell r="D148" t="str">
            <v>Nguyễn Thị Diệp</v>
          </cell>
          <cell r="K148" t="str">
            <v xml:space="preserve">CA - </v>
          </cell>
          <cell r="T148">
            <v>148</v>
          </cell>
        </row>
        <row r="149">
          <cell r="A149">
            <v>135</v>
          </cell>
          <cell r="B149" t="str">
            <v>1/HĐ-LĐ</v>
          </cell>
          <cell r="D149" t="str">
            <v>Nguyễn Văn Tiệp</v>
          </cell>
          <cell r="K149" t="str">
            <v xml:space="preserve">CA - </v>
          </cell>
          <cell r="T149">
            <v>149</v>
          </cell>
        </row>
        <row r="150">
          <cell r="A150">
            <v>136</v>
          </cell>
          <cell r="B150" t="str">
            <v>2/HĐ-LĐ</v>
          </cell>
          <cell r="D150" t="str">
            <v>Nguyễn Văn Toan</v>
          </cell>
          <cell r="K150" t="str">
            <v xml:space="preserve">CA - </v>
          </cell>
          <cell r="T150">
            <v>150</v>
          </cell>
        </row>
        <row r="151">
          <cell r="A151">
            <v>137</v>
          </cell>
          <cell r="B151" t="str">
            <v>1/HĐ-LĐ</v>
          </cell>
          <cell r="D151" t="str">
            <v>Lê Thị Anh</v>
          </cell>
          <cell r="K151" t="str">
            <v xml:space="preserve">CA - </v>
          </cell>
          <cell r="T151">
            <v>151</v>
          </cell>
        </row>
        <row r="152">
          <cell r="A152">
            <v>138</v>
          </cell>
          <cell r="B152" t="str">
            <v>2/HĐ-LĐ</v>
          </cell>
          <cell r="D152" t="str">
            <v>Giáp Văn Sơn</v>
          </cell>
          <cell r="K152" t="str">
            <v xml:space="preserve">CA - </v>
          </cell>
          <cell r="T152">
            <v>152</v>
          </cell>
        </row>
        <row r="153">
          <cell r="A153">
            <v>139</v>
          </cell>
          <cell r="B153" t="str">
            <v>1/HĐ-LĐ</v>
          </cell>
          <cell r="D153" t="str">
            <v>Giáp Văn Nước</v>
          </cell>
          <cell r="K153" t="str">
            <v xml:space="preserve">CA - </v>
          </cell>
          <cell r="T153">
            <v>153</v>
          </cell>
        </row>
        <row r="154">
          <cell r="A154">
            <v>140</v>
          </cell>
          <cell r="B154" t="str">
            <v>2/HĐ-LĐ</v>
          </cell>
          <cell r="D154" t="str">
            <v>Nguyễn Đình Hoàng</v>
          </cell>
          <cell r="K154" t="str">
            <v xml:space="preserve">CA - </v>
          </cell>
          <cell r="T154">
            <v>154</v>
          </cell>
        </row>
        <row r="155">
          <cell r="A155">
            <v>141</v>
          </cell>
          <cell r="B155" t="str">
            <v>1/HĐ-LĐ</v>
          </cell>
          <cell r="D155" t="str">
            <v>Nguyễn Thị Xuân</v>
          </cell>
          <cell r="K155" t="str">
            <v xml:space="preserve">CA - </v>
          </cell>
          <cell r="T155">
            <v>155</v>
          </cell>
        </row>
        <row r="156">
          <cell r="A156">
            <v>142</v>
          </cell>
          <cell r="B156" t="str">
            <v>2/HĐ-LĐ</v>
          </cell>
          <cell r="D156" t="str">
            <v>Nguyễn Văn Hiệp</v>
          </cell>
          <cell r="K156" t="str">
            <v xml:space="preserve">CA - </v>
          </cell>
          <cell r="T156">
            <v>156</v>
          </cell>
        </row>
        <row r="157">
          <cell r="A157">
            <v>143</v>
          </cell>
          <cell r="B157" t="str">
            <v>1/HĐ-LĐ</v>
          </cell>
          <cell r="D157" t="str">
            <v>Nguyễn Thị Phượng</v>
          </cell>
          <cell r="K157" t="str">
            <v xml:space="preserve">CA - </v>
          </cell>
          <cell r="T157">
            <v>157</v>
          </cell>
        </row>
        <row r="158">
          <cell r="A158">
            <v>144</v>
          </cell>
          <cell r="B158" t="str">
            <v>2/HĐ-LĐ</v>
          </cell>
          <cell r="D158" t="str">
            <v>Nguyễn Văn Hưởng</v>
          </cell>
          <cell r="K158" t="str">
            <v xml:space="preserve">CA - </v>
          </cell>
          <cell r="T158">
            <v>158</v>
          </cell>
        </row>
        <row r="159">
          <cell r="A159">
            <v>145</v>
          </cell>
          <cell r="B159" t="str">
            <v>1/HĐ-LĐ</v>
          </cell>
          <cell r="D159" t="str">
            <v>Hoàng Thị Hợi</v>
          </cell>
          <cell r="K159" t="str">
            <v xml:space="preserve">CA - </v>
          </cell>
          <cell r="T159">
            <v>159</v>
          </cell>
        </row>
        <row r="160">
          <cell r="A160">
            <v>146</v>
          </cell>
          <cell r="B160" t="str">
            <v>2/HĐ-LĐ</v>
          </cell>
          <cell r="D160" t="str">
            <v>Lý Văn Thăng</v>
          </cell>
          <cell r="K160" t="str">
            <v xml:space="preserve">CA - </v>
          </cell>
          <cell r="T160">
            <v>160</v>
          </cell>
        </row>
        <row r="161">
          <cell r="A161">
            <v>147</v>
          </cell>
          <cell r="B161" t="str">
            <v>1/HĐ-LĐ</v>
          </cell>
          <cell r="D161" t="str">
            <v>Nguyễn Văn Doanh</v>
          </cell>
          <cell r="K161" t="str">
            <v xml:space="preserve">CA - </v>
          </cell>
          <cell r="T161">
            <v>161</v>
          </cell>
        </row>
        <row r="162">
          <cell r="A162">
            <v>148</v>
          </cell>
          <cell r="B162" t="str">
            <v>2/HĐ-LĐ</v>
          </cell>
          <cell r="D162" t="str">
            <v>Hà Thị Hằng</v>
          </cell>
          <cell r="K162" t="str">
            <v xml:space="preserve">CA - </v>
          </cell>
          <cell r="T162">
            <v>162</v>
          </cell>
        </row>
        <row r="163">
          <cell r="A163">
            <v>149</v>
          </cell>
          <cell r="B163" t="str">
            <v>1/HĐ-LĐ</v>
          </cell>
          <cell r="D163" t="str">
            <v>Nguyễn Văn Đồng</v>
          </cell>
          <cell r="K163" t="str">
            <v xml:space="preserve">CA - </v>
          </cell>
          <cell r="T163">
            <v>163</v>
          </cell>
        </row>
        <row r="164">
          <cell r="A164">
            <v>150</v>
          </cell>
          <cell r="B164" t="str">
            <v>2/HĐ-LĐ</v>
          </cell>
          <cell r="D164" t="str">
            <v>Nguyễn Thị Kim Thảo</v>
          </cell>
          <cell r="K164" t="str">
            <v xml:space="preserve">CA - </v>
          </cell>
          <cell r="T164">
            <v>164</v>
          </cell>
        </row>
        <row r="165">
          <cell r="A165">
            <v>151</v>
          </cell>
          <cell r="B165" t="str">
            <v>1/HĐ-LĐ</v>
          </cell>
          <cell r="D165" t="str">
            <v>Nguyễn Thị Tâm</v>
          </cell>
          <cell r="K165" t="str">
            <v xml:space="preserve">CA - </v>
          </cell>
          <cell r="T165">
            <v>165</v>
          </cell>
        </row>
        <row r="166">
          <cell r="A166">
            <v>152</v>
          </cell>
          <cell r="B166" t="str">
            <v>2/HĐ-LĐ</v>
          </cell>
          <cell r="D166" t="str">
            <v>Nguyễn Thị Kiên</v>
          </cell>
          <cell r="K166" t="str">
            <v xml:space="preserve">CA - </v>
          </cell>
          <cell r="T166">
            <v>166</v>
          </cell>
        </row>
        <row r="167">
          <cell r="A167">
            <v>153</v>
          </cell>
          <cell r="B167" t="str">
            <v>1/HĐ-LĐ</v>
          </cell>
          <cell r="D167" t="str">
            <v>Nguyễn Thị Chung</v>
          </cell>
          <cell r="K167" t="str">
            <v xml:space="preserve">CA - </v>
          </cell>
          <cell r="T167">
            <v>167</v>
          </cell>
        </row>
        <row r="168">
          <cell r="A168">
            <v>154</v>
          </cell>
          <cell r="B168" t="str">
            <v>2/HĐ-LĐ</v>
          </cell>
          <cell r="D168" t="str">
            <v>Nguyễn Quang Cường</v>
          </cell>
          <cell r="K168" t="str">
            <v xml:space="preserve">CA - </v>
          </cell>
          <cell r="T168">
            <v>168</v>
          </cell>
        </row>
        <row r="169">
          <cell r="A169">
            <v>155</v>
          </cell>
          <cell r="B169" t="str">
            <v>1/HĐ-LĐ</v>
          </cell>
          <cell r="D169" t="str">
            <v>Nguyễn Thị Thoa</v>
          </cell>
          <cell r="K169" t="str">
            <v xml:space="preserve">CA - </v>
          </cell>
          <cell r="T169">
            <v>169</v>
          </cell>
        </row>
        <row r="170">
          <cell r="A170">
            <v>156</v>
          </cell>
          <cell r="B170" t="str">
            <v>2/HĐ-LĐ</v>
          </cell>
          <cell r="D170" t="str">
            <v>Nguyễn Thị Thoa</v>
          </cell>
          <cell r="K170" t="str">
            <v xml:space="preserve">CA - </v>
          </cell>
          <cell r="T170">
            <v>170</v>
          </cell>
        </row>
        <row r="171">
          <cell r="A171">
            <v>157</v>
          </cell>
          <cell r="B171" t="str">
            <v>1/HĐ-LĐ</v>
          </cell>
          <cell r="D171" t="str">
            <v>Lê Thị Kim</v>
          </cell>
          <cell r="K171" t="str">
            <v xml:space="preserve">CA - </v>
          </cell>
          <cell r="T171">
            <v>171</v>
          </cell>
        </row>
        <row r="172">
          <cell r="A172">
            <v>158</v>
          </cell>
          <cell r="B172" t="str">
            <v>2/HĐ-LĐ</v>
          </cell>
          <cell r="D172" t="str">
            <v>Trần Đức Phong</v>
          </cell>
          <cell r="K172" t="str">
            <v xml:space="preserve">CA - </v>
          </cell>
          <cell r="T172">
            <v>172</v>
          </cell>
        </row>
        <row r="173">
          <cell r="A173">
            <v>159</v>
          </cell>
          <cell r="B173" t="str">
            <v>1/HĐ-LĐ</v>
          </cell>
          <cell r="D173" t="str">
            <v>Nguyễn Đình Viên</v>
          </cell>
          <cell r="K173" t="str">
            <v xml:space="preserve">CA - </v>
          </cell>
          <cell r="T173">
            <v>173</v>
          </cell>
        </row>
        <row r="174">
          <cell r="A174">
            <v>160</v>
          </cell>
          <cell r="B174" t="str">
            <v>2/HĐ-LĐ</v>
          </cell>
          <cell r="D174" t="str">
            <v>Trần Quốc Toản</v>
          </cell>
          <cell r="K174" t="str">
            <v xml:space="preserve">CA - </v>
          </cell>
          <cell r="T174">
            <v>174</v>
          </cell>
        </row>
        <row r="175">
          <cell r="A175">
            <v>161</v>
          </cell>
          <cell r="B175" t="str">
            <v>1/HĐ-LĐ</v>
          </cell>
          <cell r="D175" t="str">
            <v>Nguyễn Thị Dung</v>
          </cell>
          <cell r="K175" t="str">
            <v xml:space="preserve">CA - </v>
          </cell>
          <cell r="T175">
            <v>175</v>
          </cell>
        </row>
        <row r="176">
          <cell r="A176">
            <v>162</v>
          </cell>
          <cell r="B176" t="str">
            <v>2/HĐ-LĐ</v>
          </cell>
          <cell r="D176" t="str">
            <v>Nguyễn Văn Nhâm</v>
          </cell>
          <cell r="K176" t="str">
            <v xml:space="preserve">CA - </v>
          </cell>
          <cell r="T176">
            <v>176</v>
          </cell>
        </row>
        <row r="177">
          <cell r="A177">
            <v>163</v>
          </cell>
          <cell r="B177" t="str">
            <v>1/HĐ-LĐ</v>
          </cell>
          <cell r="D177" t="str">
            <v>Nguyễn Thị Thuý</v>
          </cell>
          <cell r="K177" t="str">
            <v xml:space="preserve">CA - </v>
          </cell>
          <cell r="T177">
            <v>177</v>
          </cell>
        </row>
        <row r="178">
          <cell r="A178">
            <v>164</v>
          </cell>
          <cell r="B178" t="str">
            <v>2/HĐ-LĐ</v>
          </cell>
          <cell r="D178" t="str">
            <v>Trần Thị Thái</v>
          </cell>
          <cell r="K178" t="str">
            <v xml:space="preserve">CA - </v>
          </cell>
          <cell r="T178">
            <v>178</v>
          </cell>
        </row>
        <row r="179">
          <cell r="A179">
            <v>165</v>
          </cell>
          <cell r="B179" t="str">
            <v>1/HĐ-LĐ</v>
          </cell>
          <cell r="D179" t="str">
            <v>Nguyễn Thị Khuyên</v>
          </cell>
          <cell r="K179" t="str">
            <v xml:space="preserve">CA - </v>
          </cell>
          <cell r="T179">
            <v>179</v>
          </cell>
        </row>
        <row r="180">
          <cell r="A180">
            <v>166</v>
          </cell>
          <cell r="B180" t="str">
            <v>2/HĐ-LĐ</v>
          </cell>
          <cell r="D180" t="str">
            <v>Nguyễn Văn Hào</v>
          </cell>
          <cell r="K180" t="str">
            <v xml:space="preserve">CA - </v>
          </cell>
          <cell r="T180">
            <v>180</v>
          </cell>
        </row>
        <row r="181">
          <cell r="A181">
            <v>167</v>
          </cell>
          <cell r="B181" t="str">
            <v>1/HĐ-LĐ</v>
          </cell>
          <cell r="D181" t="str">
            <v>Ngô Thị Huyền</v>
          </cell>
          <cell r="K181" t="str">
            <v xml:space="preserve">CA - </v>
          </cell>
          <cell r="T181">
            <v>181</v>
          </cell>
        </row>
        <row r="182">
          <cell r="A182">
            <v>168</v>
          </cell>
          <cell r="B182" t="str">
            <v>2/HĐ-LĐ</v>
          </cell>
          <cell r="D182" t="str">
            <v>Đào Sỹ Quang</v>
          </cell>
          <cell r="K182" t="str">
            <v xml:space="preserve">CA - </v>
          </cell>
          <cell r="T182">
            <v>182</v>
          </cell>
        </row>
        <row r="183">
          <cell r="A183">
            <v>169</v>
          </cell>
          <cell r="B183" t="str">
            <v>1/HĐ-LĐ</v>
          </cell>
          <cell r="D183" t="str">
            <v>Vũ Xuân Tứ</v>
          </cell>
          <cell r="K183" t="str">
            <v xml:space="preserve">CA - </v>
          </cell>
          <cell r="T183">
            <v>183</v>
          </cell>
        </row>
        <row r="184">
          <cell r="A184">
            <v>170</v>
          </cell>
          <cell r="B184" t="str">
            <v>2/HĐ-LĐ</v>
          </cell>
          <cell r="D184" t="str">
            <v>Nguyễn Đăng Linh</v>
          </cell>
          <cell r="K184" t="str">
            <v xml:space="preserve">CA - </v>
          </cell>
          <cell r="T184">
            <v>184</v>
          </cell>
        </row>
        <row r="185">
          <cell r="A185">
            <v>171</v>
          </cell>
          <cell r="B185" t="str">
            <v>1/HĐ-LĐ</v>
          </cell>
          <cell r="D185" t="str">
            <v>Nguyễn Việt Hùng</v>
          </cell>
          <cell r="K185" t="str">
            <v xml:space="preserve">CA - </v>
          </cell>
          <cell r="T185">
            <v>185</v>
          </cell>
        </row>
        <row r="186">
          <cell r="A186">
            <v>172</v>
          </cell>
          <cell r="B186" t="str">
            <v>2/HĐ-LĐ</v>
          </cell>
          <cell r="D186" t="str">
            <v>Lê Văn Viên</v>
          </cell>
          <cell r="K186" t="str">
            <v xml:space="preserve">CA - </v>
          </cell>
          <cell r="T186">
            <v>186</v>
          </cell>
        </row>
        <row r="187">
          <cell r="A187">
            <v>173</v>
          </cell>
          <cell r="B187" t="str">
            <v>1/HĐ-LĐ</v>
          </cell>
          <cell r="D187" t="str">
            <v>Nguyễn Tuần Anh</v>
          </cell>
          <cell r="K187" t="str">
            <v xml:space="preserve">CA - </v>
          </cell>
          <cell r="T187">
            <v>187</v>
          </cell>
        </row>
        <row r="188">
          <cell r="A188" t="str">
            <v/>
          </cell>
          <cell r="K188" t="str">
            <v xml:space="preserve">CA - </v>
          </cell>
          <cell r="T188" t="str">
            <v/>
          </cell>
        </row>
        <row r="189">
          <cell r="A189" t="str">
            <v/>
          </cell>
          <cell r="K189" t="str">
            <v xml:space="preserve">CA - </v>
          </cell>
          <cell r="T189" t="str">
            <v/>
          </cell>
        </row>
        <row r="190">
          <cell r="A190" t="str">
            <v/>
          </cell>
          <cell r="K190" t="str">
            <v xml:space="preserve">CA - </v>
          </cell>
          <cell r="T190" t="str">
            <v/>
          </cell>
        </row>
        <row r="191">
          <cell r="A191" t="str">
            <v/>
          </cell>
          <cell r="K191" t="str">
            <v xml:space="preserve">CA - </v>
          </cell>
          <cell r="T191" t="str">
            <v/>
          </cell>
        </row>
        <row r="192">
          <cell r="A192" t="str">
            <v/>
          </cell>
          <cell r="K192" t="str">
            <v xml:space="preserve">CA - </v>
          </cell>
          <cell r="T192" t="str">
            <v/>
          </cell>
        </row>
        <row r="193">
          <cell r="A193" t="str">
            <v/>
          </cell>
          <cell r="K193" t="str">
            <v xml:space="preserve">CA - </v>
          </cell>
          <cell r="T193" t="str">
            <v/>
          </cell>
        </row>
        <row r="194">
          <cell r="A194" t="str">
            <v/>
          </cell>
          <cell r="K194" t="str">
            <v xml:space="preserve">CA - </v>
          </cell>
          <cell r="T194" t="str">
            <v/>
          </cell>
        </row>
        <row r="195">
          <cell r="A195" t="str">
            <v/>
          </cell>
          <cell r="K195" t="str">
            <v xml:space="preserve">CA - </v>
          </cell>
          <cell r="T195" t="str">
            <v/>
          </cell>
        </row>
        <row r="196">
          <cell r="A196" t="str">
            <v/>
          </cell>
          <cell r="K196" t="str">
            <v xml:space="preserve">CA - </v>
          </cell>
          <cell r="T196" t="str">
            <v/>
          </cell>
        </row>
        <row r="197">
          <cell r="A197" t="str">
            <v/>
          </cell>
          <cell r="K197" t="str">
            <v xml:space="preserve">CA - </v>
          </cell>
          <cell r="T197" t="str">
            <v/>
          </cell>
        </row>
        <row r="198">
          <cell r="A198" t="str">
            <v/>
          </cell>
          <cell r="K198" t="str">
            <v xml:space="preserve">CA - </v>
          </cell>
          <cell r="T198" t="str">
            <v/>
          </cell>
        </row>
        <row r="199">
          <cell r="A199" t="str">
            <v/>
          </cell>
          <cell r="K199" t="str">
            <v xml:space="preserve">CA - </v>
          </cell>
          <cell r="T199" t="str">
            <v/>
          </cell>
        </row>
        <row r="200">
          <cell r="A200" t="str">
            <v/>
          </cell>
          <cell r="K200" t="str">
            <v xml:space="preserve">CA - </v>
          </cell>
          <cell r="T200" t="str">
            <v/>
          </cell>
        </row>
        <row r="201">
          <cell r="A201" t="str">
            <v/>
          </cell>
          <cell r="K201" t="str">
            <v xml:space="preserve">CA - </v>
          </cell>
          <cell r="T201" t="str">
            <v/>
          </cell>
        </row>
        <row r="202">
          <cell r="A202" t="str">
            <v/>
          </cell>
          <cell r="K202" t="str">
            <v xml:space="preserve">CA - </v>
          </cell>
          <cell r="T202" t="str">
            <v/>
          </cell>
        </row>
        <row r="203">
          <cell r="A203" t="str">
            <v/>
          </cell>
          <cell r="K203" t="str">
            <v xml:space="preserve">CA - </v>
          </cell>
          <cell r="T203" t="str">
            <v/>
          </cell>
        </row>
        <row r="204">
          <cell r="A204" t="str">
            <v/>
          </cell>
          <cell r="K204" t="str">
            <v xml:space="preserve">CA - </v>
          </cell>
          <cell r="T204" t="str">
            <v/>
          </cell>
        </row>
        <row r="205">
          <cell r="A205" t="str">
            <v/>
          </cell>
          <cell r="K205" t="str">
            <v xml:space="preserve">CA - </v>
          </cell>
          <cell r="T205" t="str">
            <v/>
          </cell>
        </row>
        <row r="206">
          <cell r="A206" t="str">
            <v/>
          </cell>
          <cell r="K206" t="str">
            <v xml:space="preserve">CA - </v>
          </cell>
          <cell r="T206" t="str">
            <v/>
          </cell>
        </row>
        <row r="207">
          <cell r="A207" t="str">
            <v/>
          </cell>
          <cell r="K207" t="str">
            <v xml:space="preserve">CA - </v>
          </cell>
          <cell r="T207" t="str">
            <v/>
          </cell>
        </row>
        <row r="208">
          <cell r="A208" t="str">
            <v/>
          </cell>
          <cell r="K208" t="str">
            <v xml:space="preserve">CA - </v>
          </cell>
          <cell r="T208" t="str">
            <v/>
          </cell>
        </row>
        <row r="209">
          <cell r="A209" t="str">
            <v/>
          </cell>
          <cell r="K209" t="str">
            <v xml:space="preserve">CA - </v>
          </cell>
          <cell r="T209" t="str">
            <v/>
          </cell>
        </row>
        <row r="210">
          <cell r="A210" t="str">
            <v/>
          </cell>
          <cell r="K210" t="str">
            <v xml:space="preserve">CA - </v>
          </cell>
          <cell r="T210" t="str">
            <v/>
          </cell>
        </row>
        <row r="211">
          <cell r="A211" t="str">
            <v/>
          </cell>
          <cell r="K211" t="str">
            <v xml:space="preserve">CA - </v>
          </cell>
          <cell r="T211" t="str">
            <v/>
          </cell>
        </row>
        <row r="212">
          <cell r="A212" t="str">
            <v/>
          </cell>
          <cell r="K212" t="str">
            <v xml:space="preserve">CA - </v>
          </cell>
          <cell r="T212" t="str">
            <v/>
          </cell>
        </row>
        <row r="213">
          <cell r="A213" t="str">
            <v/>
          </cell>
          <cell r="K213" t="str">
            <v xml:space="preserve">CA - </v>
          </cell>
          <cell r="T213" t="str">
            <v/>
          </cell>
        </row>
        <row r="214">
          <cell r="A214" t="str">
            <v/>
          </cell>
          <cell r="K214" t="str">
            <v xml:space="preserve">CA - </v>
          </cell>
          <cell r="T214" t="str">
            <v/>
          </cell>
        </row>
        <row r="215">
          <cell r="A215" t="str">
            <v/>
          </cell>
          <cell r="K215" t="str">
            <v xml:space="preserve">CA - </v>
          </cell>
          <cell r="T215" t="str">
            <v/>
          </cell>
        </row>
        <row r="216">
          <cell r="A216" t="str">
            <v/>
          </cell>
          <cell r="K216" t="str">
            <v xml:space="preserve">CA - </v>
          </cell>
          <cell r="T216" t="str">
            <v/>
          </cell>
        </row>
        <row r="217">
          <cell r="A217" t="str">
            <v/>
          </cell>
          <cell r="K217" t="str">
            <v xml:space="preserve">CA - </v>
          </cell>
          <cell r="T217" t="str">
            <v/>
          </cell>
        </row>
        <row r="218">
          <cell r="A218" t="str">
            <v/>
          </cell>
          <cell r="K218" t="str">
            <v xml:space="preserve">CA - </v>
          </cell>
          <cell r="T218" t="str">
            <v/>
          </cell>
        </row>
        <row r="219">
          <cell r="A219" t="str">
            <v/>
          </cell>
          <cell r="K219" t="str">
            <v xml:space="preserve">CA - </v>
          </cell>
          <cell r="T219" t="str">
            <v/>
          </cell>
        </row>
        <row r="220">
          <cell r="A220" t="str">
            <v/>
          </cell>
          <cell r="K220" t="str">
            <v xml:space="preserve">CA - </v>
          </cell>
          <cell r="T220" t="str">
            <v/>
          </cell>
        </row>
        <row r="221">
          <cell r="A221" t="str">
            <v/>
          </cell>
          <cell r="K221" t="str">
            <v xml:space="preserve">CA - </v>
          </cell>
          <cell r="T221" t="str">
            <v/>
          </cell>
        </row>
        <row r="222">
          <cell r="A222" t="str">
            <v/>
          </cell>
          <cell r="K222" t="str">
            <v xml:space="preserve">CA - </v>
          </cell>
          <cell r="T222" t="str">
            <v/>
          </cell>
        </row>
        <row r="223">
          <cell r="A223" t="str">
            <v/>
          </cell>
          <cell r="K223" t="str">
            <v xml:space="preserve">CA - </v>
          </cell>
          <cell r="T223" t="str">
            <v/>
          </cell>
        </row>
        <row r="224">
          <cell r="A224" t="str">
            <v/>
          </cell>
          <cell r="K224" t="str">
            <v xml:space="preserve">CA - </v>
          </cell>
          <cell r="T224" t="str">
            <v/>
          </cell>
        </row>
        <row r="225">
          <cell r="A225" t="str">
            <v/>
          </cell>
          <cell r="K225" t="str">
            <v xml:space="preserve">CA - </v>
          </cell>
          <cell r="T225" t="str">
            <v/>
          </cell>
        </row>
        <row r="226">
          <cell r="A226" t="str">
            <v/>
          </cell>
          <cell r="K226" t="str">
            <v xml:space="preserve">CA - </v>
          </cell>
          <cell r="T226" t="str">
            <v/>
          </cell>
        </row>
        <row r="227">
          <cell r="A227" t="str">
            <v/>
          </cell>
          <cell r="K227" t="str">
            <v xml:space="preserve">CA - </v>
          </cell>
          <cell r="T227" t="str">
            <v/>
          </cell>
        </row>
        <row r="228">
          <cell r="A228" t="str">
            <v/>
          </cell>
          <cell r="K228" t="str">
            <v xml:space="preserve">CA - </v>
          </cell>
          <cell r="T228" t="str">
            <v/>
          </cell>
        </row>
        <row r="229">
          <cell r="A229" t="str">
            <v/>
          </cell>
          <cell r="K229" t="str">
            <v xml:space="preserve">CA - </v>
          </cell>
          <cell r="T229" t="str">
            <v/>
          </cell>
        </row>
        <row r="230">
          <cell r="A230" t="str">
            <v/>
          </cell>
          <cell r="K230" t="str">
            <v xml:space="preserve">CA - </v>
          </cell>
          <cell r="T230" t="str">
            <v/>
          </cell>
        </row>
        <row r="231">
          <cell r="A231" t="str">
            <v/>
          </cell>
          <cell r="K231" t="str">
            <v xml:space="preserve">CA - </v>
          </cell>
          <cell r="T231" t="str">
            <v/>
          </cell>
        </row>
        <row r="232">
          <cell r="A232" t="str">
            <v/>
          </cell>
          <cell r="K232" t="str">
            <v xml:space="preserve">CA - </v>
          </cell>
          <cell r="T232" t="str">
            <v/>
          </cell>
        </row>
        <row r="233">
          <cell r="A233" t="str">
            <v/>
          </cell>
          <cell r="K233" t="str">
            <v xml:space="preserve">CA - </v>
          </cell>
          <cell r="T233" t="str">
            <v/>
          </cell>
        </row>
        <row r="234">
          <cell r="A234" t="str">
            <v/>
          </cell>
          <cell r="K234" t="str">
            <v xml:space="preserve">CA - </v>
          </cell>
          <cell r="T234" t="str">
            <v/>
          </cell>
        </row>
        <row r="235">
          <cell r="A235" t="str">
            <v/>
          </cell>
          <cell r="K235" t="str">
            <v xml:space="preserve">CA - </v>
          </cell>
          <cell r="T235" t="str">
            <v/>
          </cell>
        </row>
        <row r="236">
          <cell r="A236" t="str">
            <v/>
          </cell>
          <cell r="K236" t="str">
            <v xml:space="preserve">CA - </v>
          </cell>
          <cell r="T236" t="str">
            <v/>
          </cell>
        </row>
        <row r="237">
          <cell r="A237" t="str">
            <v/>
          </cell>
          <cell r="K237" t="str">
            <v xml:space="preserve">CA - </v>
          </cell>
          <cell r="T237" t="str">
            <v/>
          </cell>
        </row>
        <row r="238">
          <cell r="A238" t="str">
            <v/>
          </cell>
          <cell r="K238" t="str">
            <v xml:space="preserve">CA - </v>
          </cell>
          <cell r="T238" t="str">
            <v/>
          </cell>
        </row>
        <row r="239">
          <cell r="A239" t="str">
            <v/>
          </cell>
          <cell r="K239" t="str">
            <v xml:space="preserve">CA - </v>
          </cell>
          <cell r="T239" t="str">
            <v/>
          </cell>
        </row>
        <row r="240">
          <cell r="A240" t="str">
            <v/>
          </cell>
          <cell r="K240" t="str">
            <v xml:space="preserve">CA - </v>
          </cell>
          <cell r="T240" t="str">
            <v/>
          </cell>
        </row>
        <row r="241">
          <cell r="A241" t="str">
            <v/>
          </cell>
          <cell r="K241" t="str">
            <v xml:space="preserve">CA - </v>
          </cell>
          <cell r="T241" t="str">
            <v/>
          </cell>
        </row>
        <row r="242">
          <cell r="A242" t="str">
            <v/>
          </cell>
          <cell r="K242" t="str">
            <v xml:space="preserve">CA - </v>
          </cell>
          <cell r="T242" t="str">
            <v/>
          </cell>
        </row>
        <row r="243">
          <cell r="A243" t="str">
            <v/>
          </cell>
          <cell r="K243" t="str">
            <v xml:space="preserve">CA - </v>
          </cell>
          <cell r="T243" t="str">
            <v/>
          </cell>
        </row>
        <row r="244">
          <cell r="A244" t="str">
            <v/>
          </cell>
          <cell r="K244" t="str">
            <v xml:space="preserve">CA - </v>
          </cell>
          <cell r="T244" t="str">
            <v/>
          </cell>
        </row>
        <row r="245">
          <cell r="A245" t="str">
            <v/>
          </cell>
          <cell r="K245" t="str">
            <v xml:space="preserve">CA - </v>
          </cell>
          <cell r="T245" t="str">
            <v/>
          </cell>
        </row>
        <row r="246">
          <cell r="A246" t="str">
            <v/>
          </cell>
          <cell r="K246" t="str">
            <v xml:space="preserve">CA - </v>
          </cell>
          <cell r="T246" t="str">
            <v/>
          </cell>
        </row>
        <row r="247">
          <cell r="A247" t="str">
            <v/>
          </cell>
          <cell r="K247" t="str">
            <v xml:space="preserve">CA - </v>
          </cell>
          <cell r="T247" t="str">
            <v/>
          </cell>
        </row>
        <row r="248">
          <cell r="A248" t="str">
            <v/>
          </cell>
          <cell r="K248" t="str">
            <v xml:space="preserve">CA - </v>
          </cell>
          <cell r="T248" t="str">
            <v/>
          </cell>
        </row>
        <row r="249">
          <cell r="A249" t="str">
            <v/>
          </cell>
          <cell r="K249" t="str">
            <v xml:space="preserve">CA - </v>
          </cell>
          <cell r="T249" t="str">
            <v/>
          </cell>
        </row>
        <row r="250">
          <cell r="A250" t="str">
            <v/>
          </cell>
          <cell r="K250" t="str">
            <v xml:space="preserve">CA - </v>
          </cell>
          <cell r="T250" t="str">
            <v/>
          </cell>
        </row>
        <row r="251">
          <cell r="A251" t="str">
            <v/>
          </cell>
          <cell r="K251" t="str">
            <v xml:space="preserve">CA - </v>
          </cell>
          <cell r="T251" t="str">
            <v/>
          </cell>
        </row>
        <row r="252">
          <cell r="A252" t="str">
            <v/>
          </cell>
          <cell r="K252" t="str">
            <v xml:space="preserve">CA - </v>
          </cell>
          <cell r="T252" t="str">
            <v/>
          </cell>
        </row>
        <row r="253">
          <cell r="A253" t="str">
            <v/>
          </cell>
          <cell r="K253" t="str">
            <v xml:space="preserve">CA - </v>
          </cell>
          <cell r="T253" t="str">
            <v/>
          </cell>
        </row>
        <row r="254">
          <cell r="A254" t="str">
            <v/>
          </cell>
          <cell r="K254" t="str">
            <v xml:space="preserve">CA - </v>
          </cell>
          <cell r="T254" t="str">
            <v/>
          </cell>
        </row>
        <row r="255">
          <cell r="A255" t="str">
            <v/>
          </cell>
          <cell r="K255" t="str">
            <v xml:space="preserve">CA - </v>
          </cell>
          <cell r="T255" t="str">
            <v/>
          </cell>
        </row>
        <row r="256">
          <cell r="A256" t="str">
            <v/>
          </cell>
          <cell r="K256" t="str">
            <v xml:space="preserve">CA - </v>
          </cell>
          <cell r="T256" t="str">
            <v/>
          </cell>
        </row>
        <row r="257">
          <cell r="A257" t="str">
            <v/>
          </cell>
          <cell r="K257" t="str">
            <v xml:space="preserve">CA - </v>
          </cell>
          <cell r="T257" t="str">
            <v/>
          </cell>
        </row>
        <row r="258">
          <cell r="A258" t="str">
            <v/>
          </cell>
          <cell r="K258" t="str">
            <v xml:space="preserve">CA - </v>
          </cell>
          <cell r="T258" t="str">
            <v/>
          </cell>
        </row>
        <row r="259">
          <cell r="A259" t="str">
            <v/>
          </cell>
          <cell r="K259" t="str">
            <v xml:space="preserve">CA - </v>
          </cell>
          <cell r="T259" t="str">
            <v/>
          </cell>
        </row>
        <row r="260">
          <cell r="A260" t="str">
            <v/>
          </cell>
          <cell r="K260" t="str">
            <v xml:space="preserve">CA - </v>
          </cell>
          <cell r="T260" t="str">
            <v/>
          </cell>
        </row>
        <row r="261">
          <cell r="A261" t="str">
            <v/>
          </cell>
          <cell r="K261" t="str">
            <v xml:space="preserve">CA - </v>
          </cell>
          <cell r="T261" t="str">
            <v/>
          </cell>
        </row>
        <row r="262">
          <cell r="A262" t="str">
            <v/>
          </cell>
          <cell r="K262" t="str">
            <v xml:space="preserve">CA - </v>
          </cell>
          <cell r="T262" t="str">
            <v/>
          </cell>
        </row>
        <row r="263">
          <cell r="A263" t="str">
            <v/>
          </cell>
          <cell r="K263" t="str">
            <v xml:space="preserve">CA - </v>
          </cell>
          <cell r="T263" t="str">
            <v/>
          </cell>
        </row>
        <row r="264">
          <cell r="A264" t="str">
            <v/>
          </cell>
          <cell r="K264" t="str">
            <v xml:space="preserve">CA - </v>
          </cell>
          <cell r="T264" t="str">
            <v/>
          </cell>
        </row>
        <row r="265">
          <cell r="A265" t="str">
            <v/>
          </cell>
          <cell r="K265" t="str">
            <v xml:space="preserve">CA - </v>
          </cell>
          <cell r="T265" t="str">
            <v/>
          </cell>
        </row>
        <row r="266">
          <cell r="A266" t="str">
            <v/>
          </cell>
          <cell r="K266" t="str">
            <v xml:space="preserve">CA - </v>
          </cell>
          <cell r="T266" t="str">
            <v/>
          </cell>
        </row>
        <row r="267">
          <cell r="A267" t="str">
            <v/>
          </cell>
          <cell r="K267" t="str">
            <v xml:space="preserve">CA - </v>
          </cell>
          <cell r="T267" t="str">
            <v/>
          </cell>
        </row>
        <row r="268">
          <cell r="A268" t="str">
            <v/>
          </cell>
          <cell r="K268" t="str">
            <v xml:space="preserve">CA - </v>
          </cell>
          <cell r="T268" t="str">
            <v/>
          </cell>
        </row>
        <row r="269">
          <cell r="A269" t="str">
            <v/>
          </cell>
          <cell r="K269" t="str">
            <v xml:space="preserve">CA - </v>
          </cell>
          <cell r="T269" t="str">
            <v/>
          </cell>
        </row>
        <row r="270">
          <cell r="A270" t="str">
            <v/>
          </cell>
          <cell r="K270" t="str">
            <v xml:space="preserve">CA - </v>
          </cell>
          <cell r="T270" t="str">
            <v/>
          </cell>
        </row>
        <row r="271">
          <cell r="A271" t="str">
            <v/>
          </cell>
          <cell r="K271" t="str">
            <v xml:space="preserve">CA - </v>
          </cell>
          <cell r="T271" t="str">
            <v/>
          </cell>
        </row>
        <row r="272">
          <cell r="A272" t="str">
            <v/>
          </cell>
          <cell r="K272" t="str">
            <v xml:space="preserve">CA - </v>
          </cell>
          <cell r="T272" t="str">
            <v/>
          </cell>
        </row>
        <row r="273">
          <cell r="A273" t="str">
            <v/>
          </cell>
          <cell r="K273" t="str">
            <v xml:space="preserve">CA - </v>
          </cell>
          <cell r="T273" t="str">
            <v/>
          </cell>
        </row>
        <row r="274">
          <cell r="A274" t="str">
            <v/>
          </cell>
          <cell r="K274" t="str">
            <v xml:space="preserve">CA - </v>
          </cell>
          <cell r="T274" t="str">
            <v/>
          </cell>
        </row>
        <row r="275">
          <cell r="A275" t="str">
            <v/>
          </cell>
          <cell r="K275" t="str">
            <v xml:space="preserve">CA - </v>
          </cell>
          <cell r="T275" t="str">
            <v/>
          </cell>
        </row>
        <row r="276">
          <cell r="A276" t="str">
            <v/>
          </cell>
          <cell r="K276" t="str">
            <v xml:space="preserve">CA - </v>
          </cell>
          <cell r="T276" t="str">
            <v/>
          </cell>
        </row>
        <row r="277">
          <cell r="A277" t="str">
            <v/>
          </cell>
          <cell r="K277" t="str">
            <v xml:space="preserve">CA - </v>
          </cell>
          <cell r="T277" t="str">
            <v/>
          </cell>
        </row>
        <row r="278">
          <cell r="A278" t="str">
            <v/>
          </cell>
          <cell r="K278" t="str">
            <v xml:space="preserve">CA - </v>
          </cell>
          <cell r="T278" t="str">
            <v/>
          </cell>
        </row>
        <row r="279">
          <cell r="A279" t="str">
            <v/>
          </cell>
          <cell r="K279" t="str">
            <v xml:space="preserve">CA - </v>
          </cell>
          <cell r="T279" t="str">
            <v/>
          </cell>
        </row>
        <row r="280">
          <cell r="A280" t="str">
            <v/>
          </cell>
          <cell r="K280" t="str">
            <v xml:space="preserve">CA - </v>
          </cell>
          <cell r="T280" t="str">
            <v/>
          </cell>
        </row>
        <row r="281">
          <cell r="A281" t="str">
            <v/>
          </cell>
          <cell r="K281" t="str">
            <v xml:space="preserve">CA - </v>
          </cell>
          <cell r="T281" t="str">
            <v/>
          </cell>
        </row>
        <row r="282">
          <cell r="A282" t="str">
            <v/>
          </cell>
          <cell r="K282" t="str">
            <v xml:space="preserve">CA - </v>
          </cell>
          <cell r="T282" t="str">
            <v/>
          </cell>
        </row>
        <row r="283">
          <cell r="A283" t="str">
            <v/>
          </cell>
          <cell r="K283" t="str">
            <v xml:space="preserve">CA - </v>
          </cell>
          <cell r="T283" t="str">
            <v/>
          </cell>
        </row>
        <row r="284">
          <cell r="A284" t="str">
            <v/>
          </cell>
          <cell r="K284" t="str">
            <v xml:space="preserve">CA - </v>
          </cell>
          <cell r="T284" t="str">
            <v/>
          </cell>
        </row>
        <row r="285">
          <cell r="A285" t="str">
            <v/>
          </cell>
          <cell r="T285" t="str">
            <v/>
          </cell>
        </row>
        <row r="286">
          <cell r="A286" t="str">
            <v/>
          </cell>
          <cell r="T286" t="str">
            <v/>
          </cell>
        </row>
        <row r="287">
          <cell r="A287" t="str">
            <v/>
          </cell>
          <cell r="T287" t="str">
            <v/>
          </cell>
        </row>
        <row r="288">
          <cell r="A288" t="str">
            <v/>
          </cell>
          <cell r="T288" t="str">
            <v/>
          </cell>
        </row>
        <row r="289">
          <cell r="A289" t="str">
            <v/>
          </cell>
          <cell r="T289" t="str">
            <v/>
          </cell>
        </row>
        <row r="290">
          <cell r="A290" t="str">
            <v/>
          </cell>
          <cell r="T290" t="str">
            <v/>
          </cell>
        </row>
        <row r="291">
          <cell r="A291" t="str">
            <v/>
          </cell>
          <cell r="T291" t="str">
            <v/>
          </cell>
        </row>
        <row r="292">
          <cell r="A292" t="str">
            <v/>
          </cell>
          <cell r="T292" t="str">
            <v/>
          </cell>
        </row>
        <row r="293">
          <cell r="A293" t="str">
            <v/>
          </cell>
          <cell r="T293" t="str">
            <v/>
          </cell>
        </row>
        <row r="294">
          <cell r="A294" t="str">
            <v/>
          </cell>
          <cell r="T294" t="str">
            <v/>
          </cell>
        </row>
        <row r="295">
          <cell r="A295" t="str">
            <v/>
          </cell>
          <cell r="T295" t="str">
            <v/>
          </cell>
        </row>
        <row r="296">
          <cell r="A296" t="str">
            <v/>
          </cell>
          <cell r="T296" t="str">
            <v/>
          </cell>
        </row>
        <row r="297">
          <cell r="A297" t="str">
            <v/>
          </cell>
          <cell r="T297" t="str">
            <v/>
          </cell>
        </row>
        <row r="298">
          <cell r="A298" t="str">
            <v/>
          </cell>
          <cell r="T298" t="str">
            <v/>
          </cell>
        </row>
        <row r="299">
          <cell r="A299" t="str">
            <v/>
          </cell>
          <cell r="T299" t="str">
            <v/>
          </cell>
        </row>
        <row r="300">
          <cell r="A300" t="str">
            <v/>
          </cell>
          <cell r="T300" t="str">
            <v/>
          </cell>
        </row>
        <row r="301">
          <cell r="A301" t="str">
            <v/>
          </cell>
          <cell r="T301" t="str">
            <v/>
          </cell>
        </row>
        <row r="302">
          <cell r="A302" t="str">
            <v/>
          </cell>
          <cell r="T302" t="str">
            <v/>
          </cell>
        </row>
        <row r="303">
          <cell r="A303" t="str">
            <v/>
          </cell>
          <cell r="T303" t="str">
            <v/>
          </cell>
        </row>
        <row r="304">
          <cell r="A304" t="str">
            <v/>
          </cell>
          <cell r="T304" t="str">
            <v/>
          </cell>
        </row>
        <row r="305">
          <cell r="A305" t="str">
            <v/>
          </cell>
          <cell r="T305" t="str">
            <v/>
          </cell>
        </row>
        <row r="306">
          <cell r="A306" t="str">
            <v/>
          </cell>
          <cell r="T306" t="str">
            <v/>
          </cell>
        </row>
        <row r="307">
          <cell r="A307" t="str">
            <v/>
          </cell>
          <cell r="T307" t="str">
            <v/>
          </cell>
        </row>
        <row r="308">
          <cell r="A308" t="str">
            <v/>
          </cell>
          <cell r="T308" t="str">
            <v/>
          </cell>
        </row>
        <row r="309">
          <cell r="A309" t="str">
            <v/>
          </cell>
          <cell r="T309" t="str">
            <v/>
          </cell>
        </row>
        <row r="310">
          <cell r="A310" t="str">
            <v/>
          </cell>
          <cell r="T310" t="str">
            <v/>
          </cell>
        </row>
        <row r="311">
          <cell r="A311" t="str">
            <v/>
          </cell>
          <cell r="T311" t="str">
            <v/>
          </cell>
        </row>
        <row r="312">
          <cell r="A312" t="str">
            <v/>
          </cell>
          <cell r="T312" t="str">
            <v/>
          </cell>
        </row>
        <row r="313">
          <cell r="A313" t="str">
            <v/>
          </cell>
          <cell r="T313" t="str">
            <v/>
          </cell>
        </row>
        <row r="314">
          <cell r="A314" t="str">
            <v/>
          </cell>
          <cell r="T314" t="str">
            <v/>
          </cell>
        </row>
        <row r="315">
          <cell r="A315" t="str">
            <v/>
          </cell>
          <cell r="T315" t="str">
            <v/>
          </cell>
        </row>
        <row r="316">
          <cell r="A316" t="str">
            <v/>
          </cell>
          <cell r="T316" t="str">
            <v/>
          </cell>
        </row>
        <row r="317">
          <cell r="A317" t="str">
            <v/>
          </cell>
          <cell r="T317" t="str">
            <v/>
          </cell>
        </row>
        <row r="318">
          <cell r="A318" t="str">
            <v/>
          </cell>
          <cell r="T318" t="str">
            <v/>
          </cell>
        </row>
        <row r="319">
          <cell r="A319" t="str">
            <v/>
          </cell>
          <cell r="T319" t="str">
            <v/>
          </cell>
        </row>
        <row r="320">
          <cell r="A320" t="str">
            <v/>
          </cell>
          <cell r="T320" t="str">
            <v/>
          </cell>
        </row>
        <row r="321">
          <cell r="A321" t="str">
            <v/>
          </cell>
          <cell r="T321" t="str">
            <v/>
          </cell>
        </row>
        <row r="322">
          <cell r="A322" t="str">
            <v/>
          </cell>
          <cell r="T322" t="str">
            <v/>
          </cell>
        </row>
        <row r="323">
          <cell r="A323" t="str">
            <v/>
          </cell>
          <cell r="T323" t="str">
            <v/>
          </cell>
        </row>
        <row r="324">
          <cell r="A324" t="str">
            <v/>
          </cell>
          <cell r="T324" t="str">
            <v/>
          </cell>
        </row>
        <row r="325">
          <cell r="A325" t="str">
            <v/>
          </cell>
          <cell r="T325" t="str">
            <v/>
          </cell>
        </row>
        <row r="326">
          <cell r="A326" t="str">
            <v/>
          </cell>
          <cell r="T326" t="str">
            <v/>
          </cell>
        </row>
        <row r="327">
          <cell r="A327" t="str">
            <v/>
          </cell>
          <cell r="T327" t="str">
            <v/>
          </cell>
        </row>
        <row r="328">
          <cell r="A328" t="str">
            <v/>
          </cell>
          <cell r="T328" t="str">
            <v/>
          </cell>
        </row>
        <row r="329">
          <cell r="A329" t="str">
            <v/>
          </cell>
          <cell r="T329" t="str">
            <v/>
          </cell>
        </row>
        <row r="330">
          <cell r="A330" t="str">
            <v/>
          </cell>
          <cell r="T330" t="str">
            <v/>
          </cell>
        </row>
        <row r="331">
          <cell r="A331" t="str">
            <v/>
          </cell>
          <cell r="T331" t="str">
            <v/>
          </cell>
        </row>
        <row r="332">
          <cell r="A332" t="str">
            <v/>
          </cell>
          <cell r="T332" t="str">
            <v/>
          </cell>
        </row>
        <row r="333">
          <cell r="A333" t="str">
            <v/>
          </cell>
          <cell r="T333" t="str">
            <v/>
          </cell>
        </row>
        <row r="334">
          <cell r="A334" t="str">
            <v/>
          </cell>
          <cell r="T334" t="str">
            <v/>
          </cell>
        </row>
        <row r="335">
          <cell r="A335" t="str">
            <v/>
          </cell>
          <cell r="T335" t="str">
            <v/>
          </cell>
        </row>
        <row r="336">
          <cell r="A336" t="str">
            <v/>
          </cell>
          <cell r="T336" t="str">
            <v/>
          </cell>
        </row>
        <row r="337">
          <cell r="A337" t="str">
            <v/>
          </cell>
          <cell r="T337" t="str">
            <v/>
          </cell>
        </row>
        <row r="338">
          <cell r="A338" t="str">
            <v/>
          </cell>
          <cell r="T338" t="str">
            <v/>
          </cell>
        </row>
        <row r="339">
          <cell r="A339" t="str">
            <v/>
          </cell>
          <cell r="T339" t="str">
            <v/>
          </cell>
        </row>
        <row r="340">
          <cell r="A340" t="str">
            <v/>
          </cell>
          <cell r="T340" t="str">
            <v/>
          </cell>
        </row>
        <row r="341">
          <cell r="A341" t="str">
            <v/>
          </cell>
          <cell r="T341" t="str">
            <v/>
          </cell>
        </row>
        <row r="342">
          <cell r="A342" t="str">
            <v/>
          </cell>
          <cell r="T342" t="str">
            <v/>
          </cell>
        </row>
        <row r="343">
          <cell r="A343" t="str">
            <v/>
          </cell>
          <cell r="T343" t="str">
            <v/>
          </cell>
        </row>
        <row r="344">
          <cell r="A344" t="str">
            <v/>
          </cell>
          <cell r="T344" t="str">
            <v/>
          </cell>
        </row>
        <row r="345">
          <cell r="A345" t="str">
            <v/>
          </cell>
          <cell r="T345" t="str">
            <v/>
          </cell>
        </row>
        <row r="346">
          <cell r="A346" t="str">
            <v/>
          </cell>
          <cell r="T346" t="str">
            <v/>
          </cell>
        </row>
        <row r="347">
          <cell r="A347" t="str">
            <v/>
          </cell>
          <cell r="T347" t="str">
            <v/>
          </cell>
        </row>
        <row r="348">
          <cell r="A348" t="str">
            <v/>
          </cell>
          <cell r="T348" t="str">
            <v/>
          </cell>
        </row>
        <row r="349">
          <cell r="A349" t="str">
            <v/>
          </cell>
          <cell r="T349" t="str">
            <v/>
          </cell>
        </row>
        <row r="350">
          <cell r="A350" t="str">
            <v/>
          </cell>
          <cell r="T350" t="str">
            <v/>
          </cell>
        </row>
        <row r="351">
          <cell r="A351" t="str">
            <v/>
          </cell>
          <cell r="T351" t="str">
            <v/>
          </cell>
        </row>
        <row r="352">
          <cell r="A352" t="str">
            <v/>
          </cell>
          <cell r="T352" t="str">
            <v/>
          </cell>
        </row>
        <row r="353">
          <cell r="A353" t="str">
            <v/>
          </cell>
          <cell r="T353" t="str">
            <v/>
          </cell>
        </row>
        <row r="354">
          <cell r="A354" t="str">
            <v/>
          </cell>
          <cell r="T354" t="str">
            <v/>
          </cell>
        </row>
        <row r="355">
          <cell r="A355" t="str">
            <v/>
          </cell>
          <cell r="T355" t="str">
            <v/>
          </cell>
        </row>
        <row r="356">
          <cell r="A356" t="str">
            <v/>
          </cell>
          <cell r="T356" t="str">
            <v/>
          </cell>
        </row>
        <row r="357">
          <cell r="A357" t="str">
            <v/>
          </cell>
          <cell r="T357" t="str">
            <v/>
          </cell>
        </row>
        <row r="358">
          <cell r="A358" t="str">
            <v/>
          </cell>
          <cell r="T358" t="str">
            <v/>
          </cell>
        </row>
        <row r="359">
          <cell r="A359" t="str">
            <v/>
          </cell>
          <cell r="T359" t="str">
            <v/>
          </cell>
        </row>
        <row r="360">
          <cell r="A360" t="str">
            <v/>
          </cell>
          <cell r="T360" t="str">
            <v/>
          </cell>
        </row>
        <row r="361">
          <cell r="A361" t="str">
            <v/>
          </cell>
          <cell r="T361" t="str">
            <v/>
          </cell>
        </row>
        <row r="362">
          <cell r="A362" t="str">
            <v/>
          </cell>
          <cell r="T362" t="str">
            <v/>
          </cell>
        </row>
        <row r="363">
          <cell r="A363" t="str">
            <v/>
          </cell>
          <cell r="T363" t="str">
            <v/>
          </cell>
        </row>
        <row r="364">
          <cell r="A364" t="str">
            <v/>
          </cell>
          <cell r="T364" t="str">
            <v/>
          </cell>
        </row>
        <row r="365">
          <cell r="A365" t="str">
            <v/>
          </cell>
          <cell r="T365" t="str">
            <v/>
          </cell>
        </row>
        <row r="366">
          <cell r="A366" t="str">
            <v/>
          </cell>
          <cell r="T366" t="str">
            <v/>
          </cell>
        </row>
        <row r="367">
          <cell r="A367" t="str">
            <v/>
          </cell>
          <cell r="T367" t="str">
            <v/>
          </cell>
        </row>
        <row r="368">
          <cell r="A368" t="str">
            <v/>
          </cell>
          <cell r="T368" t="str">
            <v/>
          </cell>
        </row>
        <row r="369">
          <cell r="A369" t="str">
            <v/>
          </cell>
          <cell r="T369" t="str">
            <v/>
          </cell>
        </row>
        <row r="370">
          <cell r="A370" t="str">
            <v/>
          </cell>
          <cell r="T370" t="str">
            <v/>
          </cell>
        </row>
        <row r="371">
          <cell r="A371" t="str">
            <v/>
          </cell>
          <cell r="T371" t="str">
            <v/>
          </cell>
        </row>
        <row r="372">
          <cell r="A372" t="str">
            <v/>
          </cell>
          <cell r="T372" t="str">
            <v/>
          </cell>
        </row>
        <row r="373">
          <cell r="A373" t="str">
            <v/>
          </cell>
          <cell r="T373" t="str">
            <v/>
          </cell>
        </row>
        <row r="374">
          <cell r="A374" t="str">
            <v/>
          </cell>
          <cell r="T374" t="str">
            <v/>
          </cell>
        </row>
        <row r="375">
          <cell r="A375" t="str">
            <v/>
          </cell>
          <cell r="T375" t="str">
            <v/>
          </cell>
        </row>
        <row r="376">
          <cell r="A376" t="str">
            <v/>
          </cell>
          <cell r="T376" t="str">
            <v/>
          </cell>
        </row>
        <row r="377">
          <cell r="A377" t="str">
            <v/>
          </cell>
          <cell r="T377" t="str">
            <v/>
          </cell>
        </row>
        <row r="378">
          <cell r="A378" t="str">
            <v/>
          </cell>
          <cell r="T378" t="str">
            <v/>
          </cell>
        </row>
        <row r="379">
          <cell r="A379" t="str">
            <v/>
          </cell>
          <cell r="T379" t="str">
            <v/>
          </cell>
        </row>
        <row r="380">
          <cell r="A380" t="str">
            <v/>
          </cell>
          <cell r="T380" t="str">
            <v/>
          </cell>
        </row>
        <row r="381">
          <cell r="A381" t="str">
            <v/>
          </cell>
          <cell r="T381" t="str">
            <v/>
          </cell>
        </row>
        <row r="382">
          <cell r="A382" t="str">
            <v/>
          </cell>
          <cell r="T382" t="str">
            <v/>
          </cell>
        </row>
        <row r="383">
          <cell r="A383" t="str">
            <v/>
          </cell>
          <cell r="T383" t="str">
            <v/>
          </cell>
        </row>
        <row r="384">
          <cell r="A384" t="str">
            <v/>
          </cell>
          <cell r="T384" t="str">
            <v/>
          </cell>
        </row>
        <row r="385">
          <cell r="A385" t="str">
            <v/>
          </cell>
          <cell r="T385" t="str">
            <v/>
          </cell>
        </row>
        <row r="386">
          <cell r="A386" t="str">
            <v/>
          </cell>
          <cell r="T386" t="str">
            <v/>
          </cell>
        </row>
        <row r="387">
          <cell r="A387" t="str">
            <v/>
          </cell>
          <cell r="T387" t="str">
            <v/>
          </cell>
        </row>
        <row r="388">
          <cell r="A388" t="str">
            <v/>
          </cell>
          <cell r="T388" t="str">
            <v/>
          </cell>
        </row>
        <row r="389">
          <cell r="A389" t="str">
            <v/>
          </cell>
          <cell r="T389" t="str">
            <v/>
          </cell>
        </row>
        <row r="390">
          <cell r="A390" t="str">
            <v/>
          </cell>
          <cell r="T390" t="str">
            <v/>
          </cell>
        </row>
        <row r="391">
          <cell r="A391" t="str">
            <v/>
          </cell>
          <cell r="T391" t="str">
            <v/>
          </cell>
        </row>
        <row r="392">
          <cell r="A392" t="str">
            <v/>
          </cell>
          <cell r="T392" t="str">
            <v/>
          </cell>
        </row>
        <row r="393">
          <cell r="A393" t="str">
            <v/>
          </cell>
          <cell r="T393" t="str">
            <v/>
          </cell>
        </row>
        <row r="394">
          <cell r="A394" t="str">
            <v/>
          </cell>
          <cell r="T394" t="str">
            <v/>
          </cell>
        </row>
        <row r="395">
          <cell r="A395" t="str">
            <v/>
          </cell>
          <cell r="T395" t="str">
            <v/>
          </cell>
        </row>
        <row r="396">
          <cell r="A396" t="str">
            <v/>
          </cell>
          <cell r="T396" t="str">
            <v/>
          </cell>
        </row>
        <row r="397">
          <cell r="A397" t="str">
            <v/>
          </cell>
          <cell r="T397" t="str">
            <v/>
          </cell>
        </row>
        <row r="398">
          <cell r="A398" t="str">
            <v/>
          </cell>
          <cell r="T398" t="str">
            <v/>
          </cell>
        </row>
        <row r="399">
          <cell r="A399" t="str">
            <v/>
          </cell>
          <cell r="T399" t="str">
            <v/>
          </cell>
        </row>
        <row r="400">
          <cell r="A400" t="str">
            <v/>
          </cell>
          <cell r="T400" t="str">
            <v/>
          </cell>
        </row>
        <row r="401">
          <cell r="A401" t="str">
            <v/>
          </cell>
          <cell r="T401" t="str">
            <v/>
          </cell>
        </row>
        <row r="402">
          <cell r="A402" t="str">
            <v/>
          </cell>
          <cell r="T402" t="str">
            <v/>
          </cell>
        </row>
        <row r="403">
          <cell r="A403" t="str">
            <v/>
          </cell>
          <cell r="T403" t="str">
            <v/>
          </cell>
        </row>
        <row r="404">
          <cell r="A404" t="str">
            <v/>
          </cell>
          <cell r="T404" t="str">
            <v/>
          </cell>
        </row>
        <row r="405">
          <cell r="A405" t="str">
            <v/>
          </cell>
          <cell r="T405" t="str">
            <v/>
          </cell>
        </row>
        <row r="406">
          <cell r="A406" t="str">
            <v/>
          </cell>
          <cell r="T406" t="str">
            <v/>
          </cell>
        </row>
        <row r="407">
          <cell r="A407" t="str">
            <v/>
          </cell>
          <cell r="T407" t="str">
            <v/>
          </cell>
        </row>
        <row r="408">
          <cell r="A408" t="str">
            <v/>
          </cell>
          <cell r="T408" t="str">
            <v/>
          </cell>
        </row>
        <row r="409">
          <cell r="A409" t="str">
            <v/>
          </cell>
          <cell r="T409" t="str">
            <v/>
          </cell>
        </row>
        <row r="410">
          <cell r="A410" t="str">
            <v/>
          </cell>
          <cell r="T410" t="str">
            <v/>
          </cell>
        </row>
        <row r="411">
          <cell r="A411" t="str">
            <v/>
          </cell>
          <cell r="T411" t="str">
            <v/>
          </cell>
        </row>
        <row r="412">
          <cell r="A412" t="str">
            <v/>
          </cell>
          <cell r="T412" t="str">
            <v/>
          </cell>
        </row>
        <row r="413">
          <cell r="A413" t="str">
            <v/>
          </cell>
          <cell r="T413" t="str">
            <v/>
          </cell>
        </row>
        <row r="414">
          <cell r="A414" t="str">
            <v/>
          </cell>
          <cell r="T414" t="str">
            <v/>
          </cell>
        </row>
        <row r="415">
          <cell r="A415" t="str">
            <v/>
          </cell>
          <cell r="T415" t="str">
            <v/>
          </cell>
        </row>
        <row r="416">
          <cell r="A416" t="str">
            <v/>
          </cell>
          <cell r="T416" t="str">
            <v/>
          </cell>
        </row>
        <row r="417">
          <cell r="A417" t="str">
            <v/>
          </cell>
          <cell r="T417" t="str">
            <v/>
          </cell>
        </row>
        <row r="418">
          <cell r="A418" t="str">
            <v/>
          </cell>
          <cell r="T418" t="str">
            <v/>
          </cell>
        </row>
        <row r="419">
          <cell r="A419" t="str">
            <v/>
          </cell>
          <cell r="T419" t="str">
            <v/>
          </cell>
        </row>
        <row r="420">
          <cell r="A420" t="str">
            <v/>
          </cell>
          <cell r="T420" t="str">
            <v/>
          </cell>
        </row>
        <row r="421">
          <cell r="A421" t="str">
            <v/>
          </cell>
          <cell r="T421" t="str">
            <v/>
          </cell>
        </row>
        <row r="422">
          <cell r="A422" t="str">
            <v/>
          </cell>
          <cell r="T422" t="str">
            <v/>
          </cell>
        </row>
        <row r="423">
          <cell r="A423" t="str">
            <v/>
          </cell>
          <cell r="T423" t="str">
            <v/>
          </cell>
        </row>
        <row r="424">
          <cell r="A424" t="str">
            <v/>
          </cell>
          <cell r="T424" t="str">
            <v/>
          </cell>
        </row>
        <row r="425">
          <cell r="A425" t="str">
            <v/>
          </cell>
          <cell r="T425" t="str">
            <v/>
          </cell>
        </row>
        <row r="426">
          <cell r="A426" t="str">
            <v/>
          </cell>
          <cell r="T426" t="str">
            <v/>
          </cell>
        </row>
        <row r="427">
          <cell r="A427" t="str">
            <v/>
          </cell>
          <cell r="T427" t="str">
            <v/>
          </cell>
        </row>
        <row r="428">
          <cell r="A428" t="str">
            <v/>
          </cell>
          <cell r="T428" t="str">
            <v/>
          </cell>
        </row>
        <row r="429">
          <cell r="A429" t="str">
            <v/>
          </cell>
          <cell r="T429" t="str">
            <v/>
          </cell>
        </row>
        <row r="430">
          <cell r="A430" t="str">
            <v/>
          </cell>
          <cell r="T430" t="str">
            <v/>
          </cell>
        </row>
        <row r="431">
          <cell r="A431" t="str">
            <v/>
          </cell>
          <cell r="T431" t="str">
            <v/>
          </cell>
        </row>
        <row r="432">
          <cell r="A432" t="str">
            <v/>
          </cell>
          <cell r="T432" t="str">
            <v/>
          </cell>
        </row>
        <row r="433">
          <cell r="A433" t="str">
            <v/>
          </cell>
          <cell r="T433" t="str">
            <v/>
          </cell>
        </row>
        <row r="434">
          <cell r="A434" t="str">
            <v/>
          </cell>
          <cell r="T434" t="str">
            <v/>
          </cell>
        </row>
        <row r="435">
          <cell r="A435" t="str">
            <v/>
          </cell>
          <cell r="T435" t="str">
            <v/>
          </cell>
        </row>
        <row r="436">
          <cell r="A436" t="str">
            <v/>
          </cell>
          <cell r="T436" t="str">
            <v/>
          </cell>
        </row>
        <row r="437">
          <cell r="A437" t="str">
            <v/>
          </cell>
          <cell r="T437" t="str">
            <v/>
          </cell>
        </row>
        <row r="438">
          <cell r="A438" t="str">
            <v/>
          </cell>
          <cell r="T438" t="str">
            <v/>
          </cell>
        </row>
        <row r="439">
          <cell r="A439" t="str">
            <v/>
          </cell>
          <cell r="T439" t="str">
            <v/>
          </cell>
        </row>
        <row r="440">
          <cell r="A440" t="str">
            <v/>
          </cell>
          <cell r="T440" t="str">
            <v/>
          </cell>
        </row>
        <row r="441">
          <cell r="A441" t="str">
            <v/>
          </cell>
          <cell r="T441" t="str">
            <v/>
          </cell>
        </row>
        <row r="442">
          <cell r="A442" t="str">
            <v/>
          </cell>
          <cell r="T442" t="str">
            <v/>
          </cell>
        </row>
        <row r="443">
          <cell r="A443" t="str">
            <v/>
          </cell>
          <cell r="T443" t="str">
            <v/>
          </cell>
        </row>
        <row r="444">
          <cell r="A444" t="str">
            <v/>
          </cell>
          <cell r="T444" t="str">
            <v/>
          </cell>
        </row>
        <row r="445">
          <cell r="A445" t="str">
            <v/>
          </cell>
          <cell r="T445" t="str">
            <v/>
          </cell>
        </row>
        <row r="446">
          <cell r="A446" t="str">
            <v/>
          </cell>
          <cell r="T446" t="str">
            <v/>
          </cell>
        </row>
        <row r="447">
          <cell r="A447" t="str">
            <v/>
          </cell>
          <cell r="T447" t="str">
            <v/>
          </cell>
        </row>
        <row r="448">
          <cell r="A448" t="str">
            <v/>
          </cell>
          <cell r="T448" t="str">
            <v/>
          </cell>
        </row>
        <row r="449">
          <cell r="A449" t="str">
            <v/>
          </cell>
          <cell r="T449" t="str">
            <v/>
          </cell>
        </row>
        <row r="450">
          <cell r="A450" t="str">
            <v/>
          </cell>
          <cell r="T450" t="str">
            <v/>
          </cell>
        </row>
        <row r="451">
          <cell r="A451" t="str">
            <v/>
          </cell>
          <cell r="T451" t="str">
            <v/>
          </cell>
        </row>
        <row r="452">
          <cell r="A452" t="str">
            <v/>
          </cell>
          <cell r="T452" t="str">
            <v/>
          </cell>
        </row>
        <row r="453">
          <cell r="A453" t="str">
            <v/>
          </cell>
          <cell r="T453" t="str">
            <v/>
          </cell>
        </row>
        <row r="454">
          <cell r="A454" t="str">
            <v/>
          </cell>
          <cell r="T454" t="str">
            <v/>
          </cell>
        </row>
        <row r="455">
          <cell r="A455" t="str">
            <v/>
          </cell>
          <cell r="T455" t="str">
            <v/>
          </cell>
        </row>
        <row r="456">
          <cell r="A456" t="str">
            <v/>
          </cell>
          <cell r="T456" t="str">
            <v/>
          </cell>
        </row>
        <row r="457">
          <cell r="A457" t="str">
            <v/>
          </cell>
          <cell r="T457" t="str">
            <v/>
          </cell>
        </row>
        <row r="458">
          <cell r="A458" t="str">
            <v/>
          </cell>
          <cell r="T458" t="str">
            <v/>
          </cell>
        </row>
        <row r="459">
          <cell r="A459" t="str">
            <v/>
          </cell>
          <cell r="T459" t="str">
            <v/>
          </cell>
        </row>
        <row r="460">
          <cell r="A460" t="str">
            <v/>
          </cell>
          <cell r="T460" t="str">
            <v/>
          </cell>
        </row>
        <row r="461">
          <cell r="A461" t="str">
            <v/>
          </cell>
          <cell r="T461" t="str">
            <v/>
          </cell>
        </row>
        <row r="462">
          <cell r="A462" t="str">
            <v/>
          </cell>
          <cell r="T462" t="str">
            <v/>
          </cell>
        </row>
        <row r="463">
          <cell r="A463" t="str">
            <v/>
          </cell>
          <cell r="T463" t="str">
            <v/>
          </cell>
        </row>
        <row r="464">
          <cell r="A464" t="str">
            <v/>
          </cell>
          <cell r="T464" t="str">
            <v/>
          </cell>
        </row>
        <row r="465">
          <cell r="A465" t="str">
            <v/>
          </cell>
          <cell r="T465" t="str">
            <v/>
          </cell>
        </row>
        <row r="466">
          <cell r="A466" t="str">
            <v/>
          </cell>
          <cell r="T466" t="str">
            <v/>
          </cell>
        </row>
        <row r="467">
          <cell r="A467" t="str">
            <v/>
          </cell>
          <cell r="T467" t="str">
            <v/>
          </cell>
        </row>
        <row r="468">
          <cell r="A468" t="str">
            <v/>
          </cell>
          <cell r="T468" t="str">
            <v/>
          </cell>
        </row>
        <row r="469">
          <cell r="A469" t="str">
            <v/>
          </cell>
          <cell r="T469" t="str">
            <v/>
          </cell>
        </row>
        <row r="470">
          <cell r="A470" t="str">
            <v/>
          </cell>
          <cell r="T470" t="str">
            <v/>
          </cell>
        </row>
        <row r="471">
          <cell r="A471" t="str">
            <v/>
          </cell>
          <cell r="T471" t="str">
            <v/>
          </cell>
        </row>
        <row r="472">
          <cell r="A472" t="str">
            <v/>
          </cell>
          <cell r="T472" t="str">
            <v/>
          </cell>
        </row>
        <row r="473">
          <cell r="A473" t="str">
            <v/>
          </cell>
          <cell r="T473" t="str">
            <v/>
          </cell>
        </row>
        <row r="474">
          <cell r="A474" t="str">
            <v/>
          </cell>
          <cell r="T474" t="str">
            <v/>
          </cell>
        </row>
        <row r="475">
          <cell r="A475" t="str">
            <v/>
          </cell>
          <cell r="T475" t="str">
            <v/>
          </cell>
        </row>
        <row r="476">
          <cell r="A476" t="str">
            <v/>
          </cell>
          <cell r="T476" t="str">
            <v/>
          </cell>
        </row>
        <row r="477">
          <cell r="A477" t="str">
            <v/>
          </cell>
          <cell r="T477" t="str">
            <v/>
          </cell>
        </row>
        <row r="478">
          <cell r="A478" t="str">
            <v/>
          </cell>
          <cell r="T478" t="str">
            <v/>
          </cell>
        </row>
        <row r="479">
          <cell r="A479" t="str">
            <v/>
          </cell>
          <cell r="T479" t="str">
            <v/>
          </cell>
        </row>
        <row r="480">
          <cell r="A480" t="str">
            <v/>
          </cell>
          <cell r="T480" t="str">
            <v/>
          </cell>
        </row>
        <row r="481">
          <cell r="A481" t="str">
            <v/>
          </cell>
          <cell r="T481" t="str">
            <v/>
          </cell>
        </row>
        <row r="482">
          <cell r="A482" t="str">
            <v/>
          </cell>
          <cell r="T482" t="str">
            <v/>
          </cell>
        </row>
        <row r="483">
          <cell r="A483" t="str">
            <v/>
          </cell>
          <cell r="T483" t="str">
            <v/>
          </cell>
        </row>
        <row r="484">
          <cell r="A484" t="str">
            <v/>
          </cell>
          <cell r="T484" t="str">
            <v/>
          </cell>
        </row>
        <row r="485">
          <cell r="A485" t="str">
            <v/>
          </cell>
          <cell r="T485" t="str">
            <v/>
          </cell>
        </row>
        <row r="486">
          <cell r="A486" t="str">
            <v/>
          </cell>
          <cell r="T486" t="str">
            <v/>
          </cell>
        </row>
        <row r="487">
          <cell r="A487" t="str">
            <v/>
          </cell>
          <cell r="T487" t="str">
            <v/>
          </cell>
        </row>
        <row r="488">
          <cell r="A488" t="str">
            <v/>
          </cell>
          <cell r="T488" t="str">
            <v/>
          </cell>
        </row>
        <row r="489">
          <cell r="A489" t="str">
            <v/>
          </cell>
          <cell r="T489" t="str">
            <v/>
          </cell>
        </row>
        <row r="490">
          <cell r="A490" t="str">
            <v/>
          </cell>
          <cell r="T490" t="str">
            <v/>
          </cell>
        </row>
        <row r="491">
          <cell r="A491" t="str">
            <v/>
          </cell>
          <cell r="T491" t="str">
            <v/>
          </cell>
        </row>
        <row r="492">
          <cell r="A492" t="str">
            <v/>
          </cell>
          <cell r="T492" t="str">
            <v/>
          </cell>
        </row>
        <row r="493">
          <cell r="A493" t="str">
            <v/>
          </cell>
          <cell r="T493" t="str">
            <v/>
          </cell>
        </row>
        <row r="494">
          <cell r="A494" t="str">
            <v/>
          </cell>
          <cell r="T494" t="str">
            <v/>
          </cell>
        </row>
        <row r="495">
          <cell r="A495" t="str">
            <v/>
          </cell>
          <cell r="T495" t="str">
            <v/>
          </cell>
        </row>
        <row r="496">
          <cell r="A496" t="str">
            <v/>
          </cell>
          <cell r="T496" t="str">
            <v/>
          </cell>
        </row>
        <row r="497">
          <cell r="A497" t="str">
            <v/>
          </cell>
          <cell r="T497" t="str">
            <v/>
          </cell>
        </row>
        <row r="498">
          <cell r="A498" t="str">
            <v/>
          </cell>
          <cell r="T498" t="str">
            <v/>
          </cell>
        </row>
        <row r="499">
          <cell r="A499" t="str">
            <v/>
          </cell>
          <cell r="T499" t="str">
            <v/>
          </cell>
        </row>
        <row r="500">
          <cell r="A500" t="str">
            <v/>
          </cell>
          <cell r="T500" t="str">
            <v/>
          </cell>
        </row>
        <row r="501">
          <cell r="A501" t="str">
            <v/>
          </cell>
          <cell r="T501" t="str">
            <v/>
          </cell>
        </row>
        <row r="502">
          <cell r="A502" t="str">
            <v/>
          </cell>
          <cell r="T502" t="str">
            <v/>
          </cell>
        </row>
        <row r="503">
          <cell r="A503" t="str">
            <v/>
          </cell>
          <cell r="T503" t="str">
            <v/>
          </cell>
        </row>
        <row r="504">
          <cell r="A504" t="str">
            <v/>
          </cell>
          <cell r="T504" t="str">
            <v/>
          </cell>
        </row>
        <row r="505">
          <cell r="A505" t="str">
            <v/>
          </cell>
          <cell r="T505" t="str">
            <v/>
          </cell>
        </row>
        <row r="506">
          <cell r="A506" t="str">
            <v/>
          </cell>
          <cell r="T506" t="str">
            <v/>
          </cell>
        </row>
        <row r="507">
          <cell r="A507" t="str">
            <v/>
          </cell>
          <cell r="T507" t="str">
            <v/>
          </cell>
        </row>
        <row r="508">
          <cell r="A508" t="str">
            <v/>
          </cell>
          <cell r="T508" t="str">
            <v/>
          </cell>
        </row>
        <row r="509">
          <cell r="A509" t="str">
            <v/>
          </cell>
          <cell r="T509" t="str">
            <v/>
          </cell>
        </row>
        <row r="510">
          <cell r="A510" t="str">
            <v/>
          </cell>
          <cell r="T510" t="str">
            <v/>
          </cell>
        </row>
        <row r="511">
          <cell r="A511" t="str">
            <v/>
          </cell>
          <cell r="T511" t="str">
            <v/>
          </cell>
        </row>
        <row r="512">
          <cell r="A512" t="str">
            <v/>
          </cell>
          <cell r="T512" t="str">
            <v/>
          </cell>
        </row>
        <row r="513">
          <cell r="A513" t="str">
            <v/>
          </cell>
          <cell r="T513" t="str">
            <v/>
          </cell>
        </row>
        <row r="514">
          <cell r="A514" t="str">
            <v/>
          </cell>
          <cell r="T514" t="str">
            <v/>
          </cell>
        </row>
        <row r="515">
          <cell r="A515" t="str">
            <v/>
          </cell>
          <cell r="T515" t="str">
            <v/>
          </cell>
        </row>
        <row r="516">
          <cell r="A516" t="str">
            <v/>
          </cell>
          <cell r="T516" t="str">
            <v/>
          </cell>
        </row>
        <row r="517">
          <cell r="A517" t="str">
            <v/>
          </cell>
          <cell r="T517" t="str">
            <v/>
          </cell>
        </row>
        <row r="518">
          <cell r="A518" t="str">
            <v/>
          </cell>
          <cell r="T518" t="str">
            <v/>
          </cell>
        </row>
        <row r="519">
          <cell r="A519" t="str">
            <v/>
          </cell>
          <cell r="T519" t="str">
            <v/>
          </cell>
        </row>
        <row r="520">
          <cell r="A520" t="str">
            <v/>
          </cell>
          <cell r="T520" t="str">
            <v/>
          </cell>
        </row>
        <row r="521">
          <cell r="A521" t="str">
            <v/>
          </cell>
          <cell r="T521" t="str">
            <v/>
          </cell>
        </row>
        <row r="522">
          <cell r="A522" t="str">
            <v/>
          </cell>
          <cell r="T522" t="str">
            <v/>
          </cell>
        </row>
        <row r="523">
          <cell r="A523" t="str">
            <v/>
          </cell>
          <cell r="T523" t="str">
            <v/>
          </cell>
        </row>
        <row r="524">
          <cell r="A524" t="str">
            <v/>
          </cell>
          <cell r="T524" t="str">
            <v/>
          </cell>
        </row>
        <row r="525">
          <cell r="A525" t="str">
            <v/>
          </cell>
          <cell r="T525" t="str">
            <v/>
          </cell>
        </row>
        <row r="526">
          <cell r="A526" t="str">
            <v/>
          </cell>
          <cell r="T526" t="str">
            <v/>
          </cell>
        </row>
        <row r="527">
          <cell r="A527" t="str">
            <v/>
          </cell>
          <cell r="T527" t="str">
            <v/>
          </cell>
        </row>
        <row r="528">
          <cell r="A528" t="str">
            <v/>
          </cell>
          <cell r="T528" t="str">
            <v/>
          </cell>
        </row>
        <row r="529">
          <cell r="A529" t="str">
            <v/>
          </cell>
          <cell r="T529" t="str">
            <v/>
          </cell>
        </row>
        <row r="530">
          <cell r="A530" t="str">
            <v/>
          </cell>
          <cell r="T530" t="str">
            <v/>
          </cell>
        </row>
        <row r="531">
          <cell r="A531" t="str">
            <v/>
          </cell>
          <cell r="T531" t="str">
            <v/>
          </cell>
        </row>
        <row r="532">
          <cell r="A532" t="str">
            <v/>
          </cell>
          <cell r="T532" t="str">
            <v/>
          </cell>
        </row>
        <row r="533">
          <cell r="A533" t="str">
            <v/>
          </cell>
          <cell r="T533" t="str">
            <v/>
          </cell>
        </row>
        <row r="534">
          <cell r="A534" t="str">
            <v/>
          </cell>
          <cell r="T534" t="str">
            <v/>
          </cell>
        </row>
        <row r="535">
          <cell r="A535" t="str">
            <v/>
          </cell>
          <cell r="T535" t="str">
            <v/>
          </cell>
        </row>
        <row r="536">
          <cell r="A536" t="str">
            <v/>
          </cell>
          <cell r="T536" t="str">
            <v/>
          </cell>
        </row>
        <row r="537">
          <cell r="A537" t="str">
            <v/>
          </cell>
          <cell r="T537" t="str">
            <v/>
          </cell>
        </row>
        <row r="538">
          <cell r="A538" t="str">
            <v/>
          </cell>
          <cell r="T538" t="str">
            <v/>
          </cell>
        </row>
        <row r="539">
          <cell r="A539" t="str">
            <v/>
          </cell>
          <cell r="T539" t="str">
            <v/>
          </cell>
        </row>
        <row r="540">
          <cell r="A540" t="str">
            <v/>
          </cell>
          <cell r="T540" t="str">
            <v/>
          </cell>
        </row>
        <row r="541">
          <cell r="A541" t="str">
            <v/>
          </cell>
          <cell r="T541" t="str">
            <v/>
          </cell>
        </row>
        <row r="542">
          <cell r="A542" t="str">
            <v/>
          </cell>
          <cell r="T542" t="str">
            <v/>
          </cell>
        </row>
        <row r="543">
          <cell r="A543" t="str">
            <v/>
          </cell>
          <cell r="T543" t="str">
            <v/>
          </cell>
        </row>
        <row r="544">
          <cell r="A544" t="str">
            <v/>
          </cell>
          <cell r="T544" t="str">
            <v/>
          </cell>
        </row>
        <row r="545">
          <cell r="A545" t="str">
            <v/>
          </cell>
          <cell r="T545" t="str">
            <v/>
          </cell>
        </row>
        <row r="546">
          <cell r="A546" t="str">
            <v/>
          </cell>
          <cell r="T546" t="str">
            <v/>
          </cell>
        </row>
        <row r="547">
          <cell r="A547" t="str">
            <v/>
          </cell>
          <cell r="T547" t="str">
            <v/>
          </cell>
        </row>
        <row r="548">
          <cell r="A548" t="str">
            <v/>
          </cell>
          <cell r="T548" t="str">
            <v/>
          </cell>
        </row>
        <row r="549">
          <cell r="A549" t="str">
            <v/>
          </cell>
          <cell r="T549" t="str">
            <v/>
          </cell>
        </row>
        <row r="550">
          <cell r="A550" t="str">
            <v/>
          </cell>
          <cell r="T550" t="str">
            <v/>
          </cell>
        </row>
        <row r="551">
          <cell r="A551" t="str">
            <v/>
          </cell>
          <cell r="T551" t="str">
            <v/>
          </cell>
        </row>
        <row r="552">
          <cell r="A552" t="str">
            <v/>
          </cell>
          <cell r="T552" t="str">
            <v/>
          </cell>
        </row>
        <row r="553">
          <cell r="A553" t="str">
            <v/>
          </cell>
          <cell r="T553" t="str">
            <v/>
          </cell>
        </row>
        <row r="554">
          <cell r="A554" t="str">
            <v/>
          </cell>
          <cell r="T554" t="str">
            <v/>
          </cell>
        </row>
        <row r="555">
          <cell r="A555" t="str">
            <v/>
          </cell>
          <cell r="T555" t="str">
            <v/>
          </cell>
        </row>
        <row r="556">
          <cell r="A556" t="str">
            <v/>
          </cell>
          <cell r="T556" t="str">
            <v/>
          </cell>
        </row>
        <row r="557">
          <cell r="A557" t="str">
            <v/>
          </cell>
          <cell r="T557" t="str">
            <v/>
          </cell>
        </row>
        <row r="558">
          <cell r="A558" t="str">
            <v/>
          </cell>
          <cell r="T558" t="str">
            <v/>
          </cell>
        </row>
        <row r="559">
          <cell r="A559" t="str">
            <v/>
          </cell>
          <cell r="T559" t="str">
            <v/>
          </cell>
        </row>
        <row r="560">
          <cell r="A560" t="str">
            <v/>
          </cell>
          <cell r="T560" t="str">
            <v/>
          </cell>
        </row>
        <row r="561">
          <cell r="A561" t="str">
            <v/>
          </cell>
          <cell r="T561" t="str">
            <v/>
          </cell>
        </row>
        <row r="562">
          <cell r="A562" t="str">
            <v/>
          </cell>
          <cell r="T562" t="str">
            <v/>
          </cell>
        </row>
        <row r="563">
          <cell r="A563" t="str">
            <v/>
          </cell>
          <cell r="T563" t="str">
            <v/>
          </cell>
        </row>
        <row r="564">
          <cell r="A564" t="str">
            <v/>
          </cell>
          <cell r="T564" t="str">
            <v/>
          </cell>
        </row>
        <row r="565">
          <cell r="A565" t="str">
            <v/>
          </cell>
          <cell r="T565" t="str">
            <v/>
          </cell>
        </row>
        <row r="566">
          <cell r="A566" t="str">
            <v/>
          </cell>
          <cell r="T566" t="str">
            <v/>
          </cell>
        </row>
        <row r="567">
          <cell r="A567" t="str">
            <v/>
          </cell>
          <cell r="T567" t="str">
            <v/>
          </cell>
        </row>
        <row r="568">
          <cell r="A568" t="str">
            <v/>
          </cell>
          <cell r="T568" t="str">
            <v/>
          </cell>
        </row>
        <row r="569">
          <cell r="A569" t="str">
            <v/>
          </cell>
          <cell r="T569" t="str">
            <v/>
          </cell>
        </row>
        <row r="570">
          <cell r="A570" t="str">
            <v/>
          </cell>
          <cell r="T570" t="str">
            <v/>
          </cell>
        </row>
        <row r="571">
          <cell r="A571" t="str">
            <v/>
          </cell>
          <cell r="T571" t="str">
            <v/>
          </cell>
        </row>
        <row r="572">
          <cell r="A572" t="str">
            <v/>
          </cell>
          <cell r="T572" t="str">
            <v/>
          </cell>
        </row>
        <row r="573">
          <cell r="A573" t="str">
            <v/>
          </cell>
          <cell r="T573" t="str">
            <v/>
          </cell>
        </row>
        <row r="574">
          <cell r="A574" t="str">
            <v/>
          </cell>
          <cell r="T574" t="str">
            <v/>
          </cell>
        </row>
        <row r="575">
          <cell r="A575" t="str">
            <v/>
          </cell>
          <cell r="T575" t="str">
            <v/>
          </cell>
        </row>
        <row r="576">
          <cell r="A576" t="str">
            <v/>
          </cell>
          <cell r="T576" t="str">
            <v/>
          </cell>
        </row>
        <row r="577">
          <cell r="A577" t="str">
            <v/>
          </cell>
          <cell r="T577" t="str">
            <v/>
          </cell>
        </row>
        <row r="578">
          <cell r="A578" t="str">
            <v/>
          </cell>
          <cell r="T578" t="str">
            <v/>
          </cell>
        </row>
        <row r="579">
          <cell r="A579" t="str">
            <v/>
          </cell>
          <cell r="T579" t="str">
            <v/>
          </cell>
        </row>
        <row r="580">
          <cell r="A580" t="str">
            <v/>
          </cell>
          <cell r="T580" t="str">
            <v/>
          </cell>
        </row>
        <row r="581">
          <cell r="A581" t="str">
            <v/>
          </cell>
          <cell r="T581" t="str">
            <v/>
          </cell>
        </row>
        <row r="582">
          <cell r="A582" t="str">
            <v/>
          </cell>
          <cell r="T582" t="str">
            <v/>
          </cell>
        </row>
        <row r="583">
          <cell r="A583" t="str">
            <v/>
          </cell>
          <cell r="T583" t="str">
            <v/>
          </cell>
        </row>
        <row r="584">
          <cell r="A584" t="str">
            <v/>
          </cell>
          <cell r="T584" t="str">
            <v/>
          </cell>
        </row>
        <row r="585">
          <cell r="A585" t="str">
            <v/>
          </cell>
          <cell r="T585" t="str">
            <v/>
          </cell>
        </row>
        <row r="586">
          <cell r="A586" t="str">
            <v/>
          </cell>
          <cell r="T586" t="str">
            <v/>
          </cell>
        </row>
        <row r="587">
          <cell r="A587" t="str">
            <v/>
          </cell>
          <cell r="T587" t="str">
            <v/>
          </cell>
        </row>
        <row r="588">
          <cell r="A588" t="str">
            <v/>
          </cell>
          <cell r="T588" t="str">
            <v/>
          </cell>
        </row>
        <row r="589">
          <cell r="A589" t="str">
            <v/>
          </cell>
          <cell r="T589" t="str">
            <v/>
          </cell>
        </row>
        <row r="590">
          <cell r="A590" t="str">
            <v/>
          </cell>
          <cell r="T590" t="str">
            <v/>
          </cell>
        </row>
        <row r="591">
          <cell r="A591" t="str">
            <v/>
          </cell>
          <cell r="T591" t="str">
            <v/>
          </cell>
        </row>
        <row r="592">
          <cell r="A592" t="str">
            <v/>
          </cell>
          <cell r="T592" t="str">
            <v/>
          </cell>
        </row>
        <row r="593">
          <cell r="A593" t="str">
            <v/>
          </cell>
          <cell r="T593" t="str">
            <v/>
          </cell>
        </row>
        <row r="594">
          <cell r="A594" t="str">
            <v/>
          </cell>
          <cell r="T594" t="str">
            <v/>
          </cell>
        </row>
        <row r="595">
          <cell r="A595" t="str">
            <v/>
          </cell>
          <cell r="T595" t="str">
            <v/>
          </cell>
        </row>
        <row r="596">
          <cell r="A596" t="str">
            <v/>
          </cell>
          <cell r="T596" t="str">
            <v/>
          </cell>
        </row>
        <row r="597">
          <cell r="A597" t="str">
            <v/>
          </cell>
          <cell r="T597" t="str">
            <v/>
          </cell>
        </row>
        <row r="598">
          <cell r="A598" t="str">
            <v/>
          </cell>
          <cell r="T598" t="str">
            <v/>
          </cell>
        </row>
        <row r="599">
          <cell r="A599" t="str">
            <v/>
          </cell>
          <cell r="T599" t="str">
            <v/>
          </cell>
        </row>
        <row r="600">
          <cell r="A600" t="str">
            <v/>
          </cell>
          <cell r="T600" t="str">
            <v/>
          </cell>
        </row>
        <row r="601">
          <cell r="A601" t="str">
            <v/>
          </cell>
          <cell r="T601" t="str">
            <v/>
          </cell>
        </row>
        <row r="602">
          <cell r="A602" t="str">
            <v/>
          </cell>
          <cell r="T602" t="str">
            <v/>
          </cell>
        </row>
        <row r="603">
          <cell r="A603" t="str">
            <v/>
          </cell>
          <cell r="T603" t="str">
            <v/>
          </cell>
        </row>
        <row r="604">
          <cell r="A604" t="str">
            <v/>
          </cell>
          <cell r="T604" t="str">
            <v/>
          </cell>
        </row>
        <row r="605">
          <cell r="A605" t="str">
            <v/>
          </cell>
          <cell r="T605" t="str">
            <v/>
          </cell>
        </row>
        <row r="606">
          <cell r="A606" t="str">
            <v/>
          </cell>
          <cell r="T606" t="str">
            <v/>
          </cell>
        </row>
        <row r="607">
          <cell r="A607" t="str">
            <v/>
          </cell>
          <cell r="T607" t="str">
            <v/>
          </cell>
        </row>
        <row r="608">
          <cell r="A608" t="str">
            <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3.xml"/><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5.xml"/><Relationship Id="rId5" Type="http://schemas.openxmlformats.org/officeDocument/2006/relationships/image" Target="../media/image4.emf"/><Relationship Id="rId4" Type="http://schemas.openxmlformats.org/officeDocument/2006/relationships/control" Target="../activeX/activeX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_DM"/>
  <dimension ref="A1:W1500"/>
  <sheetViews>
    <sheetView tabSelected="1" zoomScale="85" zoomScaleNormal="85" workbookViewId="0">
      <selection activeCell="A16" sqref="A16"/>
    </sheetView>
  </sheetViews>
  <sheetFormatPr defaultRowHeight="16.5"/>
  <cols>
    <col min="1" max="1" width="5.85546875" style="38" bestFit="1" customWidth="1"/>
    <col min="2" max="2" width="12.140625" style="1" customWidth="1"/>
    <col min="3" max="3" width="14.42578125" style="1" bestFit="1" customWidth="1"/>
    <col min="4" max="4" width="25" style="1" bestFit="1" customWidth="1"/>
    <col min="5" max="5" width="15.28515625" style="1" bestFit="1" customWidth="1"/>
    <col min="6" max="6" width="13.140625" style="1" bestFit="1" customWidth="1"/>
    <col min="7" max="7" width="42.28515625" style="1" customWidth="1"/>
    <col min="8" max="8" width="13.5703125" style="40" customWidth="1"/>
    <col min="9" max="9" width="11.85546875" style="1" bestFit="1" customWidth="1"/>
    <col min="10" max="10" width="18.5703125" style="1" customWidth="1"/>
    <col min="11" max="11" width="23.140625" style="1" customWidth="1"/>
    <col min="12" max="12" width="11.7109375" style="1" bestFit="1" customWidth="1"/>
    <col min="13" max="13" width="16.85546875" style="1" customWidth="1"/>
    <col min="14" max="14" width="16.140625" style="1" customWidth="1"/>
    <col min="15" max="15" width="24.7109375" style="1" customWidth="1"/>
    <col min="16" max="16" width="22.7109375" style="1" bestFit="1" customWidth="1"/>
    <col min="17" max="17" width="13.85546875" style="1" customWidth="1"/>
    <col min="18" max="18" width="16.7109375" style="1" customWidth="1"/>
    <col min="19" max="19" width="15.28515625" style="1" customWidth="1"/>
    <col min="20" max="21" width="17.5703125" style="1" customWidth="1"/>
    <col min="22" max="22" width="13.85546875" style="1" customWidth="1"/>
    <col min="23" max="23" width="10.28515625" style="1" customWidth="1"/>
    <col min="24" max="16384" width="9.140625" style="1"/>
  </cols>
  <sheetData>
    <row r="1" spans="1:23" ht="20.25">
      <c r="A1" s="75" t="s">
        <v>41</v>
      </c>
      <c r="B1" s="75"/>
      <c r="C1" s="75"/>
      <c r="D1" s="75"/>
      <c r="E1" s="75"/>
      <c r="F1" s="75"/>
      <c r="G1" s="75"/>
    </row>
    <row r="2" spans="1:23">
      <c r="A2" s="76" t="s">
        <v>42</v>
      </c>
      <c r="B2" s="76"/>
      <c r="C2" s="76"/>
      <c r="D2" s="77" t="s">
        <v>37</v>
      </c>
      <c r="E2" s="77"/>
      <c r="F2" s="77"/>
      <c r="G2" s="77"/>
      <c r="H2" s="41"/>
    </row>
    <row r="3" spans="1:23">
      <c r="A3" s="76" t="s">
        <v>1</v>
      </c>
      <c r="B3" s="76"/>
      <c r="C3" s="76"/>
      <c r="D3" s="78" t="s">
        <v>141</v>
      </c>
      <c r="E3" s="78"/>
      <c r="F3" s="78"/>
      <c r="G3" s="78"/>
      <c r="H3" s="41"/>
    </row>
    <row r="4" spans="1:23">
      <c r="A4" s="76" t="s">
        <v>43</v>
      </c>
      <c r="B4" s="76"/>
      <c r="C4" s="76"/>
      <c r="D4" s="79" t="s">
        <v>384</v>
      </c>
      <c r="E4" s="79"/>
      <c r="F4" s="79"/>
      <c r="G4" s="79"/>
      <c r="H4" s="41"/>
    </row>
    <row r="5" spans="1:23">
      <c r="A5" s="76" t="s">
        <v>49</v>
      </c>
      <c r="B5" s="76"/>
      <c r="C5" s="76"/>
      <c r="D5" s="74" t="s">
        <v>39</v>
      </c>
      <c r="E5" s="74"/>
      <c r="F5" s="74"/>
      <c r="G5" s="74"/>
      <c r="H5" s="41"/>
    </row>
    <row r="6" spans="1:23" ht="20.25">
      <c r="A6" s="75" t="s">
        <v>40</v>
      </c>
      <c r="B6" s="75"/>
      <c r="C6" s="75"/>
      <c r="D6" s="75"/>
      <c r="E6" s="75"/>
      <c r="F6" s="75"/>
      <c r="G6" s="75"/>
      <c r="H6" s="42"/>
    </row>
    <row r="7" spans="1:23">
      <c r="A7" s="76" t="s">
        <v>44</v>
      </c>
      <c r="B7" s="76"/>
      <c r="C7" s="76"/>
      <c r="D7" s="77" t="s">
        <v>38</v>
      </c>
      <c r="E7" s="77"/>
      <c r="F7" s="77"/>
      <c r="G7" s="77"/>
      <c r="H7" s="41"/>
    </row>
    <row r="8" spans="1:23">
      <c r="A8" s="76" t="s">
        <v>45</v>
      </c>
      <c r="B8" s="76"/>
      <c r="C8" s="76"/>
      <c r="D8" s="74"/>
      <c r="E8" s="74"/>
      <c r="F8" s="74"/>
      <c r="G8" s="74"/>
      <c r="H8" s="41"/>
    </row>
    <row r="9" spans="1:23">
      <c r="A9" s="76" t="s">
        <v>46</v>
      </c>
      <c r="B9" s="76"/>
      <c r="C9" s="76"/>
      <c r="D9" s="74"/>
      <c r="E9" s="74"/>
      <c r="F9" s="74"/>
      <c r="G9" s="74"/>
      <c r="H9" s="41"/>
    </row>
    <row r="10" spans="1:23">
      <c r="A10" s="76" t="s">
        <v>47</v>
      </c>
      <c r="B10" s="76"/>
      <c r="C10" s="76"/>
      <c r="D10" s="78" t="s">
        <v>0</v>
      </c>
      <c r="E10" s="78"/>
      <c r="F10" s="78"/>
      <c r="G10" s="78"/>
      <c r="H10" s="41"/>
    </row>
    <row r="11" spans="1:23">
      <c r="A11" s="76" t="s">
        <v>48</v>
      </c>
      <c r="B11" s="76"/>
      <c r="C11" s="76"/>
      <c r="D11" s="78" t="s">
        <v>23</v>
      </c>
      <c r="E11" s="78"/>
      <c r="F11" s="78"/>
      <c r="G11" s="78"/>
      <c r="H11" s="41"/>
    </row>
    <row r="12" spans="1:23" ht="27" customHeight="1"/>
    <row r="13" spans="1:23">
      <c r="A13" s="80" t="s">
        <v>2</v>
      </c>
      <c r="B13" s="67" t="s">
        <v>25</v>
      </c>
      <c r="C13" s="67" t="s">
        <v>27</v>
      </c>
      <c r="D13" s="69" t="s">
        <v>53</v>
      </c>
      <c r="E13" s="70" t="s">
        <v>159</v>
      </c>
      <c r="F13" s="67" t="s">
        <v>13</v>
      </c>
      <c r="G13" s="67" t="s">
        <v>12</v>
      </c>
      <c r="H13" s="68" t="s">
        <v>22</v>
      </c>
      <c r="I13" s="69" t="s">
        <v>24</v>
      </c>
      <c r="J13" s="67" t="s">
        <v>11</v>
      </c>
      <c r="K13" s="67" t="s">
        <v>14</v>
      </c>
      <c r="L13" s="67" t="s">
        <v>15</v>
      </c>
      <c r="M13" s="72" t="s">
        <v>185</v>
      </c>
      <c r="N13" s="70" t="s">
        <v>26</v>
      </c>
      <c r="O13" s="72" t="s">
        <v>187</v>
      </c>
      <c r="P13" s="70" t="s">
        <v>16</v>
      </c>
      <c r="Q13" s="66" t="s">
        <v>17</v>
      </c>
      <c r="R13" s="66"/>
      <c r="S13" s="66" t="s">
        <v>20</v>
      </c>
      <c r="T13" s="66"/>
      <c r="U13" s="72" t="s">
        <v>326</v>
      </c>
      <c r="V13" s="72" t="s">
        <v>379</v>
      </c>
      <c r="W13" s="72" t="s">
        <v>381</v>
      </c>
    </row>
    <row r="14" spans="1:23">
      <c r="A14" s="80"/>
      <c r="B14" s="67"/>
      <c r="C14" s="67"/>
      <c r="D14" s="67"/>
      <c r="E14" s="71"/>
      <c r="F14" s="67"/>
      <c r="G14" s="67"/>
      <c r="H14" s="68"/>
      <c r="I14" s="67"/>
      <c r="J14" s="67"/>
      <c r="K14" s="67"/>
      <c r="L14" s="67"/>
      <c r="M14" s="73"/>
      <c r="N14" s="71"/>
      <c r="O14" s="73"/>
      <c r="P14" s="71"/>
      <c r="Q14" s="5" t="s">
        <v>18</v>
      </c>
      <c r="R14" s="5" t="s">
        <v>19</v>
      </c>
      <c r="S14" s="5" t="s">
        <v>21</v>
      </c>
      <c r="T14" s="5" t="s">
        <v>19</v>
      </c>
      <c r="U14" s="73"/>
      <c r="V14" s="73"/>
      <c r="W14" s="73"/>
    </row>
    <row r="15" spans="1:23" ht="15" customHeight="1">
      <c r="A15" s="39">
        <f>COLUMN()</f>
        <v>1</v>
      </c>
      <c r="B15" s="6">
        <f>COLUMN()</f>
        <v>2</v>
      </c>
      <c r="C15" s="6">
        <f>COLUMN()</f>
        <v>3</v>
      </c>
      <c r="D15" s="6">
        <f>COLUMN()</f>
        <v>4</v>
      </c>
      <c r="E15" s="6">
        <f>COLUMN()</f>
        <v>5</v>
      </c>
      <c r="F15" s="6">
        <f>COLUMN()</f>
        <v>6</v>
      </c>
      <c r="G15" s="6">
        <f>COLUMN()</f>
        <v>7</v>
      </c>
      <c r="H15" s="6">
        <f>COLUMN()</f>
        <v>8</v>
      </c>
      <c r="I15" s="6">
        <f>COLUMN()</f>
        <v>9</v>
      </c>
      <c r="J15" s="6">
        <f>COLUMN()</f>
        <v>10</v>
      </c>
      <c r="K15" s="6">
        <f>COLUMN()</f>
        <v>11</v>
      </c>
      <c r="L15" s="6">
        <f>COLUMN()</f>
        <v>12</v>
      </c>
      <c r="M15" s="6">
        <f>COLUMN()</f>
        <v>13</v>
      </c>
      <c r="N15" s="6">
        <f>COLUMN()</f>
        <v>14</v>
      </c>
      <c r="O15" s="6">
        <f>COLUMN()</f>
        <v>15</v>
      </c>
      <c r="P15" s="6">
        <f>COLUMN()</f>
        <v>16</v>
      </c>
      <c r="Q15" s="6">
        <f>COLUMN()</f>
        <v>17</v>
      </c>
      <c r="R15" s="6">
        <f>COLUMN()</f>
        <v>18</v>
      </c>
      <c r="S15" s="6">
        <f>COLUMN()</f>
        <v>19</v>
      </c>
      <c r="T15" s="6">
        <f>COLUMN()</f>
        <v>20</v>
      </c>
      <c r="U15" s="6">
        <f>COLUMN()</f>
        <v>21</v>
      </c>
      <c r="V15" s="6">
        <f>COLUMN()</f>
        <v>22</v>
      </c>
      <c r="W15" s="6">
        <f>COLUMN()</f>
        <v>23</v>
      </c>
    </row>
    <row r="16" spans="1:23" ht="49.5">
      <c r="A16" s="45">
        <v>1</v>
      </c>
      <c r="B16" s="46" t="s">
        <v>212</v>
      </c>
      <c r="C16" s="12">
        <v>4000000</v>
      </c>
      <c r="D16" s="10" t="s">
        <v>50</v>
      </c>
      <c r="E16" s="11" t="s">
        <v>160</v>
      </c>
      <c r="F16" s="9">
        <v>31425</v>
      </c>
      <c r="G16" s="11" t="s">
        <v>52</v>
      </c>
      <c r="H16" s="43">
        <v>125195491</v>
      </c>
      <c r="I16" s="13">
        <v>41040</v>
      </c>
      <c r="J16" s="44" t="s">
        <v>192</v>
      </c>
      <c r="K16" s="11" t="s">
        <v>52</v>
      </c>
      <c r="L16" s="8" t="s">
        <v>23</v>
      </c>
      <c r="M16" s="8" t="s">
        <v>186</v>
      </c>
      <c r="N16" s="8" t="s">
        <v>51</v>
      </c>
      <c r="O16" s="8" t="s">
        <v>190</v>
      </c>
      <c r="P16" s="7" t="s">
        <v>191</v>
      </c>
      <c r="Q16" s="9">
        <v>42381</v>
      </c>
      <c r="R16" s="9">
        <v>43112</v>
      </c>
      <c r="S16" s="9">
        <v>42384</v>
      </c>
      <c r="T16" s="9">
        <v>42504</v>
      </c>
      <c r="U16" s="51" t="s">
        <v>327</v>
      </c>
      <c r="V16" s="9">
        <v>42504</v>
      </c>
      <c r="W16" s="55">
        <f>YEAR(V16)</f>
        <v>2016</v>
      </c>
    </row>
    <row r="17" spans="1:23" ht="49.5">
      <c r="A17" s="45">
        <v>2</v>
      </c>
      <c r="B17" s="46" t="s">
        <v>213</v>
      </c>
      <c r="C17" s="12">
        <v>4000000</v>
      </c>
      <c r="D17" s="10" t="s">
        <v>54</v>
      </c>
      <c r="E17" s="11" t="s">
        <v>160</v>
      </c>
      <c r="F17" s="9">
        <v>31153</v>
      </c>
      <c r="G17" s="11" t="s">
        <v>55</v>
      </c>
      <c r="H17" s="43">
        <v>151494528</v>
      </c>
      <c r="I17" s="13">
        <v>38547</v>
      </c>
      <c r="J17" s="44" t="s">
        <v>193</v>
      </c>
      <c r="K17" s="11" t="s">
        <v>55</v>
      </c>
      <c r="L17" s="8" t="s">
        <v>23</v>
      </c>
      <c r="M17" s="8" t="s">
        <v>186</v>
      </c>
      <c r="N17" s="8" t="s">
        <v>51</v>
      </c>
      <c r="O17" s="8" t="s">
        <v>190</v>
      </c>
      <c r="P17" s="7" t="s">
        <v>265</v>
      </c>
      <c r="Q17" s="9">
        <v>42382</v>
      </c>
      <c r="R17" s="9">
        <v>43112</v>
      </c>
      <c r="S17" s="9">
        <v>42384</v>
      </c>
      <c r="T17" s="9">
        <v>42505</v>
      </c>
      <c r="U17" s="52" t="s">
        <v>328</v>
      </c>
      <c r="V17" s="9">
        <v>42505</v>
      </c>
      <c r="W17" s="55">
        <f>YEAR(V17)</f>
        <v>2016</v>
      </c>
    </row>
    <row r="18" spans="1:23" ht="49.5">
      <c r="A18" s="45">
        <v>3</v>
      </c>
      <c r="B18" s="46" t="s">
        <v>214</v>
      </c>
      <c r="C18" s="12">
        <v>4000000</v>
      </c>
      <c r="D18" s="10" t="s">
        <v>56</v>
      </c>
      <c r="E18" s="11" t="s">
        <v>160</v>
      </c>
      <c r="F18" s="9">
        <v>31363</v>
      </c>
      <c r="G18" s="11" t="s">
        <v>57</v>
      </c>
      <c r="H18" s="43" t="s">
        <v>60</v>
      </c>
      <c r="I18" s="13">
        <v>37509</v>
      </c>
      <c r="J18" s="44" t="s">
        <v>194</v>
      </c>
      <c r="K18" s="11" t="s">
        <v>57</v>
      </c>
      <c r="L18" s="8" t="s">
        <v>23</v>
      </c>
      <c r="M18" s="8" t="s">
        <v>186</v>
      </c>
      <c r="N18" s="8" t="s">
        <v>51</v>
      </c>
      <c r="O18" s="8" t="s">
        <v>190</v>
      </c>
      <c r="P18" s="7" t="s">
        <v>266</v>
      </c>
      <c r="Q18" s="9">
        <v>42383</v>
      </c>
      <c r="R18" s="9">
        <v>43112</v>
      </c>
      <c r="S18" s="9">
        <v>42384</v>
      </c>
      <c r="T18" s="9">
        <v>42506</v>
      </c>
      <c r="U18" s="52" t="s">
        <v>329</v>
      </c>
      <c r="V18" s="9">
        <v>42506</v>
      </c>
      <c r="W18" s="55">
        <f t="shared" ref="W18:W67" si="0">YEAR(V18)</f>
        <v>2016</v>
      </c>
    </row>
    <row r="19" spans="1:23" ht="49.5">
      <c r="A19" s="45">
        <v>4</v>
      </c>
      <c r="B19" s="46" t="s">
        <v>215</v>
      </c>
      <c r="C19" s="12">
        <v>4000000</v>
      </c>
      <c r="D19" s="10" t="s">
        <v>58</v>
      </c>
      <c r="E19" s="11" t="s">
        <v>160</v>
      </c>
      <c r="F19" s="9">
        <v>29900</v>
      </c>
      <c r="G19" s="11" t="s">
        <v>59</v>
      </c>
      <c r="H19" s="43" t="s">
        <v>61</v>
      </c>
      <c r="I19" s="13">
        <v>40515</v>
      </c>
      <c r="J19" s="44" t="s">
        <v>194</v>
      </c>
      <c r="K19" s="11" t="s">
        <v>59</v>
      </c>
      <c r="L19" s="8" t="s">
        <v>23</v>
      </c>
      <c r="M19" s="8" t="s">
        <v>186</v>
      </c>
      <c r="N19" s="8" t="s">
        <v>51</v>
      </c>
      <c r="O19" s="8" t="s">
        <v>190</v>
      </c>
      <c r="P19" s="7" t="s">
        <v>267</v>
      </c>
      <c r="Q19" s="9">
        <v>42384</v>
      </c>
      <c r="R19" s="9">
        <v>43112</v>
      </c>
      <c r="S19" s="9">
        <v>42384</v>
      </c>
      <c r="T19" s="9">
        <v>42507</v>
      </c>
      <c r="U19" s="52" t="s">
        <v>330</v>
      </c>
      <c r="V19" s="9">
        <v>42507</v>
      </c>
      <c r="W19" s="55">
        <f t="shared" si="0"/>
        <v>2016</v>
      </c>
    </row>
    <row r="20" spans="1:23" ht="49.5">
      <c r="A20" s="45">
        <v>5</v>
      </c>
      <c r="B20" s="46" t="s">
        <v>216</v>
      </c>
      <c r="C20" s="12">
        <v>4000000</v>
      </c>
      <c r="D20" s="10" t="s">
        <v>62</v>
      </c>
      <c r="E20" s="11" t="s">
        <v>160</v>
      </c>
      <c r="F20" s="9">
        <v>30982</v>
      </c>
      <c r="G20" s="11" t="s">
        <v>63</v>
      </c>
      <c r="H20" s="43">
        <v>172369482</v>
      </c>
      <c r="I20" s="13">
        <v>40112</v>
      </c>
      <c r="J20" s="44" t="s">
        <v>195</v>
      </c>
      <c r="K20" s="11" t="s">
        <v>63</v>
      </c>
      <c r="L20" s="8" t="s">
        <v>23</v>
      </c>
      <c r="M20" s="8" t="s">
        <v>186</v>
      </c>
      <c r="N20" s="8" t="s">
        <v>51</v>
      </c>
      <c r="O20" s="8" t="s">
        <v>190</v>
      </c>
      <c r="P20" s="7" t="s">
        <v>268</v>
      </c>
      <c r="Q20" s="9">
        <v>42385</v>
      </c>
      <c r="R20" s="9">
        <v>43112</v>
      </c>
      <c r="S20" s="9">
        <v>42384</v>
      </c>
      <c r="T20" s="9">
        <v>42508</v>
      </c>
      <c r="U20" s="52" t="s">
        <v>331</v>
      </c>
      <c r="V20" s="9">
        <v>42508</v>
      </c>
      <c r="W20" s="55">
        <f t="shared" si="0"/>
        <v>2016</v>
      </c>
    </row>
    <row r="21" spans="1:23" ht="49.5">
      <c r="A21" s="45">
        <v>6</v>
      </c>
      <c r="B21" s="46" t="s">
        <v>217</v>
      </c>
      <c r="C21" s="12">
        <v>4000000</v>
      </c>
      <c r="D21" s="10" t="s">
        <v>64</v>
      </c>
      <c r="E21" s="11" t="s">
        <v>160</v>
      </c>
      <c r="F21" s="9">
        <v>30553</v>
      </c>
      <c r="G21" s="11" t="s">
        <v>65</v>
      </c>
      <c r="H21" s="43">
        <v>125116523</v>
      </c>
      <c r="I21" s="13">
        <v>36824</v>
      </c>
      <c r="J21" s="44" t="s">
        <v>192</v>
      </c>
      <c r="K21" s="11" t="s">
        <v>65</v>
      </c>
      <c r="L21" s="8" t="s">
        <v>23</v>
      </c>
      <c r="M21" s="8" t="s">
        <v>186</v>
      </c>
      <c r="N21" s="8" t="s">
        <v>51</v>
      </c>
      <c r="O21" s="8" t="s">
        <v>190</v>
      </c>
      <c r="P21" s="7" t="s">
        <v>269</v>
      </c>
      <c r="Q21" s="9">
        <v>42386</v>
      </c>
      <c r="R21" s="9">
        <v>43112</v>
      </c>
      <c r="S21" s="9">
        <v>42384</v>
      </c>
      <c r="T21" s="9">
        <v>42509</v>
      </c>
      <c r="U21" s="52" t="s">
        <v>332</v>
      </c>
      <c r="V21" s="9">
        <v>42509</v>
      </c>
      <c r="W21" s="55">
        <f t="shared" si="0"/>
        <v>2016</v>
      </c>
    </row>
    <row r="22" spans="1:23" ht="49.5">
      <c r="A22" s="45">
        <v>7</v>
      </c>
      <c r="B22" s="46" t="s">
        <v>218</v>
      </c>
      <c r="C22" s="12">
        <v>4000000</v>
      </c>
      <c r="D22" s="10" t="s">
        <v>66</v>
      </c>
      <c r="E22" s="11" t="s">
        <v>160</v>
      </c>
      <c r="F22" s="9">
        <v>32933</v>
      </c>
      <c r="G22" s="11" t="s">
        <v>67</v>
      </c>
      <c r="H22" s="43">
        <v>186710154</v>
      </c>
      <c r="I22" s="13">
        <v>41958</v>
      </c>
      <c r="J22" s="44" t="s">
        <v>196</v>
      </c>
      <c r="K22" s="11" t="s">
        <v>67</v>
      </c>
      <c r="L22" s="8" t="s">
        <v>23</v>
      </c>
      <c r="M22" s="8" t="s">
        <v>186</v>
      </c>
      <c r="N22" s="8" t="s">
        <v>51</v>
      </c>
      <c r="O22" s="8" t="s">
        <v>190</v>
      </c>
      <c r="P22" s="7" t="s">
        <v>270</v>
      </c>
      <c r="Q22" s="9">
        <v>42387</v>
      </c>
      <c r="R22" s="9">
        <v>43112</v>
      </c>
      <c r="S22" s="9">
        <v>42384</v>
      </c>
      <c r="T22" s="9">
        <v>42510</v>
      </c>
      <c r="U22" s="52" t="s">
        <v>333</v>
      </c>
      <c r="V22" s="9">
        <v>42510</v>
      </c>
      <c r="W22" s="55">
        <f t="shared" si="0"/>
        <v>2016</v>
      </c>
    </row>
    <row r="23" spans="1:23" ht="49.5">
      <c r="A23" s="45">
        <v>8</v>
      </c>
      <c r="B23" s="46" t="s">
        <v>219</v>
      </c>
      <c r="C23" s="12">
        <v>4000000</v>
      </c>
      <c r="D23" s="10" t="s">
        <v>68</v>
      </c>
      <c r="E23" s="11" t="s">
        <v>160</v>
      </c>
      <c r="F23" s="9">
        <v>31753</v>
      </c>
      <c r="G23" s="11" t="s">
        <v>69</v>
      </c>
      <c r="H23" s="43" t="s">
        <v>70</v>
      </c>
      <c r="I23" s="13">
        <v>39555</v>
      </c>
      <c r="J23" s="44" t="s">
        <v>194</v>
      </c>
      <c r="K23" s="11" t="s">
        <v>69</v>
      </c>
      <c r="L23" s="8" t="s">
        <v>23</v>
      </c>
      <c r="M23" s="8" t="s">
        <v>186</v>
      </c>
      <c r="N23" s="8" t="s">
        <v>51</v>
      </c>
      <c r="O23" s="8" t="s">
        <v>190</v>
      </c>
      <c r="P23" s="7" t="s">
        <v>271</v>
      </c>
      <c r="Q23" s="9">
        <v>42388</v>
      </c>
      <c r="R23" s="9">
        <v>43112</v>
      </c>
      <c r="S23" s="9">
        <v>42384</v>
      </c>
      <c r="T23" s="9">
        <v>42511</v>
      </c>
      <c r="U23" s="52" t="s">
        <v>334</v>
      </c>
      <c r="V23" s="9">
        <v>42511</v>
      </c>
      <c r="W23" s="55">
        <f t="shared" si="0"/>
        <v>2016</v>
      </c>
    </row>
    <row r="24" spans="1:23" ht="49.5">
      <c r="A24" s="45">
        <v>9</v>
      </c>
      <c r="B24" s="46" t="s">
        <v>220</v>
      </c>
      <c r="C24" s="12">
        <v>4000000</v>
      </c>
      <c r="D24" s="10" t="s">
        <v>71</v>
      </c>
      <c r="E24" s="11" t="s">
        <v>160</v>
      </c>
      <c r="F24" s="9">
        <v>28537</v>
      </c>
      <c r="G24" s="11" t="s">
        <v>72</v>
      </c>
      <c r="H24" s="43">
        <v>131125623</v>
      </c>
      <c r="I24" s="13">
        <v>36754</v>
      </c>
      <c r="J24" s="44" t="s">
        <v>197</v>
      </c>
      <c r="K24" s="11" t="s">
        <v>72</v>
      </c>
      <c r="L24" s="8" t="s">
        <v>23</v>
      </c>
      <c r="M24" s="8" t="s">
        <v>186</v>
      </c>
      <c r="N24" s="8" t="s">
        <v>51</v>
      </c>
      <c r="O24" s="8" t="s">
        <v>190</v>
      </c>
      <c r="P24" s="7" t="s">
        <v>272</v>
      </c>
      <c r="Q24" s="9">
        <v>42389</v>
      </c>
      <c r="R24" s="9">
        <v>43112</v>
      </c>
      <c r="S24" s="9">
        <v>42384</v>
      </c>
      <c r="T24" s="9">
        <v>42512</v>
      </c>
      <c r="U24" s="52" t="s">
        <v>335</v>
      </c>
      <c r="V24" s="9">
        <v>42512</v>
      </c>
      <c r="W24" s="55">
        <f t="shared" si="0"/>
        <v>2016</v>
      </c>
    </row>
    <row r="25" spans="1:23" ht="49.5">
      <c r="A25" s="45">
        <v>10</v>
      </c>
      <c r="B25" s="46" t="s">
        <v>221</v>
      </c>
      <c r="C25" s="12">
        <v>4000000</v>
      </c>
      <c r="D25" s="10" t="s">
        <v>73</v>
      </c>
      <c r="E25" s="11" t="s">
        <v>160</v>
      </c>
      <c r="F25" s="9">
        <v>32395</v>
      </c>
      <c r="G25" s="11" t="s">
        <v>74</v>
      </c>
      <c r="H25" s="43">
        <v>186328946</v>
      </c>
      <c r="I25" s="13">
        <v>38223</v>
      </c>
      <c r="J25" s="44" t="s">
        <v>196</v>
      </c>
      <c r="K25" s="11" t="s">
        <v>74</v>
      </c>
      <c r="L25" s="8" t="s">
        <v>23</v>
      </c>
      <c r="M25" s="8" t="s">
        <v>186</v>
      </c>
      <c r="N25" s="8" t="s">
        <v>51</v>
      </c>
      <c r="O25" s="8" t="s">
        <v>190</v>
      </c>
      <c r="P25" s="7" t="s">
        <v>273</v>
      </c>
      <c r="Q25" s="9">
        <v>42390</v>
      </c>
      <c r="R25" s="9">
        <v>43112</v>
      </c>
      <c r="S25" s="9">
        <v>42384</v>
      </c>
      <c r="T25" s="9">
        <v>42513</v>
      </c>
      <c r="U25" s="52" t="s">
        <v>336</v>
      </c>
      <c r="V25" s="9">
        <v>42513</v>
      </c>
      <c r="W25" s="55">
        <f t="shared" si="0"/>
        <v>2016</v>
      </c>
    </row>
    <row r="26" spans="1:23" ht="49.5">
      <c r="A26" s="45">
        <v>11</v>
      </c>
      <c r="B26" s="46" t="s">
        <v>222</v>
      </c>
      <c r="C26" s="12">
        <v>4000000</v>
      </c>
      <c r="D26" s="10" t="s">
        <v>75</v>
      </c>
      <c r="E26" s="11" t="s">
        <v>160</v>
      </c>
      <c r="F26" s="9">
        <v>29829</v>
      </c>
      <c r="G26" s="11" t="s">
        <v>76</v>
      </c>
      <c r="H26" s="43" t="s">
        <v>77</v>
      </c>
      <c r="I26" s="13">
        <v>39962</v>
      </c>
      <c r="J26" s="44" t="s">
        <v>194</v>
      </c>
      <c r="K26" s="11" t="s">
        <v>76</v>
      </c>
      <c r="L26" s="8" t="s">
        <v>23</v>
      </c>
      <c r="M26" s="8" t="s">
        <v>186</v>
      </c>
      <c r="N26" s="8" t="s">
        <v>51</v>
      </c>
      <c r="O26" s="8" t="s">
        <v>190</v>
      </c>
      <c r="P26" s="7" t="s">
        <v>274</v>
      </c>
      <c r="Q26" s="9">
        <v>42391</v>
      </c>
      <c r="R26" s="9">
        <v>43112</v>
      </c>
      <c r="S26" s="9">
        <v>42384</v>
      </c>
      <c r="T26" s="9">
        <v>42514</v>
      </c>
      <c r="U26" s="52" t="s">
        <v>337</v>
      </c>
      <c r="V26" s="9">
        <v>42514</v>
      </c>
      <c r="W26" s="55">
        <f t="shared" si="0"/>
        <v>2016</v>
      </c>
    </row>
    <row r="27" spans="1:23" ht="49.5">
      <c r="A27" s="45">
        <v>12</v>
      </c>
      <c r="B27" s="46" t="s">
        <v>223</v>
      </c>
      <c r="C27" s="12">
        <v>4000000</v>
      </c>
      <c r="D27" s="10" t="s">
        <v>78</v>
      </c>
      <c r="E27" s="11" t="s">
        <v>160</v>
      </c>
      <c r="F27" s="9">
        <v>31151</v>
      </c>
      <c r="G27" s="11" t="s">
        <v>79</v>
      </c>
      <c r="H27" s="43">
        <v>135240893</v>
      </c>
      <c r="I27" s="13">
        <v>37680</v>
      </c>
      <c r="J27" s="44" t="s">
        <v>198</v>
      </c>
      <c r="K27" s="11" t="s">
        <v>79</v>
      </c>
      <c r="L27" s="8" t="s">
        <v>23</v>
      </c>
      <c r="M27" s="8" t="s">
        <v>186</v>
      </c>
      <c r="N27" s="8" t="s">
        <v>51</v>
      </c>
      <c r="O27" s="8" t="s">
        <v>190</v>
      </c>
      <c r="P27" s="7" t="s">
        <v>275</v>
      </c>
      <c r="Q27" s="9">
        <v>42392</v>
      </c>
      <c r="R27" s="9">
        <v>43112</v>
      </c>
      <c r="S27" s="9">
        <v>42384</v>
      </c>
      <c r="T27" s="9">
        <v>42515</v>
      </c>
      <c r="U27" s="52" t="s">
        <v>338</v>
      </c>
      <c r="V27" s="9">
        <v>42515</v>
      </c>
      <c r="W27" s="55">
        <f t="shared" si="0"/>
        <v>2016</v>
      </c>
    </row>
    <row r="28" spans="1:23" ht="49.5">
      <c r="A28" s="45">
        <v>13</v>
      </c>
      <c r="B28" s="46" t="s">
        <v>224</v>
      </c>
      <c r="C28" s="12">
        <v>4000000</v>
      </c>
      <c r="D28" s="10" t="s">
        <v>80</v>
      </c>
      <c r="E28" s="11" t="s">
        <v>160</v>
      </c>
      <c r="F28" s="9">
        <v>28986</v>
      </c>
      <c r="G28" s="11" t="s">
        <v>81</v>
      </c>
      <c r="H28" s="43" t="s">
        <v>82</v>
      </c>
      <c r="I28" s="13">
        <v>40024</v>
      </c>
      <c r="J28" s="44" t="s">
        <v>194</v>
      </c>
      <c r="K28" s="11" t="s">
        <v>81</v>
      </c>
      <c r="L28" s="8" t="s">
        <v>23</v>
      </c>
      <c r="M28" s="8" t="s">
        <v>186</v>
      </c>
      <c r="N28" s="8" t="s">
        <v>51</v>
      </c>
      <c r="O28" s="8" t="s">
        <v>190</v>
      </c>
      <c r="P28" s="7" t="s">
        <v>276</v>
      </c>
      <c r="Q28" s="9">
        <v>42393</v>
      </c>
      <c r="R28" s="9">
        <v>43112</v>
      </c>
      <c r="S28" s="9">
        <v>42384</v>
      </c>
      <c r="T28" s="9">
        <v>42516</v>
      </c>
      <c r="U28" s="52" t="s">
        <v>339</v>
      </c>
      <c r="V28" s="9">
        <v>42516</v>
      </c>
      <c r="W28" s="55">
        <f t="shared" si="0"/>
        <v>2016</v>
      </c>
    </row>
    <row r="29" spans="1:23" ht="49.5">
      <c r="A29" s="45">
        <v>14</v>
      </c>
      <c r="B29" s="46" t="s">
        <v>225</v>
      </c>
      <c r="C29" s="12">
        <v>4000000</v>
      </c>
      <c r="D29" s="10" t="s">
        <v>83</v>
      </c>
      <c r="E29" s="11" t="s">
        <v>160</v>
      </c>
      <c r="F29" s="9">
        <v>29082</v>
      </c>
      <c r="G29" s="11" t="s">
        <v>84</v>
      </c>
      <c r="H29" s="43" t="s">
        <v>85</v>
      </c>
      <c r="I29" s="13">
        <v>40829</v>
      </c>
      <c r="J29" s="44" t="s">
        <v>194</v>
      </c>
      <c r="K29" s="11" t="s">
        <v>84</v>
      </c>
      <c r="L29" s="8" t="s">
        <v>23</v>
      </c>
      <c r="M29" s="8" t="s">
        <v>186</v>
      </c>
      <c r="N29" s="8" t="s">
        <v>51</v>
      </c>
      <c r="O29" s="8" t="s">
        <v>190</v>
      </c>
      <c r="P29" s="7" t="s">
        <v>277</v>
      </c>
      <c r="Q29" s="9">
        <v>42394</v>
      </c>
      <c r="R29" s="9">
        <v>43112</v>
      </c>
      <c r="S29" s="9">
        <v>42384</v>
      </c>
      <c r="T29" s="9">
        <v>42517</v>
      </c>
      <c r="U29" s="52" t="s">
        <v>340</v>
      </c>
      <c r="V29" s="9">
        <v>42517</v>
      </c>
      <c r="W29" s="55">
        <f t="shared" si="0"/>
        <v>2016</v>
      </c>
    </row>
    <row r="30" spans="1:23" ht="49.5">
      <c r="A30" s="45">
        <v>15</v>
      </c>
      <c r="B30" s="46" t="s">
        <v>226</v>
      </c>
      <c r="C30" s="12">
        <v>4000000</v>
      </c>
      <c r="D30" s="10" t="s">
        <v>86</v>
      </c>
      <c r="E30" s="11" t="s">
        <v>160</v>
      </c>
      <c r="F30" s="9">
        <v>32064</v>
      </c>
      <c r="G30" s="11" t="s">
        <v>87</v>
      </c>
      <c r="H30" s="43">
        <v>151562583</v>
      </c>
      <c r="I30" s="13">
        <v>37235</v>
      </c>
      <c r="J30" s="44" t="s">
        <v>193</v>
      </c>
      <c r="K30" s="11" t="s">
        <v>87</v>
      </c>
      <c r="L30" s="8" t="s">
        <v>23</v>
      </c>
      <c r="M30" s="8" t="s">
        <v>186</v>
      </c>
      <c r="N30" s="8" t="s">
        <v>51</v>
      </c>
      <c r="O30" s="8" t="s">
        <v>190</v>
      </c>
      <c r="P30" s="7" t="s">
        <v>278</v>
      </c>
      <c r="Q30" s="9">
        <v>42395</v>
      </c>
      <c r="R30" s="9">
        <v>43112</v>
      </c>
      <c r="S30" s="9">
        <v>42384</v>
      </c>
      <c r="T30" s="9">
        <v>42518</v>
      </c>
      <c r="U30" s="52" t="s">
        <v>341</v>
      </c>
      <c r="V30" s="9">
        <v>42518</v>
      </c>
      <c r="W30" s="55">
        <f t="shared" si="0"/>
        <v>2016</v>
      </c>
    </row>
    <row r="31" spans="1:23" ht="49.5">
      <c r="A31" s="45">
        <v>16</v>
      </c>
      <c r="B31" s="46" t="s">
        <v>227</v>
      </c>
      <c r="C31" s="12">
        <v>4000000</v>
      </c>
      <c r="D31" s="10" t="s">
        <v>88</v>
      </c>
      <c r="E31" s="11" t="s">
        <v>160</v>
      </c>
      <c r="F31" s="9">
        <v>31369</v>
      </c>
      <c r="G31" s="11" t="s">
        <v>89</v>
      </c>
      <c r="H31" s="43">
        <v>201522429</v>
      </c>
      <c r="I31" s="13">
        <v>41508</v>
      </c>
      <c r="J31" s="44" t="s">
        <v>199</v>
      </c>
      <c r="K31" s="11" t="s">
        <v>89</v>
      </c>
      <c r="L31" s="8" t="s">
        <v>23</v>
      </c>
      <c r="M31" s="8" t="s">
        <v>186</v>
      </c>
      <c r="N31" s="8" t="s">
        <v>51</v>
      </c>
      <c r="O31" s="8" t="s">
        <v>190</v>
      </c>
      <c r="P31" s="7" t="s">
        <v>279</v>
      </c>
      <c r="Q31" s="9">
        <v>42396</v>
      </c>
      <c r="R31" s="9">
        <v>43112</v>
      </c>
      <c r="S31" s="9">
        <v>42384</v>
      </c>
      <c r="T31" s="9">
        <v>42519</v>
      </c>
      <c r="U31" s="52" t="s">
        <v>342</v>
      </c>
      <c r="V31" s="9">
        <v>42519</v>
      </c>
      <c r="W31" s="55">
        <f t="shared" si="0"/>
        <v>2016</v>
      </c>
    </row>
    <row r="32" spans="1:23" ht="49.5">
      <c r="A32" s="45">
        <v>17</v>
      </c>
      <c r="B32" s="46" t="s">
        <v>228</v>
      </c>
      <c r="C32" s="12">
        <v>4000000</v>
      </c>
      <c r="D32" s="10" t="s">
        <v>90</v>
      </c>
      <c r="E32" s="11" t="s">
        <v>160</v>
      </c>
      <c r="F32" s="9">
        <v>31759</v>
      </c>
      <c r="G32" s="11" t="s">
        <v>91</v>
      </c>
      <c r="H32" s="43">
        <v>264284621</v>
      </c>
      <c r="I32" s="13">
        <v>41724</v>
      </c>
      <c r="J32" s="44" t="s">
        <v>200</v>
      </c>
      <c r="K32" s="11" t="s">
        <v>91</v>
      </c>
      <c r="L32" s="8" t="s">
        <v>23</v>
      </c>
      <c r="M32" s="8" t="s">
        <v>186</v>
      </c>
      <c r="N32" s="8" t="s">
        <v>51</v>
      </c>
      <c r="O32" s="8" t="s">
        <v>190</v>
      </c>
      <c r="P32" s="7" t="s">
        <v>280</v>
      </c>
      <c r="Q32" s="9">
        <v>42397</v>
      </c>
      <c r="R32" s="9">
        <v>43112</v>
      </c>
      <c r="S32" s="9">
        <v>42384</v>
      </c>
      <c r="T32" s="9">
        <v>42520</v>
      </c>
      <c r="U32" s="52" t="s">
        <v>343</v>
      </c>
      <c r="V32" s="9">
        <v>42520</v>
      </c>
      <c r="W32" s="55">
        <f t="shared" si="0"/>
        <v>2016</v>
      </c>
    </row>
    <row r="33" spans="1:23" ht="49.5">
      <c r="A33" s="45">
        <v>18</v>
      </c>
      <c r="B33" s="46" t="s">
        <v>229</v>
      </c>
      <c r="C33" s="12">
        <v>4000000</v>
      </c>
      <c r="D33" s="10" t="s">
        <v>92</v>
      </c>
      <c r="E33" s="11" t="s">
        <v>160</v>
      </c>
      <c r="F33" s="9">
        <v>31309</v>
      </c>
      <c r="G33" s="11" t="s">
        <v>93</v>
      </c>
      <c r="H33" s="43">
        <v>264234455</v>
      </c>
      <c r="I33" s="13">
        <v>41676</v>
      </c>
      <c r="J33" s="44" t="s">
        <v>200</v>
      </c>
      <c r="K33" s="11" t="s">
        <v>93</v>
      </c>
      <c r="L33" s="8" t="s">
        <v>23</v>
      </c>
      <c r="M33" s="8" t="s">
        <v>186</v>
      </c>
      <c r="N33" s="8" t="s">
        <v>51</v>
      </c>
      <c r="O33" s="8" t="s">
        <v>190</v>
      </c>
      <c r="P33" s="7" t="s">
        <v>281</v>
      </c>
      <c r="Q33" s="9">
        <v>42398</v>
      </c>
      <c r="R33" s="9">
        <v>43112</v>
      </c>
      <c r="S33" s="9">
        <v>42384</v>
      </c>
      <c r="T33" s="9">
        <v>42521</v>
      </c>
      <c r="U33" s="52" t="s">
        <v>344</v>
      </c>
      <c r="V33" s="9">
        <v>42521</v>
      </c>
      <c r="W33" s="55">
        <f t="shared" si="0"/>
        <v>2016</v>
      </c>
    </row>
    <row r="34" spans="1:23" ht="49.5">
      <c r="A34" s="45">
        <v>19</v>
      </c>
      <c r="B34" s="46" t="s">
        <v>230</v>
      </c>
      <c r="C34" s="12">
        <v>4000000</v>
      </c>
      <c r="D34" s="10" t="s">
        <v>94</v>
      </c>
      <c r="E34" s="11" t="s">
        <v>160</v>
      </c>
      <c r="F34" s="9">
        <v>27122</v>
      </c>
      <c r="G34" s="11" t="s">
        <v>95</v>
      </c>
      <c r="H34" s="43">
        <v>225503984</v>
      </c>
      <c r="I34" s="13">
        <v>39875</v>
      </c>
      <c r="J34" s="44" t="s">
        <v>201</v>
      </c>
      <c r="K34" s="11" t="s">
        <v>95</v>
      </c>
      <c r="L34" s="8" t="s">
        <v>23</v>
      </c>
      <c r="M34" s="8" t="s">
        <v>186</v>
      </c>
      <c r="N34" s="8" t="s">
        <v>51</v>
      </c>
      <c r="O34" s="8" t="s">
        <v>190</v>
      </c>
      <c r="P34" s="7" t="s">
        <v>282</v>
      </c>
      <c r="Q34" s="9">
        <v>42399</v>
      </c>
      <c r="R34" s="9">
        <v>43112</v>
      </c>
      <c r="S34" s="9">
        <v>42384</v>
      </c>
      <c r="T34" s="9">
        <v>42522</v>
      </c>
      <c r="U34" s="52" t="s">
        <v>345</v>
      </c>
      <c r="V34" s="9">
        <v>42522</v>
      </c>
      <c r="W34" s="55">
        <f t="shared" si="0"/>
        <v>2016</v>
      </c>
    </row>
    <row r="35" spans="1:23" ht="49.5">
      <c r="A35" s="45">
        <v>20</v>
      </c>
      <c r="B35" s="46" t="s">
        <v>231</v>
      </c>
      <c r="C35" s="12">
        <v>4000000</v>
      </c>
      <c r="D35" s="10" t="s">
        <v>96</v>
      </c>
      <c r="E35" s="11" t="s">
        <v>160</v>
      </c>
      <c r="F35" s="9">
        <v>32143</v>
      </c>
      <c r="G35" s="11" t="s">
        <v>97</v>
      </c>
      <c r="H35" s="43">
        <v>135391419</v>
      </c>
      <c r="I35" s="13">
        <v>41206</v>
      </c>
      <c r="J35" s="44" t="s">
        <v>198</v>
      </c>
      <c r="K35" s="11" t="s">
        <v>97</v>
      </c>
      <c r="L35" s="8" t="s">
        <v>23</v>
      </c>
      <c r="M35" s="8" t="s">
        <v>186</v>
      </c>
      <c r="N35" s="8" t="s">
        <v>51</v>
      </c>
      <c r="O35" s="8" t="s">
        <v>190</v>
      </c>
      <c r="P35" s="7" t="s">
        <v>283</v>
      </c>
      <c r="Q35" s="9">
        <v>42400</v>
      </c>
      <c r="R35" s="9">
        <v>43112</v>
      </c>
      <c r="S35" s="9">
        <v>42384</v>
      </c>
      <c r="T35" s="9">
        <v>42523</v>
      </c>
      <c r="U35" s="52" t="s">
        <v>346</v>
      </c>
      <c r="V35" s="9">
        <v>42523</v>
      </c>
      <c r="W35" s="55">
        <f t="shared" si="0"/>
        <v>2016</v>
      </c>
    </row>
    <row r="36" spans="1:23" ht="49.5">
      <c r="A36" s="45">
        <v>21</v>
      </c>
      <c r="B36" s="46" t="s">
        <v>232</v>
      </c>
      <c r="C36" s="12">
        <v>4000000</v>
      </c>
      <c r="D36" s="10" t="s">
        <v>98</v>
      </c>
      <c r="E36" s="11" t="s">
        <v>160</v>
      </c>
      <c r="F36" s="9">
        <v>30696</v>
      </c>
      <c r="G36" s="11" t="s">
        <v>99</v>
      </c>
      <c r="H36" s="43">
        <v>145136249</v>
      </c>
      <c r="I36" s="13">
        <v>38496</v>
      </c>
      <c r="J36" s="44" t="s">
        <v>202</v>
      </c>
      <c r="K36" s="11" t="s">
        <v>99</v>
      </c>
      <c r="L36" s="8" t="s">
        <v>23</v>
      </c>
      <c r="M36" s="8" t="s">
        <v>186</v>
      </c>
      <c r="N36" s="8" t="s">
        <v>51</v>
      </c>
      <c r="O36" s="8" t="s">
        <v>190</v>
      </c>
      <c r="P36" s="7" t="s">
        <v>284</v>
      </c>
      <c r="Q36" s="9">
        <v>42401</v>
      </c>
      <c r="R36" s="9">
        <v>43112</v>
      </c>
      <c r="S36" s="9">
        <v>42384</v>
      </c>
      <c r="T36" s="9">
        <v>42524</v>
      </c>
      <c r="U36" s="52" t="s">
        <v>347</v>
      </c>
      <c r="V36" s="9">
        <v>42524</v>
      </c>
      <c r="W36" s="55">
        <f t="shared" si="0"/>
        <v>2016</v>
      </c>
    </row>
    <row r="37" spans="1:23" ht="49.5">
      <c r="A37" s="45">
        <v>22</v>
      </c>
      <c r="B37" s="46" t="s">
        <v>233</v>
      </c>
      <c r="C37" s="12">
        <v>4000000</v>
      </c>
      <c r="D37" s="10" t="s">
        <v>100</v>
      </c>
      <c r="E37" s="11" t="s">
        <v>160</v>
      </c>
      <c r="F37" s="9">
        <v>30340</v>
      </c>
      <c r="G37" s="11" t="s">
        <v>101</v>
      </c>
      <c r="H37" s="43">
        <v>141983896</v>
      </c>
      <c r="I37" s="13">
        <v>40483</v>
      </c>
      <c r="J37" s="44" t="s">
        <v>203</v>
      </c>
      <c r="K37" s="11" t="s">
        <v>101</v>
      </c>
      <c r="L37" s="8" t="s">
        <v>23</v>
      </c>
      <c r="M37" s="8" t="s">
        <v>186</v>
      </c>
      <c r="N37" s="8" t="s">
        <v>51</v>
      </c>
      <c r="O37" s="8" t="s">
        <v>190</v>
      </c>
      <c r="P37" s="7" t="s">
        <v>285</v>
      </c>
      <c r="Q37" s="9">
        <v>42402</v>
      </c>
      <c r="R37" s="9">
        <v>43112</v>
      </c>
      <c r="S37" s="9">
        <v>42384</v>
      </c>
      <c r="T37" s="9">
        <v>42525</v>
      </c>
      <c r="U37" s="52" t="s">
        <v>348</v>
      </c>
      <c r="V37" s="9">
        <v>42525</v>
      </c>
      <c r="W37" s="55">
        <f t="shared" si="0"/>
        <v>2016</v>
      </c>
    </row>
    <row r="38" spans="1:23" ht="49.5">
      <c r="A38" s="45">
        <v>23</v>
      </c>
      <c r="B38" s="46" t="s">
        <v>234</v>
      </c>
      <c r="C38" s="12">
        <v>4000000</v>
      </c>
      <c r="D38" s="10" t="s">
        <v>102</v>
      </c>
      <c r="E38" s="11" t="s">
        <v>160</v>
      </c>
      <c r="F38" s="9">
        <v>30428</v>
      </c>
      <c r="G38" s="11" t="s">
        <v>103</v>
      </c>
      <c r="H38" s="43">
        <v>125221057</v>
      </c>
      <c r="I38" s="13">
        <v>37699</v>
      </c>
      <c r="J38" s="44" t="s">
        <v>192</v>
      </c>
      <c r="K38" s="11" t="s">
        <v>103</v>
      </c>
      <c r="L38" s="8" t="s">
        <v>23</v>
      </c>
      <c r="M38" s="8" t="s">
        <v>186</v>
      </c>
      <c r="N38" s="8" t="s">
        <v>51</v>
      </c>
      <c r="O38" s="8" t="s">
        <v>190</v>
      </c>
      <c r="P38" s="7" t="s">
        <v>286</v>
      </c>
      <c r="Q38" s="9">
        <v>42403</v>
      </c>
      <c r="R38" s="9">
        <v>43112</v>
      </c>
      <c r="S38" s="9">
        <v>42384</v>
      </c>
      <c r="T38" s="9">
        <v>42526</v>
      </c>
      <c r="U38" s="52" t="s">
        <v>349</v>
      </c>
      <c r="V38" s="9">
        <v>42526</v>
      </c>
      <c r="W38" s="55">
        <f t="shared" si="0"/>
        <v>2016</v>
      </c>
    </row>
    <row r="39" spans="1:23" ht="49.5">
      <c r="A39" s="45">
        <v>24</v>
      </c>
      <c r="B39" s="46" t="s">
        <v>235</v>
      </c>
      <c r="C39" s="12">
        <v>4000000</v>
      </c>
      <c r="D39" s="10" t="s">
        <v>104</v>
      </c>
      <c r="E39" s="11" t="s">
        <v>160</v>
      </c>
      <c r="F39" s="9">
        <v>31001</v>
      </c>
      <c r="G39" s="11" t="s">
        <v>105</v>
      </c>
      <c r="H39" s="43">
        <v>205174647</v>
      </c>
      <c r="I39" s="13">
        <v>36984</v>
      </c>
      <c r="J39" s="44" t="s">
        <v>204</v>
      </c>
      <c r="K39" s="11" t="s">
        <v>105</v>
      </c>
      <c r="L39" s="8" t="s">
        <v>23</v>
      </c>
      <c r="M39" s="8" t="s">
        <v>186</v>
      </c>
      <c r="N39" s="8" t="s">
        <v>51</v>
      </c>
      <c r="O39" s="8" t="s">
        <v>190</v>
      </c>
      <c r="P39" s="7" t="s">
        <v>287</v>
      </c>
      <c r="Q39" s="9">
        <v>42404</v>
      </c>
      <c r="R39" s="9">
        <v>43112</v>
      </c>
      <c r="S39" s="9">
        <v>42384</v>
      </c>
      <c r="T39" s="9">
        <v>42527</v>
      </c>
      <c r="U39" s="52" t="s">
        <v>350</v>
      </c>
      <c r="V39" s="9">
        <v>42527</v>
      </c>
      <c r="W39" s="55">
        <f t="shared" si="0"/>
        <v>2016</v>
      </c>
    </row>
    <row r="40" spans="1:23" ht="49.5">
      <c r="A40" s="45">
        <v>25</v>
      </c>
      <c r="B40" s="46" t="s">
        <v>236</v>
      </c>
      <c r="C40" s="12">
        <v>4000000</v>
      </c>
      <c r="D40" s="10" t="s">
        <v>106</v>
      </c>
      <c r="E40" s="11" t="s">
        <v>160</v>
      </c>
      <c r="F40" s="9">
        <v>30108</v>
      </c>
      <c r="G40" s="11" t="s">
        <v>107</v>
      </c>
      <c r="H40" s="43">
        <v>261380723</v>
      </c>
      <c r="I40" s="13">
        <v>40724</v>
      </c>
      <c r="J40" s="44" t="s">
        <v>205</v>
      </c>
      <c r="K40" s="11" t="s">
        <v>107</v>
      </c>
      <c r="L40" s="8" t="s">
        <v>23</v>
      </c>
      <c r="M40" s="8" t="s">
        <v>186</v>
      </c>
      <c r="N40" s="8" t="s">
        <v>51</v>
      </c>
      <c r="O40" s="8" t="s">
        <v>190</v>
      </c>
      <c r="P40" s="7" t="s">
        <v>288</v>
      </c>
      <c r="Q40" s="9">
        <v>42405</v>
      </c>
      <c r="R40" s="9">
        <v>43112</v>
      </c>
      <c r="S40" s="9">
        <v>42384</v>
      </c>
      <c r="T40" s="9">
        <v>42528</v>
      </c>
      <c r="U40" s="52" t="s">
        <v>351</v>
      </c>
      <c r="V40" s="9">
        <v>42528</v>
      </c>
      <c r="W40" s="55">
        <f t="shared" si="0"/>
        <v>2016</v>
      </c>
    </row>
    <row r="41" spans="1:23" ht="49.5">
      <c r="A41" s="45">
        <v>26</v>
      </c>
      <c r="B41" s="46" t="s">
        <v>237</v>
      </c>
      <c r="C41" s="12">
        <v>4000000</v>
      </c>
      <c r="D41" s="10" t="s">
        <v>108</v>
      </c>
      <c r="E41" s="11" t="s">
        <v>160</v>
      </c>
      <c r="F41" s="9">
        <v>1984</v>
      </c>
      <c r="G41" s="11" t="s">
        <v>109</v>
      </c>
      <c r="H41" s="43">
        <v>341184026</v>
      </c>
      <c r="I41" s="13">
        <v>41619</v>
      </c>
      <c r="J41" s="44" t="s">
        <v>206</v>
      </c>
      <c r="K41" s="11" t="s">
        <v>109</v>
      </c>
      <c r="L41" s="8" t="s">
        <v>23</v>
      </c>
      <c r="M41" s="8" t="s">
        <v>186</v>
      </c>
      <c r="N41" s="8" t="s">
        <v>51</v>
      </c>
      <c r="O41" s="8" t="s">
        <v>190</v>
      </c>
      <c r="P41" s="7" t="s">
        <v>289</v>
      </c>
      <c r="Q41" s="9">
        <v>42406</v>
      </c>
      <c r="R41" s="9">
        <v>43112</v>
      </c>
      <c r="S41" s="9">
        <v>42384</v>
      </c>
      <c r="T41" s="9">
        <v>42529</v>
      </c>
      <c r="U41" s="52" t="s">
        <v>352</v>
      </c>
      <c r="V41" s="9">
        <v>42529</v>
      </c>
      <c r="W41" s="55">
        <f t="shared" si="0"/>
        <v>2016</v>
      </c>
    </row>
    <row r="42" spans="1:23" ht="49.5">
      <c r="A42" s="45">
        <v>27</v>
      </c>
      <c r="B42" s="46" t="s">
        <v>238</v>
      </c>
      <c r="C42" s="12">
        <v>4000000</v>
      </c>
      <c r="D42" s="10" t="s">
        <v>134</v>
      </c>
      <c r="E42" s="11" t="s">
        <v>160</v>
      </c>
      <c r="F42" s="9">
        <v>28489</v>
      </c>
      <c r="G42" s="11" t="s">
        <v>135</v>
      </c>
      <c r="H42" s="43" t="s">
        <v>136</v>
      </c>
      <c r="I42" s="13">
        <v>39825</v>
      </c>
      <c r="J42" s="44" t="s">
        <v>207</v>
      </c>
      <c r="K42" s="11" t="s">
        <v>135</v>
      </c>
      <c r="L42" s="8" t="s">
        <v>23</v>
      </c>
      <c r="M42" s="8" t="s">
        <v>186</v>
      </c>
      <c r="N42" s="8" t="s">
        <v>51</v>
      </c>
      <c r="O42" s="8" t="s">
        <v>190</v>
      </c>
      <c r="P42" s="7" t="s">
        <v>290</v>
      </c>
      <c r="Q42" s="9">
        <v>42407</v>
      </c>
      <c r="R42" s="9">
        <v>43112</v>
      </c>
      <c r="S42" s="9">
        <v>42384</v>
      </c>
      <c r="T42" s="9">
        <v>42530</v>
      </c>
      <c r="U42" s="52" t="s">
        <v>353</v>
      </c>
      <c r="V42" s="9">
        <v>42530</v>
      </c>
      <c r="W42" s="55">
        <f t="shared" si="0"/>
        <v>2016</v>
      </c>
    </row>
    <row r="43" spans="1:23" ht="49.5">
      <c r="A43" s="45">
        <v>28</v>
      </c>
      <c r="B43" s="46" t="s">
        <v>239</v>
      </c>
      <c r="C43" s="12">
        <v>4000000</v>
      </c>
      <c r="D43" s="10" t="s">
        <v>137</v>
      </c>
      <c r="E43" s="11" t="s">
        <v>160</v>
      </c>
      <c r="F43" s="9">
        <v>29028</v>
      </c>
      <c r="G43" s="11" t="s">
        <v>138</v>
      </c>
      <c r="H43" s="43">
        <v>141916901</v>
      </c>
      <c r="I43" s="13">
        <v>37449</v>
      </c>
      <c r="J43" s="44" t="s">
        <v>203</v>
      </c>
      <c r="K43" s="11" t="s">
        <v>138</v>
      </c>
      <c r="L43" s="8" t="s">
        <v>23</v>
      </c>
      <c r="M43" s="8" t="s">
        <v>186</v>
      </c>
      <c r="N43" s="8" t="s">
        <v>51</v>
      </c>
      <c r="O43" s="8" t="s">
        <v>190</v>
      </c>
      <c r="P43" s="7" t="s">
        <v>291</v>
      </c>
      <c r="Q43" s="9">
        <v>42408</v>
      </c>
      <c r="R43" s="9">
        <v>43112</v>
      </c>
      <c r="S43" s="9">
        <v>42384</v>
      </c>
      <c r="T43" s="9">
        <v>42531</v>
      </c>
      <c r="U43" s="52" t="s">
        <v>354</v>
      </c>
      <c r="V43" s="9">
        <v>42531</v>
      </c>
      <c r="W43" s="55">
        <f t="shared" si="0"/>
        <v>2016</v>
      </c>
    </row>
    <row r="44" spans="1:23" ht="49.5">
      <c r="A44" s="45">
        <v>29</v>
      </c>
      <c r="B44" s="46" t="s">
        <v>240</v>
      </c>
      <c r="C44" s="12">
        <v>4000000</v>
      </c>
      <c r="D44" s="10" t="s">
        <v>110</v>
      </c>
      <c r="E44" s="11" t="s">
        <v>160</v>
      </c>
      <c r="F44" s="9">
        <v>19291</v>
      </c>
      <c r="G44" s="11" t="s">
        <v>111</v>
      </c>
      <c r="H44" s="43">
        <v>120024328</v>
      </c>
      <c r="I44" s="13">
        <v>28567</v>
      </c>
      <c r="J44" s="44" t="s">
        <v>208</v>
      </c>
      <c r="K44" s="11" t="s">
        <v>111</v>
      </c>
      <c r="L44" s="8" t="s">
        <v>23</v>
      </c>
      <c r="M44" s="8" t="s">
        <v>186</v>
      </c>
      <c r="N44" s="8" t="s">
        <v>51</v>
      </c>
      <c r="O44" s="8" t="s">
        <v>190</v>
      </c>
      <c r="P44" s="7" t="s">
        <v>292</v>
      </c>
      <c r="Q44" s="9">
        <v>42409</v>
      </c>
      <c r="R44" s="9">
        <v>43112</v>
      </c>
      <c r="S44" s="9">
        <v>42384</v>
      </c>
      <c r="T44" s="9">
        <v>42532</v>
      </c>
      <c r="U44" s="52" t="s">
        <v>355</v>
      </c>
      <c r="V44" s="9">
        <v>42532</v>
      </c>
      <c r="W44" s="55">
        <f t="shared" si="0"/>
        <v>2016</v>
      </c>
    </row>
    <row r="45" spans="1:23" ht="49.5">
      <c r="A45" s="45">
        <v>30</v>
      </c>
      <c r="B45" s="46" t="s">
        <v>241</v>
      </c>
      <c r="C45" s="12">
        <v>4000000</v>
      </c>
      <c r="D45" s="10" t="s">
        <v>112</v>
      </c>
      <c r="E45" s="11" t="s">
        <v>160</v>
      </c>
      <c r="F45" s="9">
        <v>31359</v>
      </c>
      <c r="G45" s="11">
        <v>0</v>
      </c>
      <c r="H45" s="43">
        <v>0</v>
      </c>
      <c r="I45" s="13">
        <v>0</v>
      </c>
      <c r="J45" s="44" t="s">
        <v>211</v>
      </c>
      <c r="K45" s="11">
        <v>0</v>
      </c>
      <c r="L45" s="8" t="s">
        <v>23</v>
      </c>
      <c r="M45" s="8" t="s">
        <v>186</v>
      </c>
      <c r="N45" s="8" t="s">
        <v>51</v>
      </c>
      <c r="O45" s="8" t="s">
        <v>190</v>
      </c>
      <c r="P45" s="7" t="s">
        <v>293</v>
      </c>
      <c r="Q45" s="9">
        <v>42410</v>
      </c>
      <c r="R45" s="9">
        <v>43112</v>
      </c>
      <c r="S45" s="9">
        <v>42384</v>
      </c>
      <c r="T45" s="9">
        <v>42533</v>
      </c>
      <c r="U45" s="52" t="s">
        <v>356</v>
      </c>
      <c r="V45" s="9">
        <v>42533</v>
      </c>
      <c r="W45" s="55">
        <f t="shared" si="0"/>
        <v>2016</v>
      </c>
    </row>
    <row r="46" spans="1:23" ht="49.5">
      <c r="A46" s="45">
        <v>31</v>
      </c>
      <c r="B46" s="46" t="s">
        <v>242</v>
      </c>
      <c r="C46" s="12">
        <v>4000000</v>
      </c>
      <c r="D46" s="10" t="s">
        <v>38</v>
      </c>
      <c r="E46" s="11" t="s">
        <v>160</v>
      </c>
      <c r="F46" s="9">
        <v>29848</v>
      </c>
      <c r="G46" s="11" t="s">
        <v>113</v>
      </c>
      <c r="H46" s="43">
        <v>121274649</v>
      </c>
      <c r="I46" s="13">
        <v>40242</v>
      </c>
      <c r="J46" s="44" t="s">
        <v>208</v>
      </c>
      <c r="K46" s="11" t="s">
        <v>113</v>
      </c>
      <c r="L46" s="8" t="s">
        <v>23</v>
      </c>
      <c r="M46" s="8" t="s">
        <v>186</v>
      </c>
      <c r="N46" s="8" t="s">
        <v>51</v>
      </c>
      <c r="O46" s="8" t="s">
        <v>190</v>
      </c>
      <c r="P46" s="7" t="s">
        <v>294</v>
      </c>
      <c r="Q46" s="9">
        <v>42411</v>
      </c>
      <c r="R46" s="9">
        <v>43112</v>
      </c>
      <c r="S46" s="9">
        <v>42384</v>
      </c>
      <c r="T46" s="9">
        <v>42534</v>
      </c>
      <c r="U46" s="52" t="s">
        <v>357</v>
      </c>
      <c r="V46" s="9">
        <v>42534</v>
      </c>
      <c r="W46" s="55">
        <f t="shared" si="0"/>
        <v>2016</v>
      </c>
    </row>
    <row r="47" spans="1:23" ht="49.5">
      <c r="A47" s="45">
        <v>32</v>
      </c>
      <c r="B47" s="46" t="s">
        <v>243</v>
      </c>
      <c r="C47" s="12">
        <v>4000000</v>
      </c>
      <c r="D47" s="10" t="s">
        <v>38</v>
      </c>
      <c r="E47" s="11" t="s">
        <v>160</v>
      </c>
      <c r="F47" s="9">
        <v>29848</v>
      </c>
      <c r="G47" s="11" t="s">
        <v>113</v>
      </c>
      <c r="H47" s="43">
        <v>121274649</v>
      </c>
      <c r="I47" s="13">
        <v>40242</v>
      </c>
      <c r="J47" s="44" t="s">
        <v>208</v>
      </c>
      <c r="K47" s="11" t="s">
        <v>113</v>
      </c>
      <c r="L47" s="8" t="s">
        <v>23</v>
      </c>
      <c r="M47" s="8" t="s">
        <v>186</v>
      </c>
      <c r="N47" s="8" t="s">
        <v>51</v>
      </c>
      <c r="O47" s="8" t="s">
        <v>190</v>
      </c>
      <c r="P47" s="7" t="s">
        <v>295</v>
      </c>
      <c r="Q47" s="9">
        <v>42412</v>
      </c>
      <c r="R47" s="9">
        <v>43112</v>
      </c>
      <c r="S47" s="9">
        <v>42384</v>
      </c>
      <c r="T47" s="9">
        <v>42535</v>
      </c>
      <c r="U47" s="52" t="s">
        <v>358</v>
      </c>
      <c r="V47" s="9">
        <v>42535</v>
      </c>
      <c r="W47" s="55">
        <f t="shared" si="0"/>
        <v>2016</v>
      </c>
    </row>
    <row r="48" spans="1:23" ht="49.5">
      <c r="A48" s="45">
        <v>33</v>
      </c>
      <c r="B48" s="46" t="s">
        <v>244</v>
      </c>
      <c r="C48" s="12">
        <v>4000000</v>
      </c>
      <c r="D48" s="10" t="s">
        <v>38</v>
      </c>
      <c r="E48" s="11" t="s">
        <v>160</v>
      </c>
      <c r="F48" s="9">
        <v>29848</v>
      </c>
      <c r="G48" s="11" t="s">
        <v>142</v>
      </c>
      <c r="H48" s="43">
        <v>121274649</v>
      </c>
      <c r="I48" s="13">
        <v>40242</v>
      </c>
      <c r="J48" s="44" t="s">
        <v>208</v>
      </c>
      <c r="K48" s="11" t="s">
        <v>142</v>
      </c>
      <c r="L48" s="8" t="s">
        <v>23</v>
      </c>
      <c r="M48" s="8" t="s">
        <v>186</v>
      </c>
      <c r="N48" s="8" t="s">
        <v>51</v>
      </c>
      <c r="O48" s="8" t="s">
        <v>190</v>
      </c>
      <c r="P48" s="7" t="s">
        <v>296</v>
      </c>
      <c r="Q48" s="9">
        <v>42413</v>
      </c>
      <c r="R48" s="9">
        <v>43112</v>
      </c>
      <c r="S48" s="9">
        <v>42384</v>
      </c>
      <c r="T48" s="9">
        <v>42536</v>
      </c>
      <c r="U48" s="52" t="s">
        <v>359</v>
      </c>
      <c r="V48" s="9">
        <v>42536</v>
      </c>
      <c r="W48" s="55">
        <f t="shared" si="0"/>
        <v>2016</v>
      </c>
    </row>
    <row r="49" spans="1:23" ht="49.5">
      <c r="A49" s="45">
        <v>34</v>
      </c>
      <c r="B49" s="46" t="s">
        <v>245</v>
      </c>
      <c r="C49" s="12">
        <v>4000000</v>
      </c>
      <c r="D49" s="10" t="s">
        <v>38</v>
      </c>
      <c r="E49" s="11" t="s">
        <v>160</v>
      </c>
      <c r="F49" s="9">
        <v>29848</v>
      </c>
      <c r="G49" s="11" t="s">
        <v>113</v>
      </c>
      <c r="H49" s="43">
        <v>121274649</v>
      </c>
      <c r="I49" s="13">
        <v>40242</v>
      </c>
      <c r="J49" s="44" t="s">
        <v>208</v>
      </c>
      <c r="K49" s="11" t="s">
        <v>113</v>
      </c>
      <c r="L49" s="8" t="s">
        <v>23</v>
      </c>
      <c r="M49" s="8" t="s">
        <v>186</v>
      </c>
      <c r="N49" s="8" t="s">
        <v>51</v>
      </c>
      <c r="O49" s="8" t="s">
        <v>190</v>
      </c>
      <c r="P49" s="7" t="s">
        <v>297</v>
      </c>
      <c r="Q49" s="9">
        <v>42414</v>
      </c>
      <c r="R49" s="9">
        <v>43112</v>
      </c>
      <c r="S49" s="9">
        <v>42384</v>
      </c>
      <c r="T49" s="9">
        <v>42537</v>
      </c>
      <c r="U49" s="52" t="s">
        <v>360</v>
      </c>
      <c r="V49" s="9">
        <v>42537</v>
      </c>
      <c r="W49" s="55">
        <f t="shared" si="0"/>
        <v>2016</v>
      </c>
    </row>
    <row r="50" spans="1:23" ht="49.5">
      <c r="A50" s="45">
        <v>35</v>
      </c>
      <c r="B50" s="46" t="s">
        <v>246</v>
      </c>
      <c r="C50" s="12">
        <v>4000000</v>
      </c>
      <c r="D50" s="10" t="s">
        <v>114</v>
      </c>
      <c r="E50" s="11" t="s">
        <v>160</v>
      </c>
      <c r="F50" s="9">
        <v>30612</v>
      </c>
      <c r="G50" s="11">
        <v>0</v>
      </c>
      <c r="H50" s="43">
        <v>0</v>
      </c>
      <c r="I50" s="13">
        <v>0</v>
      </c>
      <c r="J50" s="44" t="s">
        <v>211</v>
      </c>
      <c r="K50" s="11">
        <v>0</v>
      </c>
      <c r="L50" s="8" t="s">
        <v>23</v>
      </c>
      <c r="M50" s="8" t="s">
        <v>186</v>
      </c>
      <c r="N50" s="8" t="s">
        <v>51</v>
      </c>
      <c r="O50" s="8" t="s">
        <v>190</v>
      </c>
      <c r="P50" s="7" t="s">
        <v>298</v>
      </c>
      <c r="Q50" s="9">
        <v>42415</v>
      </c>
      <c r="R50" s="9">
        <v>43112</v>
      </c>
      <c r="S50" s="9">
        <v>42384</v>
      </c>
      <c r="T50" s="9">
        <v>42538</v>
      </c>
      <c r="U50" s="52" t="s">
        <v>361</v>
      </c>
      <c r="V50" s="9">
        <v>42538</v>
      </c>
      <c r="W50" s="55">
        <f t="shared" si="0"/>
        <v>2016</v>
      </c>
    </row>
    <row r="51" spans="1:23" ht="49.5">
      <c r="A51" s="45">
        <v>36</v>
      </c>
      <c r="B51" s="46" t="s">
        <v>247</v>
      </c>
      <c r="C51" s="12">
        <v>4000000</v>
      </c>
      <c r="D51" s="10" t="s">
        <v>115</v>
      </c>
      <c r="E51" s="11" t="s">
        <v>160</v>
      </c>
      <c r="F51" s="9">
        <v>19187</v>
      </c>
      <c r="G51" s="11" t="s">
        <v>116</v>
      </c>
      <c r="H51" s="43">
        <v>120807467</v>
      </c>
      <c r="I51" s="13">
        <v>30160</v>
      </c>
      <c r="J51" s="44" t="s">
        <v>208</v>
      </c>
      <c r="K51" s="11" t="s">
        <v>116</v>
      </c>
      <c r="L51" s="8" t="s">
        <v>23</v>
      </c>
      <c r="M51" s="8" t="s">
        <v>186</v>
      </c>
      <c r="N51" s="8" t="s">
        <v>51</v>
      </c>
      <c r="O51" s="8" t="s">
        <v>190</v>
      </c>
      <c r="P51" s="7" t="s">
        <v>299</v>
      </c>
      <c r="Q51" s="9">
        <v>42416</v>
      </c>
      <c r="R51" s="9">
        <v>43112</v>
      </c>
      <c r="S51" s="9">
        <v>42384</v>
      </c>
      <c r="T51" s="9">
        <v>42539</v>
      </c>
      <c r="U51" s="52" t="s">
        <v>362</v>
      </c>
      <c r="V51" s="9">
        <v>42539</v>
      </c>
      <c r="W51" s="55">
        <f t="shared" si="0"/>
        <v>2016</v>
      </c>
    </row>
    <row r="52" spans="1:23" ht="49.5">
      <c r="A52" s="45">
        <v>37</v>
      </c>
      <c r="B52" s="46" t="s">
        <v>248</v>
      </c>
      <c r="C52" s="12">
        <v>4000000</v>
      </c>
      <c r="D52" s="10" t="s">
        <v>117</v>
      </c>
      <c r="E52" s="11" t="s">
        <v>160</v>
      </c>
      <c r="F52" s="9">
        <v>28724</v>
      </c>
      <c r="G52" s="11" t="s">
        <v>118</v>
      </c>
      <c r="H52" s="43">
        <v>121368836</v>
      </c>
      <c r="I52" s="13">
        <v>35958</v>
      </c>
      <c r="J52" s="44" t="s">
        <v>208</v>
      </c>
      <c r="K52" s="11" t="s">
        <v>118</v>
      </c>
      <c r="L52" s="8" t="s">
        <v>23</v>
      </c>
      <c r="M52" s="8" t="s">
        <v>186</v>
      </c>
      <c r="N52" s="8" t="s">
        <v>51</v>
      </c>
      <c r="O52" s="8" t="s">
        <v>190</v>
      </c>
      <c r="P52" s="7" t="s">
        <v>300</v>
      </c>
      <c r="Q52" s="9">
        <v>42417</v>
      </c>
      <c r="R52" s="9">
        <v>43112</v>
      </c>
      <c r="S52" s="9">
        <v>42384</v>
      </c>
      <c r="T52" s="9">
        <v>42540</v>
      </c>
      <c r="U52" s="52" t="s">
        <v>363</v>
      </c>
      <c r="V52" s="9">
        <v>42540</v>
      </c>
      <c r="W52" s="55">
        <f t="shared" si="0"/>
        <v>2016</v>
      </c>
    </row>
    <row r="53" spans="1:23" ht="49.5">
      <c r="A53" s="45">
        <v>38</v>
      </c>
      <c r="B53" s="46" t="s">
        <v>249</v>
      </c>
      <c r="C53" s="12">
        <v>4000000</v>
      </c>
      <c r="D53" s="10" t="s">
        <v>119</v>
      </c>
      <c r="E53" s="11" t="s">
        <v>160</v>
      </c>
      <c r="F53" s="9">
        <v>30441</v>
      </c>
      <c r="G53" s="11">
        <v>0</v>
      </c>
      <c r="H53" s="43">
        <v>0</v>
      </c>
      <c r="I53" s="13">
        <v>0</v>
      </c>
      <c r="J53" s="44" t="s">
        <v>211</v>
      </c>
      <c r="K53" s="11">
        <v>0</v>
      </c>
      <c r="L53" s="8" t="s">
        <v>23</v>
      </c>
      <c r="M53" s="8" t="s">
        <v>186</v>
      </c>
      <c r="N53" s="8" t="s">
        <v>51</v>
      </c>
      <c r="O53" s="8" t="s">
        <v>190</v>
      </c>
      <c r="P53" s="7" t="s">
        <v>301</v>
      </c>
      <c r="Q53" s="9">
        <v>42418</v>
      </c>
      <c r="R53" s="9">
        <v>43112</v>
      </c>
      <c r="S53" s="9">
        <v>42384</v>
      </c>
      <c r="T53" s="9">
        <v>42541</v>
      </c>
      <c r="U53" s="52" t="s">
        <v>364</v>
      </c>
      <c r="V53" s="9">
        <v>42541</v>
      </c>
      <c r="W53" s="55">
        <f t="shared" si="0"/>
        <v>2016</v>
      </c>
    </row>
    <row r="54" spans="1:23" ht="49.5">
      <c r="A54" s="45">
        <v>39</v>
      </c>
      <c r="B54" s="46" t="s">
        <v>250</v>
      </c>
      <c r="C54" s="12">
        <v>4000000</v>
      </c>
      <c r="D54" s="10" t="s">
        <v>120</v>
      </c>
      <c r="E54" s="11" t="s">
        <v>160</v>
      </c>
      <c r="F54" s="9">
        <v>29515</v>
      </c>
      <c r="G54" s="11" t="s">
        <v>121</v>
      </c>
      <c r="H54" s="43">
        <v>0</v>
      </c>
      <c r="I54" s="13">
        <v>0</v>
      </c>
      <c r="J54" s="44" t="s">
        <v>192</v>
      </c>
      <c r="K54" s="11" t="s">
        <v>121</v>
      </c>
      <c r="L54" s="8" t="s">
        <v>23</v>
      </c>
      <c r="M54" s="8" t="s">
        <v>186</v>
      </c>
      <c r="N54" s="8" t="s">
        <v>51</v>
      </c>
      <c r="O54" s="8" t="s">
        <v>190</v>
      </c>
      <c r="P54" s="7" t="s">
        <v>302</v>
      </c>
      <c r="Q54" s="9">
        <v>42419</v>
      </c>
      <c r="R54" s="9">
        <v>43112</v>
      </c>
      <c r="S54" s="9">
        <v>42384</v>
      </c>
      <c r="T54" s="9">
        <v>42542</v>
      </c>
      <c r="U54" s="52" t="s">
        <v>365</v>
      </c>
      <c r="V54" s="9">
        <v>42542</v>
      </c>
      <c r="W54" s="55">
        <f t="shared" si="0"/>
        <v>2016</v>
      </c>
    </row>
    <row r="55" spans="1:23" ht="49.5">
      <c r="A55" s="45">
        <v>40</v>
      </c>
      <c r="B55" s="46" t="s">
        <v>251</v>
      </c>
      <c r="C55" s="12">
        <v>4000000</v>
      </c>
      <c r="D55" s="10" t="s">
        <v>122</v>
      </c>
      <c r="E55" s="11" t="s">
        <v>160</v>
      </c>
      <c r="F55" s="9">
        <v>30704</v>
      </c>
      <c r="G55" s="11">
        <v>0</v>
      </c>
      <c r="H55" s="43">
        <v>0</v>
      </c>
      <c r="I55" s="13">
        <v>0</v>
      </c>
      <c r="J55" s="44" t="s">
        <v>211</v>
      </c>
      <c r="K55" s="11">
        <v>0</v>
      </c>
      <c r="L55" s="8" t="s">
        <v>23</v>
      </c>
      <c r="M55" s="8" t="s">
        <v>186</v>
      </c>
      <c r="N55" s="8" t="s">
        <v>51</v>
      </c>
      <c r="O55" s="8" t="s">
        <v>190</v>
      </c>
      <c r="P55" s="7" t="s">
        <v>303</v>
      </c>
      <c r="Q55" s="9">
        <v>42420</v>
      </c>
      <c r="R55" s="9">
        <v>43112</v>
      </c>
      <c r="S55" s="9">
        <v>42384</v>
      </c>
      <c r="T55" s="9">
        <v>42543</v>
      </c>
      <c r="U55" s="52" t="s">
        <v>366</v>
      </c>
      <c r="V55" s="9">
        <v>42543</v>
      </c>
      <c r="W55" s="55">
        <f t="shared" si="0"/>
        <v>2016</v>
      </c>
    </row>
    <row r="56" spans="1:23" ht="49.5">
      <c r="A56" s="45">
        <v>41</v>
      </c>
      <c r="B56" s="46" t="s">
        <v>252</v>
      </c>
      <c r="C56" s="12">
        <v>4000000</v>
      </c>
      <c r="D56" s="10" t="s">
        <v>123</v>
      </c>
      <c r="E56" s="11" t="s">
        <v>160</v>
      </c>
      <c r="F56" s="9">
        <v>30910</v>
      </c>
      <c r="G56" s="11">
        <v>0</v>
      </c>
      <c r="H56" s="43">
        <v>0</v>
      </c>
      <c r="I56" s="13">
        <v>0</v>
      </c>
      <c r="J56" s="44" t="s">
        <v>211</v>
      </c>
      <c r="K56" s="11">
        <v>0</v>
      </c>
      <c r="L56" s="8" t="s">
        <v>23</v>
      </c>
      <c r="M56" s="8" t="s">
        <v>186</v>
      </c>
      <c r="N56" s="8" t="s">
        <v>51</v>
      </c>
      <c r="O56" s="8" t="s">
        <v>190</v>
      </c>
      <c r="P56" s="7" t="s">
        <v>304</v>
      </c>
      <c r="Q56" s="9">
        <v>42421</v>
      </c>
      <c r="R56" s="9">
        <v>43112</v>
      </c>
      <c r="S56" s="9">
        <v>42384</v>
      </c>
      <c r="T56" s="9">
        <v>42544</v>
      </c>
      <c r="U56" s="52" t="s">
        <v>367</v>
      </c>
      <c r="V56" s="9">
        <v>42544</v>
      </c>
      <c r="W56" s="55">
        <f t="shared" si="0"/>
        <v>2016</v>
      </c>
    </row>
    <row r="57" spans="1:23" ht="49.5">
      <c r="A57" s="45">
        <v>42</v>
      </c>
      <c r="B57" s="46" t="s">
        <v>253</v>
      </c>
      <c r="C57" s="12">
        <v>4000000</v>
      </c>
      <c r="D57" s="10" t="s">
        <v>124</v>
      </c>
      <c r="E57" s="11" t="s">
        <v>160</v>
      </c>
      <c r="F57" s="9">
        <v>30722</v>
      </c>
      <c r="G57" s="11" t="s">
        <v>127</v>
      </c>
      <c r="H57" s="43">
        <v>121488986</v>
      </c>
      <c r="I57" s="13">
        <v>40305</v>
      </c>
      <c r="J57" s="44" t="s">
        <v>208</v>
      </c>
      <c r="K57" s="11" t="s">
        <v>127</v>
      </c>
      <c r="L57" s="8" t="s">
        <v>23</v>
      </c>
      <c r="M57" s="8" t="s">
        <v>186</v>
      </c>
      <c r="N57" s="8" t="s">
        <v>51</v>
      </c>
      <c r="O57" s="8" t="s">
        <v>190</v>
      </c>
      <c r="P57" s="7" t="s">
        <v>305</v>
      </c>
      <c r="Q57" s="9">
        <v>42422</v>
      </c>
      <c r="R57" s="9">
        <v>43112</v>
      </c>
      <c r="S57" s="9">
        <v>42384</v>
      </c>
      <c r="T57" s="9">
        <v>42545</v>
      </c>
      <c r="U57" s="52" t="s">
        <v>368</v>
      </c>
      <c r="V57" s="9">
        <v>42545</v>
      </c>
      <c r="W57" s="55">
        <f t="shared" si="0"/>
        <v>2016</v>
      </c>
    </row>
    <row r="58" spans="1:23" ht="49.5">
      <c r="A58" s="45">
        <v>43</v>
      </c>
      <c r="B58" s="46" t="s">
        <v>254</v>
      </c>
      <c r="C58" s="12">
        <v>4000000</v>
      </c>
      <c r="D58" s="10" t="s">
        <v>125</v>
      </c>
      <c r="E58" s="11" t="s">
        <v>160</v>
      </c>
      <c r="F58" s="9">
        <v>28867</v>
      </c>
      <c r="G58" s="11">
        <v>0</v>
      </c>
      <c r="H58" s="43">
        <v>0</v>
      </c>
      <c r="I58" s="13">
        <v>0</v>
      </c>
      <c r="J58" s="44" t="s">
        <v>211</v>
      </c>
      <c r="K58" s="11">
        <v>0</v>
      </c>
      <c r="L58" s="8" t="s">
        <v>23</v>
      </c>
      <c r="M58" s="8" t="s">
        <v>186</v>
      </c>
      <c r="N58" s="8" t="s">
        <v>51</v>
      </c>
      <c r="O58" s="8" t="s">
        <v>190</v>
      </c>
      <c r="P58" s="7" t="s">
        <v>306</v>
      </c>
      <c r="Q58" s="9">
        <v>42423</v>
      </c>
      <c r="R58" s="9">
        <v>43112</v>
      </c>
      <c r="S58" s="9">
        <v>42384</v>
      </c>
      <c r="T58" s="9">
        <v>42546</v>
      </c>
      <c r="U58" s="52" t="s">
        <v>369</v>
      </c>
      <c r="V58" s="9">
        <v>42546</v>
      </c>
      <c r="W58" s="55">
        <f t="shared" si="0"/>
        <v>2016</v>
      </c>
    </row>
    <row r="59" spans="1:23" ht="49.5">
      <c r="A59" s="45">
        <v>44</v>
      </c>
      <c r="B59" s="46" t="s">
        <v>255</v>
      </c>
      <c r="C59" s="12">
        <v>4000000</v>
      </c>
      <c r="D59" s="10" t="s">
        <v>125</v>
      </c>
      <c r="E59" s="11" t="s">
        <v>160</v>
      </c>
      <c r="F59" s="9">
        <v>28867</v>
      </c>
      <c r="G59" s="11" t="s">
        <v>118</v>
      </c>
      <c r="H59" s="43">
        <v>121297093</v>
      </c>
      <c r="I59" s="13">
        <v>35593</v>
      </c>
      <c r="J59" s="44" t="s">
        <v>208</v>
      </c>
      <c r="K59" s="11" t="s">
        <v>118</v>
      </c>
      <c r="L59" s="8" t="s">
        <v>23</v>
      </c>
      <c r="M59" s="8" t="s">
        <v>186</v>
      </c>
      <c r="N59" s="8" t="s">
        <v>51</v>
      </c>
      <c r="O59" s="8" t="s">
        <v>190</v>
      </c>
      <c r="P59" s="7" t="s">
        <v>307</v>
      </c>
      <c r="Q59" s="9">
        <v>42424</v>
      </c>
      <c r="R59" s="9">
        <v>43112</v>
      </c>
      <c r="S59" s="9">
        <v>42384</v>
      </c>
      <c r="T59" s="9">
        <v>42547</v>
      </c>
      <c r="U59" s="52" t="s">
        <v>370</v>
      </c>
      <c r="V59" s="9">
        <v>42547</v>
      </c>
      <c r="W59" s="55">
        <f t="shared" si="0"/>
        <v>2016</v>
      </c>
    </row>
    <row r="60" spans="1:23" ht="49.5">
      <c r="A60" s="45">
        <v>45</v>
      </c>
      <c r="B60" s="46" t="s">
        <v>256</v>
      </c>
      <c r="C60" s="12">
        <v>4000000</v>
      </c>
      <c r="D60" s="10" t="s">
        <v>126</v>
      </c>
      <c r="E60" s="11" t="s">
        <v>160</v>
      </c>
      <c r="F60" s="9">
        <v>29734</v>
      </c>
      <c r="G60" s="11" t="s">
        <v>127</v>
      </c>
      <c r="H60" s="43">
        <v>121274844</v>
      </c>
      <c r="I60" s="13">
        <v>38135</v>
      </c>
      <c r="J60" s="44" t="s">
        <v>208</v>
      </c>
      <c r="K60" s="11" t="s">
        <v>127</v>
      </c>
      <c r="L60" s="8" t="s">
        <v>23</v>
      </c>
      <c r="M60" s="8" t="s">
        <v>186</v>
      </c>
      <c r="N60" s="8" t="s">
        <v>51</v>
      </c>
      <c r="O60" s="8" t="s">
        <v>190</v>
      </c>
      <c r="P60" s="7" t="s">
        <v>308</v>
      </c>
      <c r="Q60" s="9">
        <v>42425</v>
      </c>
      <c r="R60" s="9">
        <v>43112</v>
      </c>
      <c r="S60" s="9">
        <v>42384</v>
      </c>
      <c r="T60" s="9">
        <v>42548</v>
      </c>
      <c r="U60" s="52" t="s">
        <v>371</v>
      </c>
      <c r="V60" s="9">
        <v>42548</v>
      </c>
      <c r="W60" s="55">
        <f t="shared" si="0"/>
        <v>2016</v>
      </c>
    </row>
    <row r="61" spans="1:23" ht="49.5">
      <c r="A61" s="45">
        <v>46</v>
      </c>
      <c r="B61" s="46" t="s">
        <v>257</v>
      </c>
      <c r="C61" s="12">
        <v>4000000</v>
      </c>
      <c r="D61" s="10" t="s">
        <v>126</v>
      </c>
      <c r="E61" s="11" t="s">
        <v>160</v>
      </c>
      <c r="F61" s="9">
        <v>29734</v>
      </c>
      <c r="G61" s="11" t="s">
        <v>127</v>
      </c>
      <c r="H61" s="43">
        <v>121274844</v>
      </c>
      <c r="I61" s="13">
        <v>38135</v>
      </c>
      <c r="J61" s="44" t="s">
        <v>208</v>
      </c>
      <c r="K61" s="11" t="s">
        <v>127</v>
      </c>
      <c r="L61" s="8" t="s">
        <v>23</v>
      </c>
      <c r="M61" s="8" t="s">
        <v>186</v>
      </c>
      <c r="N61" s="8" t="s">
        <v>51</v>
      </c>
      <c r="O61" s="8" t="s">
        <v>190</v>
      </c>
      <c r="P61" s="7" t="s">
        <v>309</v>
      </c>
      <c r="Q61" s="9">
        <v>42426</v>
      </c>
      <c r="R61" s="9">
        <v>43112</v>
      </c>
      <c r="S61" s="9">
        <v>42384</v>
      </c>
      <c r="T61" s="9">
        <v>42549</v>
      </c>
      <c r="U61" s="52" t="s">
        <v>372</v>
      </c>
      <c r="V61" s="9">
        <v>42549</v>
      </c>
      <c r="W61" s="55">
        <f t="shared" si="0"/>
        <v>2016</v>
      </c>
    </row>
    <row r="62" spans="1:23" ht="49.5">
      <c r="A62" s="45">
        <v>47</v>
      </c>
      <c r="B62" s="46" t="s">
        <v>258</v>
      </c>
      <c r="C62" s="12">
        <v>4000000</v>
      </c>
      <c r="D62" s="10" t="s">
        <v>128</v>
      </c>
      <c r="E62" s="11" t="s">
        <v>160</v>
      </c>
      <c r="F62" s="9">
        <v>29415</v>
      </c>
      <c r="G62" s="11">
        <v>0</v>
      </c>
      <c r="H62" s="43">
        <v>0</v>
      </c>
      <c r="I62" s="13">
        <v>0</v>
      </c>
      <c r="J62" s="44" t="s">
        <v>211</v>
      </c>
      <c r="K62" s="11">
        <v>0</v>
      </c>
      <c r="L62" s="8" t="s">
        <v>23</v>
      </c>
      <c r="M62" s="8" t="s">
        <v>186</v>
      </c>
      <c r="N62" s="8" t="s">
        <v>51</v>
      </c>
      <c r="O62" s="8" t="s">
        <v>190</v>
      </c>
      <c r="P62" s="7" t="s">
        <v>310</v>
      </c>
      <c r="Q62" s="9">
        <v>42427</v>
      </c>
      <c r="R62" s="9">
        <v>43112</v>
      </c>
      <c r="S62" s="9">
        <v>42384</v>
      </c>
      <c r="T62" s="9">
        <v>42550</v>
      </c>
      <c r="U62" s="52" t="s">
        <v>373</v>
      </c>
      <c r="V62" s="9">
        <v>42550</v>
      </c>
      <c r="W62" s="55">
        <f t="shared" si="0"/>
        <v>2016</v>
      </c>
    </row>
    <row r="63" spans="1:23" ht="49.5">
      <c r="A63" s="45">
        <v>48</v>
      </c>
      <c r="B63" s="46" t="s">
        <v>259</v>
      </c>
      <c r="C63" s="12">
        <v>4000000</v>
      </c>
      <c r="D63" s="10" t="s">
        <v>129</v>
      </c>
      <c r="E63" s="11" t="s">
        <v>160</v>
      </c>
      <c r="F63" s="9">
        <v>29870</v>
      </c>
      <c r="G63" s="11">
        <v>0</v>
      </c>
      <c r="H63" s="43">
        <v>0</v>
      </c>
      <c r="I63" s="13">
        <v>0</v>
      </c>
      <c r="J63" s="44" t="s">
        <v>211</v>
      </c>
      <c r="K63" s="11">
        <v>0</v>
      </c>
      <c r="L63" s="8" t="s">
        <v>23</v>
      </c>
      <c r="M63" s="8" t="s">
        <v>186</v>
      </c>
      <c r="N63" s="8" t="s">
        <v>51</v>
      </c>
      <c r="O63" s="8" t="s">
        <v>190</v>
      </c>
      <c r="P63" s="7" t="s">
        <v>311</v>
      </c>
      <c r="Q63" s="9">
        <v>42428</v>
      </c>
      <c r="R63" s="9">
        <v>43112</v>
      </c>
      <c r="S63" s="9">
        <v>42384</v>
      </c>
      <c r="T63" s="9">
        <v>42551</v>
      </c>
      <c r="U63" s="52" t="s">
        <v>374</v>
      </c>
      <c r="V63" s="9">
        <v>42551</v>
      </c>
      <c r="W63" s="55">
        <f t="shared" si="0"/>
        <v>2016</v>
      </c>
    </row>
    <row r="64" spans="1:23" ht="49.5">
      <c r="A64" s="45">
        <v>49</v>
      </c>
      <c r="B64" s="46" t="s">
        <v>260</v>
      </c>
      <c r="C64" s="12">
        <v>4000000</v>
      </c>
      <c r="D64" s="10" t="s">
        <v>130</v>
      </c>
      <c r="E64" s="11" t="s">
        <v>160</v>
      </c>
      <c r="F64" s="9">
        <v>28130</v>
      </c>
      <c r="G64" s="11" t="s">
        <v>131</v>
      </c>
      <c r="H64" s="43">
        <v>121306160</v>
      </c>
      <c r="I64" s="13">
        <v>40643</v>
      </c>
      <c r="J64" s="44" t="s">
        <v>208</v>
      </c>
      <c r="K64" s="11" t="s">
        <v>131</v>
      </c>
      <c r="L64" s="8" t="s">
        <v>23</v>
      </c>
      <c r="M64" s="8" t="s">
        <v>186</v>
      </c>
      <c r="N64" s="8" t="s">
        <v>51</v>
      </c>
      <c r="O64" s="8" t="s">
        <v>190</v>
      </c>
      <c r="P64" s="7" t="s">
        <v>312</v>
      </c>
      <c r="Q64" s="9">
        <v>42429</v>
      </c>
      <c r="R64" s="9">
        <v>43112</v>
      </c>
      <c r="S64" s="9">
        <v>42384</v>
      </c>
      <c r="T64" s="9">
        <v>42552</v>
      </c>
      <c r="U64" s="52" t="s">
        <v>375</v>
      </c>
      <c r="V64" s="9">
        <v>42552</v>
      </c>
      <c r="W64" s="55">
        <f t="shared" si="0"/>
        <v>2016</v>
      </c>
    </row>
    <row r="65" spans="1:23" ht="49.5">
      <c r="A65" s="45">
        <v>50</v>
      </c>
      <c r="B65" s="46" t="s">
        <v>261</v>
      </c>
      <c r="C65" s="12">
        <v>4000000</v>
      </c>
      <c r="D65" s="10" t="s">
        <v>132</v>
      </c>
      <c r="E65" s="11" t="s">
        <v>160</v>
      </c>
      <c r="F65" s="9">
        <v>33900</v>
      </c>
      <c r="G65" s="11" t="s">
        <v>140</v>
      </c>
      <c r="H65" s="43">
        <v>122080976</v>
      </c>
      <c r="I65" s="13">
        <v>40193</v>
      </c>
      <c r="J65" s="44" t="s">
        <v>208</v>
      </c>
      <c r="K65" s="11" t="s">
        <v>140</v>
      </c>
      <c r="L65" s="8" t="s">
        <v>23</v>
      </c>
      <c r="M65" s="8" t="s">
        <v>186</v>
      </c>
      <c r="N65" s="8" t="s">
        <v>51</v>
      </c>
      <c r="O65" s="8" t="s">
        <v>190</v>
      </c>
      <c r="P65" s="7" t="s">
        <v>313</v>
      </c>
      <c r="Q65" s="9">
        <v>42430</v>
      </c>
      <c r="R65" s="9">
        <v>43112</v>
      </c>
      <c r="S65" s="9">
        <v>42384</v>
      </c>
      <c r="T65" s="9">
        <v>42553</v>
      </c>
      <c r="U65" s="52" t="s">
        <v>376</v>
      </c>
      <c r="V65" s="9">
        <v>42553</v>
      </c>
      <c r="W65" s="55">
        <f t="shared" si="0"/>
        <v>2016</v>
      </c>
    </row>
    <row r="66" spans="1:23" ht="49.5">
      <c r="A66" s="45">
        <v>51</v>
      </c>
      <c r="B66" s="46" t="s">
        <v>262</v>
      </c>
      <c r="C66" s="12">
        <v>4000000</v>
      </c>
      <c r="D66" s="10" t="s">
        <v>133</v>
      </c>
      <c r="E66" s="11" t="s">
        <v>160</v>
      </c>
      <c r="F66" s="9">
        <v>33121</v>
      </c>
      <c r="G66" s="11">
        <v>0</v>
      </c>
      <c r="H66" s="43">
        <v>0</v>
      </c>
      <c r="I66" s="13">
        <v>0</v>
      </c>
      <c r="J66" s="44" t="s">
        <v>211</v>
      </c>
      <c r="K66" s="11">
        <v>0</v>
      </c>
      <c r="L66" s="8" t="s">
        <v>23</v>
      </c>
      <c r="M66" s="8" t="s">
        <v>186</v>
      </c>
      <c r="N66" s="8" t="s">
        <v>51</v>
      </c>
      <c r="O66" s="8" t="s">
        <v>190</v>
      </c>
      <c r="P66" s="7" t="s">
        <v>314</v>
      </c>
      <c r="Q66" s="9">
        <v>42431</v>
      </c>
      <c r="R66" s="9">
        <v>43112</v>
      </c>
      <c r="S66" s="9">
        <v>42384</v>
      </c>
      <c r="T66" s="9">
        <v>42554</v>
      </c>
      <c r="U66" s="52" t="s">
        <v>377</v>
      </c>
      <c r="V66" s="9">
        <v>42554</v>
      </c>
      <c r="W66" s="55">
        <f t="shared" si="0"/>
        <v>2016</v>
      </c>
    </row>
    <row r="67" spans="1:23" ht="49.5">
      <c r="A67" s="45">
        <v>52</v>
      </c>
      <c r="B67" s="46" t="s">
        <v>263</v>
      </c>
      <c r="C67" s="12">
        <v>4000000</v>
      </c>
      <c r="D67" s="10" t="s">
        <v>139</v>
      </c>
      <c r="E67" s="11" t="s">
        <v>160</v>
      </c>
      <c r="F67" s="9">
        <v>31222</v>
      </c>
      <c r="G67" s="11" t="s">
        <v>127</v>
      </c>
      <c r="H67" s="43">
        <v>1211472708</v>
      </c>
      <c r="I67" s="13">
        <v>41267</v>
      </c>
      <c r="J67" s="44" t="s">
        <v>208</v>
      </c>
      <c r="K67" s="11" t="s">
        <v>127</v>
      </c>
      <c r="L67" s="8" t="s">
        <v>23</v>
      </c>
      <c r="M67" s="8" t="s">
        <v>186</v>
      </c>
      <c r="N67" s="8" t="s">
        <v>51</v>
      </c>
      <c r="O67" s="8" t="s">
        <v>190</v>
      </c>
      <c r="P67" s="7" t="s">
        <v>315</v>
      </c>
      <c r="Q67" s="9">
        <v>42432</v>
      </c>
      <c r="R67" s="9">
        <v>43112</v>
      </c>
      <c r="S67" s="9">
        <v>42384</v>
      </c>
      <c r="T67" s="9">
        <v>42555</v>
      </c>
      <c r="U67" s="52" t="s">
        <v>378</v>
      </c>
      <c r="V67" s="9">
        <v>42555</v>
      </c>
      <c r="W67" s="55">
        <f t="shared" si="0"/>
        <v>2016</v>
      </c>
    </row>
    <row r="68" spans="1:23">
      <c r="A68" s="38" t="s">
        <v>264</v>
      </c>
      <c r="B68" s="1" t="s">
        <v>264</v>
      </c>
      <c r="G68" s="11"/>
      <c r="J68" s="1" t="s">
        <v>264</v>
      </c>
      <c r="U68" s="40"/>
    </row>
    <row r="69" spans="1:23">
      <c r="A69" s="38" t="s">
        <v>264</v>
      </c>
      <c r="B69" s="1" t="s">
        <v>264</v>
      </c>
      <c r="G69" s="11"/>
      <c r="J69" s="1" t="s">
        <v>264</v>
      </c>
      <c r="U69" s="40"/>
    </row>
    <row r="70" spans="1:23">
      <c r="A70" s="38" t="s">
        <v>264</v>
      </c>
      <c r="B70" s="1" t="s">
        <v>264</v>
      </c>
      <c r="G70" s="11"/>
      <c r="J70" s="1" t="s">
        <v>264</v>
      </c>
      <c r="U70" s="40"/>
    </row>
    <row r="71" spans="1:23">
      <c r="A71" s="38" t="s">
        <v>264</v>
      </c>
      <c r="B71" s="1" t="s">
        <v>264</v>
      </c>
      <c r="G71" s="11"/>
      <c r="J71" s="1" t="s">
        <v>264</v>
      </c>
      <c r="U71" s="40"/>
    </row>
    <row r="72" spans="1:23">
      <c r="A72" s="38" t="s">
        <v>264</v>
      </c>
      <c r="B72" s="1" t="s">
        <v>264</v>
      </c>
      <c r="J72" s="1" t="s">
        <v>264</v>
      </c>
      <c r="U72" s="40"/>
    </row>
    <row r="73" spans="1:23">
      <c r="A73" s="38" t="s">
        <v>264</v>
      </c>
      <c r="B73" s="1" t="s">
        <v>264</v>
      </c>
      <c r="J73" s="1" t="s">
        <v>264</v>
      </c>
      <c r="U73" s="40"/>
    </row>
    <row r="74" spans="1:23">
      <c r="A74" s="38" t="s">
        <v>264</v>
      </c>
      <c r="B74" s="1" t="s">
        <v>264</v>
      </c>
      <c r="J74" s="1" t="s">
        <v>264</v>
      </c>
      <c r="U74" s="40"/>
    </row>
    <row r="75" spans="1:23">
      <c r="A75" s="38" t="s">
        <v>264</v>
      </c>
      <c r="B75" s="1" t="s">
        <v>264</v>
      </c>
      <c r="J75" s="1" t="s">
        <v>264</v>
      </c>
      <c r="U75" s="40"/>
    </row>
    <row r="76" spans="1:23">
      <c r="A76" s="38" t="s">
        <v>264</v>
      </c>
      <c r="B76" s="1" t="s">
        <v>264</v>
      </c>
      <c r="J76" s="1" t="s">
        <v>264</v>
      </c>
      <c r="U76" s="40"/>
    </row>
    <row r="77" spans="1:23">
      <c r="A77" s="38" t="s">
        <v>264</v>
      </c>
      <c r="B77" s="1" t="s">
        <v>264</v>
      </c>
      <c r="J77" s="1" t="s">
        <v>264</v>
      </c>
      <c r="U77" s="40"/>
    </row>
    <row r="78" spans="1:23">
      <c r="A78" s="38" t="s">
        <v>264</v>
      </c>
      <c r="B78" s="1" t="s">
        <v>264</v>
      </c>
      <c r="J78" s="1" t="s">
        <v>264</v>
      </c>
      <c r="U78" s="40"/>
    </row>
    <row r="79" spans="1:23">
      <c r="A79" s="38" t="s">
        <v>264</v>
      </c>
      <c r="B79" s="1" t="s">
        <v>264</v>
      </c>
      <c r="J79" s="1" t="s">
        <v>264</v>
      </c>
      <c r="U79" s="40"/>
    </row>
    <row r="80" spans="1:23">
      <c r="A80" s="38" t="s">
        <v>264</v>
      </c>
      <c r="B80" s="1" t="s">
        <v>264</v>
      </c>
      <c r="J80" s="1" t="s">
        <v>264</v>
      </c>
      <c r="U80" s="40"/>
    </row>
    <row r="81" spans="1:21">
      <c r="A81" s="38" t="s">
        <v>264</v>
      </c>
      <c r="B81" s="1" t="s">
        <v>264</v>
      </c>
      <c r="J81" s="1" t="s">
        <v>264</v>
      </c>
      <c r="U81" s="40"/>
    </row>
    <row r="82" spans="1:21">
      <c r="A82" s="38" t="s">
        <v>264</v>
      </c>
      <c r="B82" s="1" t="s">
        <v>264</v>
      </c>
      <c r="J82" s="1" t="s">
        <v>264</v>
      </c>
      <c r="U82" s="40"/>
    </row>
    <row r="83" spans="1:21">
      <c r="A83" s="38" t="s">
        <v>264</v>
      </c>
      <c r="B83" s="1" t="s">
        <v>264</v>
      </c>
      <c r="J83" s="1" t="s">
        <v>264</v>
      </c>
      <c r="U83" s="40"/>
    </row>
    <row r="84" spans="1:21">
      <c r="A84" s="38" t="s">
        <v>264</v>
      </c>
      <c r="B84" s="1" t="s">
        <v>264</v>
      </c>
      <c r="J84" s="1" t="s">
        <v>264</v>
      </c>
      <c r="U84" s="40"/>
    </row>
    <row r="85" spans="1:21">
      <c r="A85" s="38" t="s">
        <v>264</v>
      </c>
      <c r="B85" s="1" t="s">
        <v>264</v>
      </c>
      <c r="J85" s="1" t="s">
        <v>264</v>
      </c>
      <c r="U85" s="40"/>
    </row>
    <row r="86" spans="1:21">
      <c r="A86" s="38" t="s">
        <v>264</v>
      </c>
      <c r="B86" s="1" t="s">
        <v>264</v>
      </c>
      <c r="J86" s="1" t="s">
        <v>264</v>
      </c>
      <c r="U86" s="40"/>
    </row>
    <row r="87" spans="1:21">
      <c r="A87" s="38" t="s">
        <v>264</v>
      </c>
      <c r="B87" s="1" t="s">
        <v>264</v>
      </c>
      <c r="J87" s="1" t="s">
        <v>264</v>
      </c>
      <c r="U87" s="40"/>
    </row>
    <row r="88" spans="1:21">
      <c r="A88" s="38" t="s">
        <v>264</v>
      </c>
      <c r="B88" s="1" t="s">
        <v>264</v>
      </c>
      <c r="J88" s="1" t="s">
        <v>264</v>
      </c>
      <c r="U88" s="40"/>
    </row>
    <row r="89" spans="1:21">
      <c r="A89" s="38" t="s">
        <v>264</v>
      </c>
      <c r="B89" s="1" t="s">
        <v>264</v>
      </c>
      <c r="J89" s="1" t="s">
        <v>264</v>
      </c>
      <c r="U89" s="40"/>
    </row>
    <row r="90" spans="1:21">
      <c r="A90" s="38" t="s">
        <v>264</v>
      </c>
      <c r="B90" s="1" t="s">
        <v>264</v>
      </c>
      <c r="J90" s="1" t="s">
        <v>264</v>
      </c>
      <c r="U90" s="40"/>
    </row>
    <row r="91" spans="1:21">
      <c r="A91" s="38" t="s">
        <v>264</v>
      </c>
      <c r="B91" s="1" t="s">
        <v>264</v>
      </c>
      <c r="J91" s="1" t="s">
        <v>264</v>
      </c>
      <c r="U91" s="40"/>
    </row>
    <row r="92" spans="1:21">
      <c r="A92" s="38" t="s">
        <v>264</v>
      </c>
      <c r="B92" s="1" t="s">
        <v>264</v>
      </c>
      <c r="J92" s="1" t="s">
        <v>264</v>
      </c>
      <c r="U92" s="40"/>
    </row>
    <row r="93" spans="1:21">
      <c r="A93" s="38" t="s">
        <v>264</v>
      </c>
      <c r="B93" s="1" t="s">
        <v>264</v>
      </c>
      <c r="J93" s="1" t="s">
        <v>264</v>
      </c>
      <c r="U93" s="40"/>
    </row>
    <row r="94" spans="1:21">
      <c r="A94" s="38" t="s">
        <v>264</v>
      </c>
      <c r="B94" s="1" t="s">
        <v>264</v>
      </c>
      <c r="J94" s="1" t="s">
        <v>264</v>
      </c>
      <c r="U94" s="40"/>
    </row>
    <row r="95" spans="1:21">
      <c r="A95" s="38" t="s">
        <v>264</v>
      </c>
      <c r="B95" s="1" t="s">
        <v>264</v>
      </c>
      <c r="J95" s="1" t="s">
        <v>264</v>
      </c>
      <c r="U95" s="40"/>
    </row>
    <row r="96" spans="1:21">
      <c r="A96" s="38" t="s">
        <v>264</v>
      </c>
      <c r="B96" s="1" t="s">
        <v>264</v>
      </c>
      <c r="J96" s="1" t="s">
        <v>264</v>
      </c>
      <c r="U96" s="40"/>
    </row>
    <row r="97" spans="1:21">
      <c r="A97" s="38" t="s">
        <v>264</v>
      </c>
      <c r="B97" s="1" t="s">
        <v>264</v>
      </c>
      <c r="J97" s="1" t="s">
        <v>264</v>
      </c>
      <c r="U97" s="40"/>
    </row>
    <row r="98" spans="1:21">
      <c r="A98" s="38" t="s">
        <v>264</v>
      </c>
      <c r="B98" s="1" t="s">
        <v>264</v>
      </c>
      <c r="J98" s="1" t="s">
        <v>264</v>
      </c>
      <c r="U98" s="40"/>
    </row>
    <row r="99" spans="1:21">
      <c r="A99" s="38" t="s">
        <v>264</v>
      </c>
      <c r="B99" s="1" t="s">
        <v>264</v>
      </c>
      <c r="J99" s="1" t="s">
        <v>264</v>
      </c>
      <c r="U99" s="40"/>
    </row>
    <row r="100" spans="1:21">
      <c r="A100" s="38" t="s">
        <v>264</v>
      </c>
      <c r="B100" s="1" t="s">
        <v>264</v>
      </c>
      <c r="J100" s="1" t="s">
        <v>264</v>
      </c>
      <c r="U100" s="40"/>
    </row>
    <row r="101" spans="1:21">
      <c r="A101" s="38" t="s">
        <v>264</v>
      </c>
      <c r="B101" s="1" t="s">
        <v>264</v>
      </c>
      <c r="J101" s="1" t="s">
        <v>264</v>
      </c>
      <c r="U101" s="40"/>
    </row>
    <row r="102" spans="1:21">
      <c r="A102" s="38" t="s">
        <v>264</v>
      </c>
      <c r="B102" s="1" t="s">
        <v>264</v>
      </c>
      <c r="J102" s="1" t="s">
        <v>264</v>
      </c>
      <c r="U102" s="40"/>
    </row>
    <row r="103" spans="1:21">
      <c r="A103" s="38" t="s">
        <v>264</v>
      </c>
      <c r="B103" s="1" t="s">
        <v>264</v>
      </c>
      <c r="J103" s="1" t="s">
        <v>264</v>
      </c>
      <c r="U103" s="40"/>
    </row>
    <row r="104" spans="1:21">
      <c r="A104" s="38" t="s">
        <v>264</v>
      </c>
      <c r="B104" s="1" t="s">
        <v>264</v>
      </c>
      <c r="J104" s="1" t="s">
        <v>264</v>
      </c>
      <c r="U104" s="40"/>
    </row>
    <row r="105" spans="1:21">
      <c r="A105" s="38" t="s">
        <v>264</v>
      </c>
      <c r="B105" s="1" t="s">
        <v>264</v>
      </c>
      <c r="J105" s="1" t="s">
        <v>264</v>
      </c>
      <c r="U105" s="40"/>
    </row>
    <row r="106" spans="1:21">
      <c r="A106" s="38" t="s">
        <v>264</v>
      </c>
      <c r="B106" s="1" t="s">
        <v>264</v>
      </c>
      <c r="J106" s="1" t="s">
        <v>264</v>
      </c>
      <c r="U106" s="40"/>
    </row>
    <row r="107" spans="1:21">
      <c r="A107" s="38" t="s">
        <v>264</v>
      </c>
      <c r="B107" s="1" t="s">
        <v>264</v>
      </c>
      <c r="J107" s="1" t="s">
        <v>264</v>
      </c>
      <c r="U107" s="40"/>
    </row>
    <row r="108" spans="1:21">
      <c r="A108" s="38" t="s">
        <v>264</v>
      </c>
      <c r="B108" s="1" t="s">
        <v>264</v>
      </c>
      <c r="J108" s="1" t="s">
        <v>264</v>
      </c>
      <c r="U108" s="40"/>
    </row>
    <row r="109" spans="1:21">
      <c r="A109" s="38" t="s">
        <v>264</v>
      </c>
      <c r="B109" s="1" t="s">
        <v>264</v>
      </c>
      <c r="J109" s="1" t="s">
        <v>264</v>
      </c>
      <c r="U109" s="40"/>
    </row>
    <row r="110" spans="1:21">
      <c r="A110" s="38" t="s">
        <v>264</v>
      </c>
      <c r="B110" s="1" t="s">
        <v>264</v>
      </c>
      <c r="J110" s="1" t="s">
        <v>264</v>
      </c>
      <c r="U110" s="40"/>
    </row>
    <row r="111" spans="1:21">
      <c r="A111" s="38" t="s">
        <v>264</v>
      </c>
      <c r="B111" s="1" t="s">
        <v>264</v>
      </c>
      <c r="J111" s="1" t="s">
        <v>264</v>
      </c>
      <c r="U111" s="40"/>
    </row>
    <row r="112" spans="1:21">
      <c r="A112" s="38" t="s">
        <v>264</v>
      </c>
      <c r="B112" s="1" t="s">
        <v>264</v>
      </c>
      <c r="J112" s="1" t="s">
        <v>264</v>
      </c>
      <c r="U112" s="40"/>
    </row>
    <row r="113" spans="1:21">
      <c r="A113" s="38" t="s">
        <v>264</v>
      </c>
      <c r="B113" s="1" t="s">
        <v>264</v>
      </c>
      <c r="J113" s="1" t="s">
        <v>264</v>
      </c>
      <c r="U113" s="40"/>
    </row>
    <row r="114" spans="1:21">
      <c r="A114" s="38" t="s">
        <v>264</v>
      </c>
      <c r="B114" s="1" t="s">
        <v>264</v>
      </c>
      <c r="J114" s="1" t="s">
        <v>264</v>
      </c>
      <c r="U114" s="40"/>
    </row>
    <row r="115" spans="1:21">
      <c r="A115" s="38" t="s">
        <v>264</v>
      </c>
      <c r="B115" s="1" t="s">
        <v>264</v>
      </c>
      <c r="J115" s="1" t="s">
        <v>264</v>
      </c>
      <c r="U115" s="40"/>
    </row>
    <row r="116" spans="1:21">
      <c r="A116" s="38" t="s">
        <v>264</v>
      </c>
      <c r="B116" s="1" t="s">
        <v>264</v>
      </c>
      <c r="J116" s="1" t="s">
        <v>264</v>
      </c>
      <c r="U116" s="40"/>
    </row>
    <row r="117" spans="1:21">
      <c r="A117" s="38" t="s">
        <v>264</v>
      </c>
      <c r="B117" s="1" t="s">
        <v>264</v>
      </c>
      <c r="J117" s="1" t="s">
        <v>264</v>
      </c>
      <c r="U117" s="40"/>
    </row>
    <row r="118" spans="1:21">
      <c r="A118" s="38" t="s">
        <v>264</v>
      </c>
      <c r="B118" s="1" t="s">
        <v>264</v>
      </c>
      <c r="J118" s="1" t="s">
        <v>264</v>
      </c>
      <c r="U118" s="40"/>
    </row>
    <row r="119" spans="1:21">
      <c r="A119" s="38" t="s">
        <v>264</v>
      </c>
      <c r="B119" s="1" t="s">
        <v>264</v>
      </c>
      <c r="J119" s="1" t="s">
        <v>264</v>
      </c>
      <c r="U119" s="40"/>
    </row>
    <row r="120" spans="1:21">
      <c r="A120" s="38" t="s">
        <v>264</v>
      </c>
      <c r="B120" s="1" t="s">
        <v>264</v>
      </c>
      <c r="J120" s="1" t="s">
        <v>264</v>
      </c>
      <c r="U120" s="40"/>
    </row>
    <row r="121" spans="1:21">
      <c r="A121" s="38" t="s">
        <v>264</v>
      </c>
      <c r="B121" s="1" t="s">
        <v>264</v>
      </c>
      <c r="J121" s="1" t="s">
        <v>264</v>
      </c>
      <c r="U121" s="40"/>
    </row>
    <row r="122" spans="1:21">
      <c r="A122" s="38" t="s">
        <v>264</v>
      </c>
      <c r="B122" s="1" t="s">
        <v>264</v>
      </c>
      <c r="J122" s="1" t="s">
        <v>264</v>
      </c>
      <c r="U122" s="40"/>
    </row>
    <row r="123" spans="1:21">
      <c r="A123" s="38" t="s">
        <v>264</v>
      </c>
      <c r="B123" s="1" t="s">
        <v>264</v>
      </c>
      <c r="J123" s="1" t="s">
        <v>264</v>
      </c>
      <c r="U123" s="40"/>
    </row>
    <row r="124" spans="1:21">
      <c r="A124" s="38" t="s">
        <v>264</v>
      </c>
      <c r="B124" s="1" t="s">
        <v>264</v>
      </c>
      <c r="J124" s="1" t="s">
        <v>264</v>
      </c>
      <c r="U124" s="40"/>
    </row>
    <row r="125" spans="1:21">
      <c r="A125" s="38" t="s">
        <v>264</v>
      </c>
      <c r="B125" s="1" t="s">
        <v>264</v>
      </c>
      <c r="J125" s="1" t="s">
        <v>264</v>
      </c>
      <c r="U125" s="40"/>
    </row>
    <row r="126" spans="1:21">
      <c r="A126" s="38" t="s">
        <v>264</v>
      </c>
      <c r="B126" s="1" t="s">
        <v>264</v>
      </c>
      <c r="J126" s="1" t="s">
        <v>264</v>
      </c>
      <c r="U126" s="40"/>
    </row>
    <row r="127" spans="1:21">
      <c r="A127" s="38" t="s">
        <v>264</v>
      </c>
      <c r="B127" s="1" t="s">
        <v>264</v>
      </c>
      <c r="J127" s="1" t="s">
        <v>264</v>
      </c>
      <c r="U127" s="40"/>
    </row>
    <row r="128" spans="1:21">
      <c r="A128" s="38" t="s">
        <v>264</v>
      </c>
      <c r="B128" s="1" t="s">
        <v>264</v>
      </c>
      <c r="J128" s="1" t="s">
        <v>264</v>
      </c>
      <c r="U128" s="40"/>
    </row>
    <row r="129" spans="1:21">
      <c r="A129" s="38" t="s">
        <v>264</v>
      </c>
      <c r="B129" s="1" t="s">
        <v>264</v>
      </c>
      <c r="J129" s="1" t="s">
        <v>264</v>
      </c>
      <c r="U129" s="40"/>
    </row>
    <row r="130" spans="1:21">
      <c r="A130" s="38" t="s">
        <v>264</v>
      </c>
      <c r="B130" s="1" t="s">
        <v>264</v>
      </c>
      <c r="J130" s="1" t="s">
        <v>264</v>
      </c>
      <c r="U130" s="40"/>
    </row>
    <row r="131" spans="1:21">
      <c r="A131" s="38" t="s">
        <v>264</v>
      </c>
      <c r="B131" s="1" t="s">
        <v>264</v>
      </c>
      <c r="J131" s="1" t="s">
        <v>264</v>
      </c>
      <c r="U131" s="40"/>
    </row>
    <row r="132" spans="1:21">
      <c r="A132" s="38" t="s">
        <v>264</v>
      </c>
      <c r="B132" s="1" t="s">
        <v>264</v>
      </c>
      <c r="J132" s="1" t="s">
        <v>264</v>
      </c>
      <c r="U132" s="40"/>
    </row>
    <row r="133" spans="1:21">
      <c r="A133" s="38" t="s">
        <v>264</v>
      </c>
      <c r="B133" s="1" t="s">
        <v>264</v>
      </c>
      <c r="J133" s="1" t="s">
        <v>264</v>
      </c>
      <c r="U133" s="40"/>
    </row>
    <row r="134" spans="1:21">
      <c r="A134" s="38" t="s">
        <v>264</v>
      </c>
      <c r="B134" s="1" t="s">
        <v>264</v>
      </c>
      <c r="J134" s="1" t="s">
        <v>264</v>
      </c>
      <c r="U134" s="40"/>
    </row>
    <row r="135" spans="1:21">
      <c r="A135" s="38" t="s">
        <v>264</v>
      </c>
      <c r="B135" s="1" t="s">
        <v>264</v>
      </c>
      <c r="J135" s="1" t="s">
        <v>264</v>
      </c>
      <c r="U135" s="40"/>
    </row>
    <row r="136" spans="1:21">
      <c r="A136" s="38" t="s">
        <v>264</v>
      </c>
      <c r="B136" s="1" t="s">
        <v>264</v>
      </c>
      <c r="J136" s="1" t="s">
        <v>264</v>
      </c>
      <c r="U136" s="40"/>
    </row>
    <row r="137" spans="1:21">
      <c r="A137" s="38" t="s">
        <v>264</v>
      </c>
      <c r="B137" s="1" t="s">
        <v>264</v>
      </c>
      <c r="J137" s="1" t="s">
        <v>264</v>
      </c>
      <c r="U137" s="40"/>
    </row>
    <row r="138" spans="1:21">
      <c r="A138" s="38" t="s">
        <v>264</v>
      </c>
      <c r="B138" s="1" t="s">
        <v>264</v>
      </c>
      <c r="J138" s="1" t="s">
        <v>264</v>
      </c>
      <c r="U138" s="40"/>
    </row>
    <row r="139" spans="1:21">
      <c r="A139" s="38" t="s">
        <v>264</v>
      </c>
      <c r="B139" s="1" t="s">
        <v>264</v>
      </c>
      <c r="J139" s="1" t="s">
        <v>264</v>
      </c>
      <c r="U139" s="40"/>
    </row>
    <row r="140" spans="1:21">
      <c r="A140" s="38" t="s">
        <v>264</v>
      </c>
      <c r="B140" s="1" t="s">
        <v>264</v>
      </c>
      <c r="J140" s="1" t="s">
        <v>264</v>
      </c>
      <c r="U140" s="40"/>
    </row>
    <row r="141" spans="1:21">
      <c r="A141" s="38" t="s">
        <v>264</v>
      </c>
      <c r="B141" s="1" t="s">
        <v>264</v>
      </c>
      <c r="J141" s="1" t="s">
        <v>264</v>
      </c>
      <c r="U141" s="40"/>
    </row>
    <row r="142" spans="1:21">
      <c r="A142" s="38" t="s">
        <v>264</v>
      </c>
      <c r="B142" s="1" t="s">
        <v>264</v>
      </c>
      <c r="J142" s="1" t="s">
        <v>264</v>
      </c>
      <c r="U142" s="40"/>
    </row>
    <row r="143" spans="1:21">
      <c r="A143" s="38" t="s">
        <v>264</v>
      </c>
      <c r="B143" s="1" t="s">
        <v>264</v>
      </c>
      <c r="J143" s="1" t="s">
        <v>264</v>
      </c>
      <c r="U143" s="40"/>
    </row>
    <row r="144" spans="1:21">
      <c r="A144" s="38" t="s">
        <v>264</v>
      </c>
      <c r="B144" s="1" t="s">
        <v>264</v>
      </c>
      <c r="J144" s="1" t="s">
        <v>264</v>
      </c>
      <c r="U144" s="40"/>
    </row>
    <row r="145" spans="1:21">
      <c r="A145" s="38" t="s">
        <v>264</v>
      </c>
      <c r="B145" s="1" t="s">
        <v>264</v>
      </c>
      <c r="J145" s="1" t="s">
        <v>264</v>
      </c>
      <c r="U145" s="40"/>
    </row>
    <row r="146" spans="1:21">
      <c r="A146" s="38" t="s">
        <v>264</v>
      </c>
      <c r="B146" s="1" t="s">
        <v>264</v>
      </c>
      <c r="J146" s="1" t="s">
        <v>264</v>
      </c>
      <c r="U146" s="40"/>
    </row>
    <row r="147" spans="1:21">
      <c r="A147" s="38" t="s">
        <v>264</v>
      </c>
      <c r="B147" s="1" t="s">
        <v>264</v>
      </c>
      <c r="J147" s="1" t="s">
        <v>264</v>
      </c>
      <c r="U147" s="40"/>
    </row>
    <row r="148" spans="1:21">
      <c r="A148" s="38" t="s">
        <v>264</v>
      </c>
      <c r="B148" s="1" t="s">
        <v>264</v>
      </c>
      <c r="J148" s="1" t="s">
        <v>264</v>
      </c>
      <c r="U148" s="40"/>
    </row>
    <row r="149" spans="1:21">
      <c r="A149" s="38" t="s">
        <v>264</v>
      </c>
      <c r="B149" s="1" t="s">
        <v>264</v>
      </c>
      <c r="J149" s="1" t="s">
        <v>264</v>
      </c>
      <c r="U149" s="40"/>
    </row>
    <row r="150" spans="1:21">
      <c r="A150" s="38" t="s">
        <v>264</v>
      </c>
      <c r="B150" s="1" t="s">
        <v>264</v>
      </c>
      <c r="J150" s="1" t="s">
        <v>264</v>
      </c>
      <c r="U150" s="40"/>
    </row>
    <row r="151" spans="1:21">
      <c r="A151" s="38" t="s">
        <v>264</v>
      </c>
      <c r="B151" s="1" t="s">
        <v>264</v>
      </c>
      <c r="J151" s="1" t="s">
        <v>264</v>
      </c>
      <c r="U151" s="40"/>
    </row>
    <row r="152" spans="1:21">
      <c r="A152" s="38" t="s">
        <v>264</v>
      </c>
      <c r="B152" s="1" t="s">
        <v>264</v>
      </c>
      <c r="J152" s="1" t="s">
        <v>264</v>
      </c>
      <c r="U152" s="40"/>
    </row>
    <row r="153" spans="1:21">
      <c r="A153" s="38" t="s">
        <v>264</v>
      </c>
      <c r="B153" s="1" t="s">
        <v>264</v>
      </c>
      <c r="J153" s="1" t="s">
        <v>264</v>
      </c>
      <c r="U153" s="40"/>
    </row>
    <row r="154" spans="1:21">
      <c r="A154" s="38" t="s">
        <v>264</v>
      </c>
      <c r="B154" s="1" t="s">
        <v>264</v>
      </c>
      <c r="J154" s="1" t="s">
        <v>264</v>
      </c>
      <c r="U154" s="40"/>
    </row>
    <row r="155" spans="1:21">
      <c r="A155" s="38" t="s">
        <v>264</v>
      </c>
      <c r="B155" s="1" t="s">
        <v>264</v>
      </c>
      <c r="J155" s="1" t="s">
        <v>264</v>
      </c>
      <c r="U155" s="40"/>
    </row>
    <row r="156" spans="1:21">
      <c r="A156" s="38" t="s">
        <v>264</v>
      </c>
      <c r="B156" s="1" t="s">
        <v>264</v>
      </c>
      <c r="J156" s="1" t="s">
        <v>264</v>
      </c>
      <c r="U156" s="40"/>
    </row>
    <row r="157" spans="1:21">
      <c r="A157" s="38" t="s">
        <v>264</v>
      </c>
      <c r="B157" s="1" t="s">
        <v>264</v>
      </c>
      <c r="J157" s="1" t="s">
        <v>264</v>
      </c>
      <c r="U157" s="40"/>
    </row>
    <row r="158" spans="1:21">
      <c r="A158" s="38" t="s">
        <v>264</v>
      </c>
      <c r="B158" s="1" t="s">
        <v>264</v>
      </c>
      <c r="J158" s="1" t="s">
        <v>264</v>
      </c>
      <c r="U158" s="40"/>
    </row>
    <row r="159" spans="1:21">
      <c r="A159" s="38" t="s">
        <v>264</v>
      </c>
      <c r="B159" s="1" t="s">
        <v>264</v>
      </c>
      <c r="J159" s="1" t="s">
        <v>264</v>
      </c>
      <c r="U159" s="40"/>
    </row>
    <row r="160" spans="1:21">
      <c r="A160" s="38" t="s">
        <v>264</v>
      </c>
      <c r="B160" s="1" t="s">
        <v>264</v>
      </c>
      <c r="J160" s="1" t="s">
        <v>264</v>
      </c>
      <c r="U160" s="40"/>
    </row>
    <row r="161" spans="1:21">
      <c r="A161" s="38" t="s">
        <v>264</v>
      </c>
      <c r="B161" s="1" t="s">
        <v>264</v>
      </c>
      <c r="J161" s="1" t="s">
        <v>264</v>
      </c>
      <c r="U161" s="40"/>
    </row>
    <row r="162" spans="1:21">
      <c r="A162" s="38" t="s">
        <v>264</v>
      </c>
      <c r="B162" s="1" t="s">
        <v>264</v>
      </c>
      <c r="J162" s="1" t="s">
        <v>264</v>
      </c>
      <c r="U162" s="40"/>
    </row>
    <row r="163" spans="1:21">
      <c r="A163" s="38" t="s">
        <v>264</v>
      </c>
      <c r="B163" s="1" t="s">
        <v>264</v>
      </c>
      <c r="J163" s="1" t="s">
        <v>264</v>
      </c>
      <c r="U163" s="40"/>
    </row>
    <row r="164" spans="1:21">
      <c r="A164" s="38" t="s">
        <v>264</v>
      </c>
      <c r="B164" s="1" t="s">
        <v>264</v>
      </c>
      <c r="J164" s="1" t="s">
        <v>264</v>
      </c>
      <c r="U164" s="40"/>
    </row>
    <row r="165" spans="1:21">
      <c r="A165" s="38" t="s">
        <v>264</v>
      </c>
      <c r="B165" s="1" t="s">
        <v>264</v>
      </c>
      <c r="J165" s="1" t="s">
        <v>264</v>
      </c>
      <c r="U165" s="40"/>
    </row>
    <row r="166" spans="1:21">
      <c r="A166" s="38" t="s">
        <v>264</v>
      </c>
      <c r="B166" s="1" t="s">
        <v>264</v>
      </c>
      <c r="J166" s="1" t="s">
        <v>264</v>
      </c>
      <c r="U166" s="40"/>
    </row>
    <row r="167" spans="1:21">
      <c r="A167" s="38" t="s">
        <v>264</v>
      </c>
      <c r="B167" s="1" t="s">
        <v>264</v>
      </c>
      <c r="J167" s="1" t="s">
        <v>264</v>
      </c>
      <c r="U167" s="40"/>
    </row>
    <row r="168" spans="1:21">
      <c r="A168" s="38" t="s">
        <v>264</v>
      </c>
      <c r="B168" s="1" t="s">
        <v>264</v>
      </c>
      <c r="J168" s="1" t="s">
        <v>264</v>
      </c>
      <c r="U168" s="40"/>
    </row>
    <row r="169" spans="1:21">
      <c r="A169" s="38" t="s">
        <v>264</v>
      </c>
      <c r="B169" s="1" t="s">
        <v>264</v>
      </c>
      <c r="J169" s="1" t="s">
        <v>264</v>
      </c>
      <c r="U169" s="40"/>
    </row>
    <row r="170" spans="1:21">
      <c r="A170" s="38" t="s">
        <v>264</v>
      </c>
      <c r="B170" s="1" t="s">
        <v>264</v>
      </c>
      <c r="J170" s="1" t="s">
        <v>264</v>
      </c>
      <c r="U170" s="40"/>
    </row>
    <row r="171" spans="1:21">
      <c r="A171" s="38" t="s">
        <v>264</v>
      </c>
      <c r="B171" s="1" t="s">
        <v>264</v>
      </c>
      <c r="J171" s="1" t="s">
        <v>264</v>
      </c>
      <c r="U171" s="40"/>
    </row>
    <row r="172" spans="1:21">
      <c r="A172" s="38" t="s">
        <v>264</v>
      </c>
      <c r="B172" s="1" t="s">
        <v>264</v>
      </c>
      <c r="J172" s="1" t="s">
        <v>264</v>
      </c>
      <c r="U172" s="40"/>
    </row>
    <row r="173" spans="1:21">
      <c r="A173" s="38" t="s">
        <v>264</v>
      </c>
      <c r="B173" s="1" t="s">
        <v>264</v>
      </c>
      <c r="J173" s="1" t="s">
        <v>264</v>
      </c>
      <c r="U173" s="40"/>
    </row>
    <row r="174" spans="1:21">
      <c r="A174" s="38" t="s">
        <v>264</v>
      </c>
      <c r="B174" s="1" t="s">
        <v>264</v>
      </c>
      <c r="J174" s="1" t="s">
        <v>264</v>
      </c>
      <c r="U174" s="40"/>
    </row>
    <row r="175" spans="1:21">
      <c r="A175" s="38" t="s">
        <v>264</v>
      </c>
      <c r="B175" s="1" t="s">
        <v>264</v>
      </c>
      <c r="J175" s="1" t="s">
        <v>264</v>
      </c>
      <c r="U175" s="40"/>
    </row>
    <row r="176" spans="1:21">
      <c r="A176" s="38" t="s">
        <v>264</v>
      </c>
      <c r="B176" s="1" t="s">
        <v>264</v>
      </c>
      <c r="J176" s="1" t="s">
        <v>264</v>
      </c>
      <c r="U176" s="40"/>
    </row>
    <row r="177" spans="1:21">
      <c r="A177" s="38" t="s">
        <v>264</v>
      </c>
      <c r="B177" s="1" t="s">
        <v>264</v>
      </c>
      <c r="J177" s="1" t="s">
        <v>264</v>
      </c>
      <c r="U177" s="40"/>
    </row>
    <row r="178" spans="1:21">
      <c r="A178" s="38" t="s">
        <v>264</v>
      </c>
      <c r="B178" s="1" t="s">
        <v>264</v>
      </c>
      <c r="J178" s="1" t="s">
        <v>264</v>
      </c>
      <c r="U178" s="40"/>
    </row>
    <row r="179" spans="1:21">
      <c r="A179" s="38" t="s">
        <v>264</v>
      </c>
      <c r="B179" s="1" t="s">
        <v>264</v>
      </c>
      <c r="J179" s="1" t="s">
        <v>264</v>
      </c>
      <c r="U179" s="40"/>
    </row>
    <row r="180" spans="1:21">
      <c r="A180" s="38" t="s">
        <v>264</v>
      </c>
      <c r="B180" s="1" t="s">
        <v>264</v>
      </c>
      <c r="J180" s="1" t="s">
        <v>264</v>
      </c>
      <c r="U180" s="40"/>
    </row>
    <row r="181" spans="1:21">
      <c r="A181" s="38" t="s">
        <v>264</v>
      </c>
      <c r="B181" s="1" t="s">
        <v>264</v>
      </c>
      <c r="J181" s="1" t="s">
        <v>264</v>
      </c>
      <c r="U181" s="40"/>
    </row>
    <row r="182" spans="1:21">
      <c r="A182" s="38" t="s">
        <v>264</v>
      </c>
      <c r="B182" s="1" t="s">
        <v>264</v>
      </c>
      <c r="J182" s="1" t="s">
        <v>264</v>
      </c>
      <c r="U182" s="40"/>
    </row>
    <row r="183" spans="1:21">
      <c r="A183" s="38" t="s">
        <v>264</v>
      </c>
      <c r="B183" s="1" t="s">
        <v>264</v>
      </c>
      <c r="J183" s="1" t="s">
        <v>264</v>
      </c>
      <c r="U183" s="40"/>
    </row>
    <row r="184" spans="1:21">
      <c r="A184" s="38" t="s">
        <v>264</v>
      </c>
      <c r="B184" s="1" t="s">
        <v>264</v>
      </c>
      <c r="J184" s="1" t="s">
        <v>264</v>
      </c>
      <c r="U184" s="40"/>
    </row>
    <row r="185" spans="1:21">
      <c r="A185" s="38" t="s">
        <v>264</v>
      </c>
      <c r="B185" s="1" t="s">
        <v>264</v>
      </c>
      <c r="J185" s="1" t="s">
        <v>264</v>
      </c>
      <c r="U185" s="40"/>
    </row>
    <row r="186" spans="1:21">
      <c r="A186" s="38" t="s">
        <v>264</v>
      </c>
      <c r="B186" s="1" t="s">
        <v>264</v>
      </c>
      <c r="J186" s="1" t="s">
        <v>264</v>
      </c>
      <c r="U186" s="40"/>
    </row>
    <row r="187" spans="1:21">
      <c r="A187" s="38" t="s">
        <v>264</v>
      </c>
      <c r="B187" s="1" t="s">
        <v>264</v>
      </c>
      <c r="J187" s="1" t="s">
        <v>264</v>
      </c>
      <c r="U187" s="40"/>
    </row>
    <row r="188" spans="1:21">
      <c r="A188" s="38" t="s">
        <v>264</v>
      </c>
      <c r="B188" s="1" t="s">
        <v>264</v>
      </c>
      <c r="J188" s="1" t="s">
        <v>264</v>
      </c>
      <c r="U188" s="40"/>
    </row>
    <row r="189" spans="1:21">
      <c r="A189" s="38" t="s">
        <v>264</v>
      </c>
      <c r="B189" s="1" t="s">
        <v>264</v>
      </c>
      <c r="J189" s="1" t="s">
        <v>264</v>
      </c>
      <c r="U189" s="40"/>
    </row>
    <row r="190" spans="1:21">
      <c r="A190" s="38" t="s">
        <v>264</v>
      </c>
      <c r="B190" s="1" t="s">
        <v>264</v>
      </c>
      <c r="J190" s="1" t="s">
        <v>264</v>
      </c>
      <c r="U190" s="40"/>
    </row>
    <row r="191" spans="1:21">
      <c r="A191" s="38" t="s">
        <v>264</v>
      </c>
      <c r="B191" s="1" t="s">
        <v>264</v>
      </c>
      <c r="J191" s="1" t="s">
        <v>264</v>
      </c>
      <c r="U191" s="40"/>
    </row>
    <row r="192" spans="1:21">
      <c r="A192" s="38" t="s">
        <v>264</v>
      </c>
      <c r="B192" s="1" t="s">
        <v>264</v>
      </c>
      <c r="J192" s="1" t="s">
        <v>264</v>
      </c>
      <c r="U192" s="40"/>
    </row>
    <row r="193" spans="1:21">
      <c r="A193" s="38" t="s">
        <v>264</v>
      </c>
      <c r="B193" s="1" t="s">
        <v>264</v>
      </c>
      <c r="J193" s="1" t="s">
        <v>264</v>
      </c>
      <c r="U193" s="40"/>
    </row>
    <row r="194" spans="1:21">
      <c r="A194" s="38" t="s">
        <v>264</v>
      </c>
      <c r="B194" s="1" t="s">
        <v>264</v>
      </c>
      <c r="J194" s="1" t="s">
        <v>264</v>
      </c>
      <c r="U194" s="40"/>
    </row>
    <row r="195" spans="1:21">
      <c r="A195" s="38" t="s">
        <v>264</v>
      </c>
      <c r="B195" s="1" t="s">
        <v>264</v>
      </c>
      <c r="J195" s="1" t="s">
        <v>264</v>
      </c>
      <c r="U195" s="40"/>
    </row>
    <row r="196" spans="1:21">
      <c r="A196" s="38" t="s">
        <v>264</v>
      </c>
      <c r="B196" s="1" t="s">
        <v>264</v>
      </c>
      <c r="J196" s="1" t="s">
        <v>264</v>
      </c>
      <c r="U196" s="40"/>
    </row>
    <row r="197" spans="1:21">
      <c r="A197" s="38" t="s">
        <v>264</v>
      </c>
      <c r="B197" s="1" t="s">
        <v>264</v>
      </c>
      <c r="J197" s="1" t="s">
        <v>264</v>
      </c>
      <c r="U197" s="40"/>
    </row>
    <row r="198" spans="1:21">
      <c r="A198" s="38" t="s">
        <v>264</v>
      </c>
      <c r="B198" s="1" t="s">
        <v>264</v>
      </c>
      <c r="J198" s="1" t="s">
        <v>264</v>
      </c>
      <c r="U198" s="40"/>
    </row>
    <row r="199" spans="1:21">
      <c r="A199" s="38" t="s">
        <v>264</v>
      </c>
      <c r="B199" s="1" t="s">
        <v>264</v>
      </c>
      <c r="J199" s="1" t="s">
        <v>264</v>
      </c>
      <c r="U199" s="40"/>
    </row>
    <row r="200" spans="1:21">
      <c r="A200" s="38" t="s">
        <v>264</v>
      </c>
      <c r="B200" s="1" t="s">
        <v>264</v>
      </c>
      <c r="J200" s="1" t="s">
        <v>264</v>
      </c>
      <c r="U200" s="40"/>
    </row>
    <row r="201" spans="1:21">
      <c r="A201" s="38" t="s">
        <v>264</v>
      </c>
      <c r="B201" s="1" t="s">
        <v>264</v>
      </c>
      <c r="J201" s="1" t="s">
        <v>264</v>
      </c>
      <c r="U201" s="40"/>
    </row>
    <row r="202" spans="1:21">
      <c r="A202" s="38" t="s">
        <v>264</v>
      </c>
      <c r="B202" s="1" t="s">
        <v>264</v>
      </c>
      <c r="J202" s="1" t="s">
        <v>264</v>
      </c>
      <c r="U202" s="40"/>
    </row>
    <row r="203" spans="1:21">
      <c r="A203" s="38" t="s">
        <v>264</v>
      </c>
      <c r="B203" s="1" t="s">
        <v>264</v>
      </c>
      <c r="J203" s="1" t="s">
        <v>264</v>
      </c>
      <c r="U203" s="40"/>
    </row>
    <row r="204" spans="1:21">
      <c r="A204" s="38" t="s">
        <v>264</v>
      </c>
      <c r="B204" s="1" t="s">
        <v>264</v>
      </c>
      <c r="J204" s="1" t="s">
        <v>264</v>
      </c>
      <c r="U204" s="40"/>
    </row>
    <row r="205" spans="1:21">
      <c r="A205" s="38" t="s">
        <v>264</v>
      </c>
      <c r="B205" s="1" t="s">
        <v>264</v>
      </c>
      <c r="J205" s="1" t="s">
        <v>264</v>
      </c>
      <c r="U205" s="40"/>
    </row>
    <row r="206" spans="1:21">
      <c r="A206" s="38" t="s">
        <v>264</v>
      </c>
      <c r="B206" s="1" t="s">
        <v>264</v>
      </c>
      <c r="J206" s="1" t="s">
        <v>264</v>
      </c>
      <c r="U206" s="40"/>
    </row>
    <row r="207" spans="1:21">
      <c r="A207" s="38" t="s">
        <v>264</v>
      </c>
      <c r="B207" s="1" t="s">
        <v>264</v>
      </c>
      <c r="J207" s="1" t="s">
        <v>264</v>
      </c>
      <c r="U207" s="40"/>
    </row>
    <row r="208" spans="1:21">
      <c r="A208" s="38" t="s">
        <v>264</v>
      </c>
      <c r="B208" s="1" t="s">
        <v>264</v>
      </c>
      <c r="J208" s="1" t="s">
        <v>264</v>
      </c>
      <c r="U208" s="40"/>
    </row>
    <row r="209" spans="1:21">
      <c r="A209" s="38" t="s">
        <v>264</v>
      </c>
      <c r="B209" s="1" t="s">
        <v>264</v>
      </c>
      <c r="J209" s="1" t="s">
        <v>264</v>
      </c>
      <c r="U209" s="40"/>
    </row>
    <row r="210" spans="1:21">
      <c r="A210" s="38" t="s">
        <v>264</v>
      </c>
      <c r="B210" s="1" t="s">
        <v>264</v>
      </c>
      <c r="J210" s="1" t="s">
        <v>264</v>
      </c>
      <c r="U210" s="40"/>
    </row>
    <row r="211" spans="1:21">
      <c r="A211" s="38" t="s">
        <v>264</v>
      </c>
      <c r="B211" s="1" t="s">
        <v>264</v>
      </c>
      <c r="J211" s="1" t="s">
        <v>264</v>
      </c>
      <c r="U211" s="40"/>
    </row>
    <row r="212" spans="1:21">
      <c r="A212" s="38" t="s">
        <v>264</v>
      </c>
      <c r="B212" s="1" t="s">
        <v>264</v>
      </c>
      <c r="J212" s="1" t="s">
        <v>264</v>
      </c>
      <c r="U212" s="40"/>
    </row>
    <row r="213" spans="1:21">
      <c r="A213" s="38" t="s">
        <v>264</v>
      </c>
      <c r="B213" s="1" t="s">
        <v>264</v>
      </c>
      <c r="J213" s="1" t="s">
        <v>264</v>
      </c>
      <c r="U213" s="40"/>
    </row>
    <row r="214" spans="1:21">
      <c r="A214" s="38" t="s">
        <v>264</v>
      </c>
      <c r="B214" s="1" t="s">
        <v>264</v>
      </c>
      <c r="J214" s="1" t="s">
        <v>264</v>
      </c>
      <c r="U214" s="40"/>
    </row>
    <row r="215" spans="1:21">
      <c r="A215" s="38" t="s">
        <v>264</v>
      </c>
      <c r="B215" s="1" t="s">
        <v>264</v>
      </c>
      <c r="J215" s="1" t="s">
        <v>264</v>
      </c>
      <c r="U215" s="40"/>
    </row>
    <row r="216" spans="1:21">
      <c r="A216" s="38" t="s">
        <v>264</v>
      </c>
      <c r="B216" s="1" t="s">
        <v>264</v>
      </c>
      <c r="J216" s="1" t="s">
        <v>264</v>
      </c>
      <c r="U216" s="40"/>
    </row>
    <row r="217" spans="1:21">
      <c r="A217" s="38" t="s">
        <v>264</v>
      </c>
      <c r="B217" s="1" t="s">
        <v>264</v>
      </c>
      <c r="J217" s="1" t="s">
        <v>264</v>
      </c>
      <c r="U217" s="40"/>
    </row>
    <row r="218" spans="1:21">
      <c r="A218" s="38" t="s">
        <v>264</v>
      </c>
      <c r="B218" s="1" t="s">
        <v>264</v>
      </c>
      <c r="J218" s="1" t="s">
        <v>264</v>
      </c>
      <c r="U218" s="40"/>
    </row>
    <row r="219" spans="1:21">
      <c r="A219" s="38" t="s">
        <v>264</v>
      </c>
      <c r="B219" s="1" t="s">
        <v>264</v>
      </c>
      <c r="J219" s="1" t="s">
        <v>264</v>
      </c>
      <c r="U219" s="40"/>
    </row>
    <row r="220" spans="1:21">
      <c r="A220" s="38" t="s">
        <v>264</v>
      </c>
      <c r="B220" s="1" t="s">
        <v>264</v>
      </c>
      <c r="J220" s="1" t="s">
        <v>264</v>
      </c>
      <c r="U220" s="40"/>
    </row>
    <row r="221" spans="1:21">
      <c r="A221" s="38" t="s">
        <v>264</v>
      </c>
      <c r="B221" s="1" t="s">
        <v>264</v>
      </c>
      <c r="J221" s="1" t="s">
        <v>264</v>
      </c>
      <c r="U221" s="40"/>
    </row>
    <row r="222" spans="1:21">
      <c r="A222" s="38" t="s">
        <v>264</v>
      </c>
      <c r="B222" s="1" t="s">
        <v>264</v>
      </c>
      <c r="J222" s="1" t="s">
        <v>264</v>
      </c>
      <c r="U222" s="40"/>
    </row>
    <row r="223" spans="1:21">
      <c r="A223" s="38" t="s">
        <v>264</v>
      </c>
      <c r="B223" s="1" t="s">
        <v>264</v>
      </c>
      <c r="J223" s="1" t="s">
        <v>264</v>
      </c>
      <c r="U223" s="40"/>
    </row>
    <row r="224" spans="1:21">
      <c r="A224" s="38" t="s">
        <v>264</v>
      </c>
      <c r="B224" s="1" t="s">
        <v>264</v>
      </c>
      <c r="J224" s="1" t="s">
        <v>264</v>
      </c>
      <c r="U224" s="40"/>
    </row>
    <row r="225" spans="1:21">
      <c r="A225" s="38" t="s">
        <v>264</v>
      </c>
      <c r="B225" s="1" t="s">
        <v>264</v>
      </c>
      <c r="J225" s="1" t="s">
        <v>264</v>
      </c>
      <c r="U225" s="40"/>
    </row>
    <row r="226" spans="1:21">
      <c r="A226" s="38" t="s">
        <v>264</v>
      </c>
      <c r="B226" s="1" t="s">
        <v>264</v>
      </c>
      <c r="J226" s="1" t="s">
        <v>264</v>
      </c>
      <c r="U226" s="40"/>
    </row>
    <row r="227" spans="1:21">
      <c r="A227" s="38" t="s">
        <v>264</v>
      </c>
      <c r="B227" s="1" t="s">
        <v>264</v>
      </c>
      <c r="J227" s="1" t="s">
        <v>264</v>
      </c>
      <c r="U227" s="40"/>
    </row>
    <row r="228" spans="1:21">
      <c r="A228" s="38" t="s">
        <v>264</v>
      </c>
      <c r="B228" s="1" t="s">
        <v>264</v>
      </c>
      <c r="J228" s="1" t="s">
        <v>264</v>
      </c>
      <c r="U228" s="40"/>
    </row>
    <row r="229" spans="1:21">
      <c r="A229" s="38" t="s">
        <v>264</v>
      </c>
      <c r="B229" s="1" t="s">
        <v>264</v>
      </c>
      <c r="J229" s="1" t="s">
        <v>264</v>
      </c>
      <c r="U229" s="40"/>
    </row>
    <row r="230" spans="1:21">
      <c r="A230" s="38" t="s">
        <v>264</v>
      </c>
      <c r="B230" s="1" t="s">
        <v>264</v>
      </c>
      <c r="J230" s="1" t="s">
        <v>264</v>
      </c>
      <c r="U230" s="40"/>
    </row>
    <row r="231" spans="1:21">
      <c r="A231" s="38" t="s">
        <v>264</v>
      </c>
      <c r="B231" s="1" t="s">
        <v>264</v>
      </c>
      <c r="J231" s="1" t="s">
        <v>264</v>
      </c>
      <c r="U231" s="40"/>
    </row>
    <row r="232" spans="1:21">
      <c r="A232" s="38" t="s">
        <v>264</v>
      </c>
      <c r="B232" s="1" t="s">
        <v>264</v>
      </c>
      <c r="J232" s="1" t="s">
        <v>264</v>
      </c>
      <c r="U232" s="40"/>
    </row>
    <row r="233" spans="1:21">
      <c r="A233" s="38" t="s">
        <v>264</v>
      </c>
      <c r="B233" s="1" t="s">
        <v>264</v>
      </c>
      <c r="J233" s="1" t="s">
        <v>264</v>
      </c>
      <c r="U233" s="40"/>
    </row>
    <row r="234" spans="1:21">
      <c r="A234" s="38" t="s">
        <v>264</v>
      </c>
      <c r="B234" s="1" t="s">
        <v>264</v>
      </c>
      <c r="J234" s="1" t="s">
        <v>264</v>
      </c>
      <c r="U234" s="40"/>
    </row>
    <row r="235" spans="1:21">
      <c r="A235" s="38" t="s">
        <v>264</v>
      </c>
      <c r="B235" s="1" t="s">
        <v>264</v>
      </c>
      <c r="J235" s="1" t="s">
        <v>264</v>
      </c>
      <c r="U235" s="40"/>
    </row>
    <row r="236" spans="1:21">
      <c r="A236" s="38" t="s">
        <v>264</v>
      </c>
      <c r="B236" s="1" t="s">
        <v>264</v>
      </c>
      <c r="J236" s="1" t="s">
        <v>264</v>
      </c>
      <c r="U236" s="40"/>
    </row>
    <row r="237" spans="1:21">
      <c r="A237" s="38" t="s">
        <v>264</v>
      </c>
      <c r="B237" s="1" t="s">
        <v>264</v>
      </c>
      <c r="J237" s="1" t="s">
        <v>264</v>
      </c>
      <c r="U237" s="40"/>
    </row>
    <row r="238" spans="1:21">
      <c r="A238" s="38" t="s">
        <v>264</v>
      </c>
      <c r="B238" s="1" t="s">
        <v>264</v>
      </c>
      <c r="J238" s="1" t="s">
        <v>264</v>
      </c>
      <c r="U238" s="40"/>
    </row>
    <row r="239" spans="1:21">
      <c r="A239" s="38" t="s">
        <v>264</v>
      </c>
      <c r="B239" s="1" t="s">
        <v>264</v>
      </c>
      <c r="J239" s="1" t="s">
        <v>264</v>
      </c>
      <c r="U239" s="40"/>
    </row>
    <row r="240" spans="1:21">
      <c r="A240" s="38" t="s">
        <v>264</v>
      </c>
      <c r="B240" s="1" t="s">
        <v>264</v>
      </c>
      <c r="J240" s="1" t="s">
        <v>264</v>
      </c>
      <c r="U240" s="40"/>
    </row>
    <row r="241" spans="1:21">
      <c r="A241" s="38" t="s">
        <v>264</v>
      </c>
      <c r="B241" s="1" t="s">
        <v>264</v>
      </c>
      <c r="J241" s="1" t="s">
        <v>264</v>
      </c>
      <c r="U241" s="40"/>
    </row>
    <row r="242" spans="1:21">
      <c r="A242" s="38" t="s">
        <v>264</v>
      </c>
      <c r="B242" s="1" t="s">
        <v>264</v>
      </c>
      <c r="J242" s="1" t="s">
        <v>264</v>
      </c>
      <c r="U242" s="40"/>
    </row>
    <row r="243" spans="1:21">
      <c r="A243" s="38" t="s">
        <v>264</v>
      </c>
      <c r="B243" s="1" t="s">
        <v>264</v>
      </c>
      <c r="J243" s="1" t="s">
        <v>264</v>
      </c>
      <c r="U243" s="40"/>
    </row>
    <row r="244" spans="1:21">
      <c r="A244" s="38" t="s">
        <v>264</v>
      </c>
      <c r="B244" s="1" t="s">
        <v>264</v>
      </c>
      <c r="J244" s="1" t="s">
        <v>264</v>
      </c>
      <c r="U244" s="40"/>
    </row>
    <row r="245" spans="1:21">
      <c r="A245" s="38" t="s">
        <v>264</v>
      </c>
      <c r="B245" s="1" t="s">
        <v>264</v>
      </c>
      <c r="J245" s="1" t="s">
        <v>264</v>
      </c>
      <c r="U245" s="40"/>
    </row>
    <row r="246" spans="1:21">
      <c r="A246" s="38" t="s">
        <v>264</v>
      </c>
      <c r="B246" s="1" t="s">
        <v>264</v>
      </c>
      <c r="J246" s="1" t="s">
        <v>264</v>
      </c>
      <c r="U246" s="40"/>
    </row>
    <row r="247" spans="1:21">
      <c r="A247" s="38" t="s">
        <v>264</v>
      </c>
      <c r="B247" s="1" t="s">
        <v>264</v>
      </c>
      <c r="J247" s="1" t="s">
        <v>264</v>
      </c>
      <c r="U247" s="40"/>
    </row>
    <row r="248" spans="1:21">
      <c r="A248" s="38" t="s">
        <v>264</v>
      </c>
      <c r="B248" s="1" t="s">
        <v>264</v>
      </c>
      <c r="J248" s="1" t="s">
        <v>264</v>
      </c>
      <c r="U248" s="40"/>
    </row>
    <row r="249" spans="1:21">
      <c r="A249" s="38" t="s">
        <v>264</v>
      </c>
      <c r="B249" s="1" t="s">
        <v>264</v>
      </c>
      <c r="J249" s="1" t="s">
        <v>264</v>
      </c>
      <c r="U249" s="40"/>
    </row>
    <row r="250" spans="1:21">
      <c r="A250" s="38" t="s">
        <v>264</v>
      </c>
      <c r="B250" s="1" t="s">
        <v>264</v>
      </c>
      <c r="J250" s="1" t="s">
        <v>264</v>
      </c>
      <c r="U250" s="40"/>
    </row>
    <row r="251" spans="1:21">
      <c r="A251" s="38" t="s">
        <v>264</v>
      </c>
      <c r="B251" s="1" t="s">
        <v>264</v>
      </c>
      <c r="J251" s="1" t="s">
        <v>264</v>
      </c>
      <c r="U251" s="40"/>
    </row>
    <row r="252" spans="1:21">
      <c r="A252" s="38" t="s">
        <v>264</v>
      </c>
      <c r="B252" s="1" t="s">
        <v>264</v>
      </c>
      <c r="J252" s="1" t="s">
        <v>264</v>
      </c>
      <c r="U252" s="40"/>
    </row>
    <row r="253" spans="1:21">
      <c r="A253" s="38" t="s">
        <v>264</v>
      </c>
      <c r="B253" s="1" t="s">
        <v>264</v>
      </c>
      <c r="J253" s="1" t="s">
        <v>264</v>
      </c>
      <c r="U253" s="40"/>
    </row>
    <row r="254" spans="1:21">
      <c r="A254" s="38" t="s">
        <v>264</v>
      </c>
      <c r="B254" s="1" t="s">
        <v>264</v>
      </c>
      <c r="J254" s="1" t="s">
        <v>264</v>
      </c>
      <c r="U254" s="40"/>
    </row>
    <row r="255" spans="1:21">
      <c r="A255" s="38" t="s">
        <v>264</v>
      </c>
      <c r="B255" s="1" t="s">
        <v>264</v>
      </c>
      <c r="J255" s="1" t="s">
        <v>264</v>
      </c>
      <c r="U255" s="40"/>
    </row>
    <row r="256" spans="1:21">
      <c r="A256" s="38" t="s">
        <v>264</v>
      </c>
      <c r="B256" s="1" t="s">
        <v>264</v>
      </c>
      <c r="J256" s="1" t="s">
        <v>264</v>
      </c>
      <c r="U256" s="40"/>
    </row>
    <row r="257" spans="1:21">
      <c r="A257" s="38" t="s">
        <v>264</v>
      </c>
      <c r="B257" s="1" t="s">
        <v>264</v>
      </c>
      <c r="J257" s="1" t="s">
        <v>264</v>
      </c>
      <c r="U257" s="40"/>
    </row>
    <row r="258" spans="1:21">
      <c r="A258" s="38" t="s">
        <v>264</v>
      </c>
      <c r="B258" s="1" t="s">
        <v>264</v>
      </c>
      <c r="J258" s="1" t="s">
        <v>264</v>
      </c>
      <c r="U258" s="40"/>
    </row>
    <row r="259" spans="1:21">
      <c r="A259" s="38" t="s">
        <v>264</v>
      </c>
      <c r="B259" s="1" t="s">
        <v>264</v>
      </c>
      <c r="J259" s="1" t="s">
        <v>264</v>
      </c>
      <c r="U259" s="40"/>
    </row>
    <row r="260" spans="1:21">
      <c r="A260" s="38" t="s">
        <v>264</v>
      </c>
      <c r="B260" s="1" t="s">
        <v>264</v>
      </c>
      <c r="J260" s="1" t="s">
        <v>264</v>
      </c>
      <c r="U260" s="40"/>
    </row>
    <row r="261" spans="1:21">
      <c r="A261" s="38" t="s">
        <v>264</v>
      </c>
      <c r="B261" s="1" t="s">
        <v>264</v>
      </c>
      <c r="J261" s="1" t="s">
        <v>264</v>
      </c>
      <c r="U261" s="40"/>
    </row>
    <row r="262" spans="1:21">
      <c r="A262" s="38" t="s">
        <v>264</v>
      </c>
      <c r="B262" s="1" t="s">
        <v>264</v>
      </c>
      <c r="J262" s="1" t="s">
        <v>264</v>
      </c>
      <c r="U262" s="40"/>
    </row>
    <row r="263" spans="1:21">
      <c r="A263" s="38" t="s">
        <v>264</v>
      </c>
      <c r="B263" s="1" t="s">
        <v>264</v>
      </c>
      <c r="J263" s="1" t="s">
        <v>264</v>
      </c>
      <c r="U263" s="40"/>
    </row>
    <row r="264" spans="1:21">
      <c r="A264" s="38" t="s">
        <v>264</v>
      </c>
      <c r="B264" s="1" t="s">
        <v>264</v>
      </c>
      <c r="J264" s="1" t="s">
        <v>264</v>
      </c>
      <c r="U264" s="40"/>
    </row>
    <row r="265" spans="1:21">
      <c r="A265" s="38" t="s">
        <v>264</v>
      </c>
      <c r="B265" s="1" t="s">
        <v>264</v>
      </c>
      <c r="J265" s="1" t="s">
        <v>264</v>
      </c>
      <c r="U265" s="40"/>
    </row>
    <row r="266" spans="1:21">
      <c r="A266" s="38" t="s">
        <v>264</v>
      </c>
      <c r="B266" s="1" t="s">
        <v>264</v>
      </c>
      <c r="J266" s="1" t="s">
        <v>264</v>
      </c>
      <c r="U266" s="40"/>
    </row>
    <row r="267" spans="1:21">
      <c r="A267" s="38" t="s">
        <v>264</v>
      </c>
      <c r="B267" s="1" t="s">
        <v>264</v>
      </c>
      <c r="J267" s="1" t="s">
        <v>264</v>
      </c>
      <c r="U267" s="40"/>
    </row>
    <row r="268" spans="1:21">
      <c r="A268" s="38" t="s">
        <v>264</v>
      </c>
      <c r="B268" s="1" t="s">
        <v>264</v>
      </c>
      <c r="J268" s="1" t="s">
        <v>264</v>
      </c>
      <c r="U268" s="40"/>
    </row>
    <row r="269" spans="1:21">
      <c r="A269" s="38" t="s">
        <v>264</v>
      </c>
      <c r="B269" s="1" t="s">
        <v>264</v>
      </c>
      <c r="J269" s="1" t="s">
        <v>264</v>
      </c>
      <c r="U269" s="40"/>
    </row>
    <row r="270" spans="1:21">
      <c r="A270" s="38" t="s">
        <v>264</v>
      </c>
      <c r="B270" s="1" t="s">
        <v>264</v>
      </c>
      <c r="J270" s="1" t="s">
        <v>264</v>
      </c>
      <c r="U270" s="40"/>
    </row>
    <row r="271" spans="1:21">
      <c r="A271" s="38" t="s">
        <v>264</v>
      </c>
      <c r="B271" s="1" t="s">
        <v>264</v>
      </c>
      <c r="J271" s="1" t="s">
        <v>264</v>
      </c>
      <c r="U271" s="40"/>
    </row>
    <row r="272" spans="1:21">
      <c r="A272" s="38" t="s">
        <v>264</v>
      </c>
      <c r="B272" s="1" t="s">
        <v>264</v>
      </c>
      <c r="J272" s="1" t="s">
        <v>264</v>
      </c>
      <c r="U272" s="40"/>
    </row>
    <row r="273" spans="1:21">
      <c r="A273" s="38" t="s">
        <v>264</v>
      </c>
      <c r="B273" s="1" t="s">
        <v>264</v>
      </c>
      <c r="J273" s="1" t="s">
        <v>264</v>
      </c>
      <c r="U273" s="40"/>
    </row>
    <row r="274" spans="1:21">
      <c r="A274" s="38" t="s">
        <v>264</v>
      </c>
      <c r="B274" s="1" t="s">
        <v>264</v>
      </c>
      <c r="J274" s="1" t="s">
        <v>264</v>
      </c>
      <c r="U274" s="40"/>
    </row>
    <row r="275" spans="1:21">
      <c r="A275" s="38" t="s">
        <v>264</v>
      </c>
      <c r="B275" s="1" t="s">
        <v>264</v>
      </c>
      <c r="J275" s="1" t="s">
        <v>264</v>
      </c>
      <c r="U275" s="40"/>
    </row>
    <row r="276" spans="1:21">
      <c r="A276" s="38" t="s">
        <v>264</v>
      </c>
      <c r="B276" s="1" t="s">
        <v>264</v>
      </c>
      <c r="J276" s="1" t="s">
        <v>264</v>
      </c>
      <c r="U276" s="40"/>
    </row>
    <row r="277" spans="1:21">
      <c r="A277" s="38" t="s">
        <v>264</v>
      </c>
      <c r="B277" s="1" t="s">
        <v>264</v>
      </c>
      <c r="J277" s="1" t="s">
        <v>264</v>
      </c>
      <c r="U277" s="40"/>
    </row>
    <row r="278" spans="1:21">
      <c r="A278" s="38" t="s">
        <v>264</v>
      </c>
      <c r="B278" s="1" t="s">
        <v>264</v>
      </c>
      <c r="J278" s="1" t="s">
        <v>264</v>
      </c>
      <c r="U278" s="40"/>
    </row>
    <row r="279" spans="1:21">
      <c r="A279" s="38" t="s">
        <v>264</v>
      </c>
      <c r="B279" s="1" t="s">
        <v>264</v>
      </c>
      <c r="J279" s="1" t="s">
        <v>264</v>
      </c>
      <c r="U279" s="40"/>
    </row>
    <row r="280" spans="1:21">
      <c r="A280" s="38" t="s">
        <v>264</v>
      </c>
      <c r="B280" s="1" t="s">
        <v>264</v>
      </c>
      <c r="J280" s="1" t="s">
        <v>264</v>
      </c>
      <c r="U280" s="40"/>
    </row>
    <row r="281" spans="1:21">
      <c r="A281" s="38" t="s">
        <v>264</v>
      </c>
      <c r="B281" s="1" t="s">
        <v>264</v>
      </c>
      <c r="J281" s="1" t="s">
        <v>264</v>
      </c>
      <c r="U281" s="40"/>
    </row>
    <row r="282" spans="1:21">
      <c r="A282" s="38" t="s">
        <v>264</v>
      </c>
      <c r="B282" s="1" t="s">
        <v>264</v>
      </c>
      <c r="J282" s="1" t="s">
        <v>264</v>
      </c>
      <c r="U282" s="40"/>
    </row>
    <row r="283" spans="1:21">
      <c r="A283" s="38" t="s">
        <v>264</v>
      </c>
      <c r="B283" s="1" t="s">
        <v>264</v>
      </c>
      <c r="J283" s="1" t="s">
        <v>264</v>
      </c>
      <c r="U283" s="40"/>
    </row>
    <row r="284" spans="1:21">
      <c r="A284" s="38" t="s">
        <v>264</v>
      </c>
      <c r="B284" s="1" t="s">
        <v>264</v>
      </c>
      <c r="J284" s="1" t="s">
        <v>264</v>
      </c>
      <c r="U284" s="40"/>
    </row>
    <row r="285" spans="1:21">
      <c r="A285" s="38" t="s">
        <v>264</v>
      </c>
      <c r="B285" s="1" t="s">
        <v>264</v>
      </c>
      <c r="J285" s="1" t="s">
        <v>264</v>
      </c>
      <c r="U285" s="40"/>
    </row>
    <row r="286" spans="1:21">
      <c r="A286" s="38" t="s">
        <v>264</v>
      </c>
      <c r="B286" s="1" t="s">
        <v>264</v>
      </c>
      <c r="J286" s="1" t="s">
        <v>264</v>
      </c>
      <c r="U286" s="40"/>
    </row>
    <row r="287" spans="1:21">
      <c r="A287" s="38" t="s">
        <v>264</v>
      </c>
      <c r="B287" s="1" t="s">
        <v>264</v>
      </c>
      <c r="J287" s="1" t="s">
        <v>264</v>
      </c>
      <c r="U287" s="40"/>
    </row>
    <row r="288" spans="1:21">
      <c r="A288" s="38" t="s">
        <v>264</v>
      </c>
      <c r="B288" s="1" t="s">
        <v>264</v>
      </c>
      <c r="J288" s="1" t="s">
        <v>264</v>
      </c>
      <c r="U288" s="40"/>
    </row>
    <row r="289" spans="1:21">
      <c r="A289" s="38" t="s">
        <v>264</v>
      </c>
      <c r="B289" s="1" t="s">
        <v>264</v>
      </c>
      <c r="J289" s="1" t="s">
        <v>264</v>
      </c>
      <c r="U289" s="40"/>
    </row>
    <row r="290" spans="1:21">
      <c r="A290" s="38" t="s">
        <v>264</v>
      </c>
      <c r="B290" s="1" t="s">
        <v>264</v>
      </c>
      <c r="J290" s="1" t="s">
        <v>264</v>
      </c>
      <c r="U290" s="40"/>
    </row>
    <row r="291" spans="1:21">
      <c r="A291" s="38" t="s">
        <v>264</v>
      </c>
      <c r="B291" s="1" t="s">
        <v>264</v>
      </c>
      <c r="J291" s="1" t="s">
        <v>264</v>
      </c>
      <c r="U291" s="40"/>
    </row>
    <row r="292" spans="1:21">
      <c r="A292" s="38" t="s">
        <v>264</v>
      </c>
      <c r="B292" s="1" t="s">
        <v>264</v>
      </c>
      <c r="J292" s="1" t="s">
        <v>264</v>
      </c>
      <c r="U292" s="40"/>
    </row>
    <row r="293" spans="1:21">
      <c r="A293" s="38" t="s">
        <v>264</v>
      </c>
      <c r="B293" s="1" t="s">
        <v>264</v>
      </c>
      <c r="J293" s="1" t="s">
        <v>264</v>
      </c>
      <c r="U293" s="40"/>
    </row>
    <row r="294" spans="1:21">
      <c r="A294" s="38" t="s">
        <v>264</v>
      </c>
      <c r="B294" s="1" t="s">
        <v>264</v>
      </c>
      <c r="J294" s="1" t="s">
        <v>264</v>
      </c>
      <c r="U294" s="40"/>
    </row>
    <row r="295" spans="1:21">
      <c r="A295" s="38" t="s">
        <v>264</v>
      </c>
      <c r="B295" s="1" t="s">
        <v>264</v>
      </c>
      <c r="J295" s="1" t="s">
        <v>264</v>
      </c>
      <c r="U295" s="40"/>
    </row>
    <row r="296" spans="1:21">
      <c r="A296" s="38" t="s">
        <v>264</v>
      </c>
      <c r="B296" s="1" t="s">
        <v>264</v>
      </c>
      <c r="J296" s="1" t="s">
        <v>264</v>
      </c>
      <c r="U296" s="40"/>
    </row>
    <row r="297" spans="1:21">
      <c r="A297" s="38" t="s">
        <v>264</v>
      </c>
      <c r="B297" s="1" t="s">
        <v>264</v>
      </c>
      <c r="J297" s="1" t="s">
        <v>264</v>
      </c>
      <c r="U297" s="40"/>
    </row>
    <row r="298" spans="1:21">
      <c r="A298" s="38" t="s">
        <v>264</v>
      </c>
      <c r="B298" s="1" t="s">
        <v>264</v>
      </c>
      <c r="J298" s="1" t="s">
        <v>264</v>
      </c>
      <c r="U298" s="40"/>
    </row>
    <row r="299" spans="1:21">
      <c r="A299" s="38" t="s">
        <v>264</v>
      </c>
      <c r="B299" s="1" t="s">
        <v>264</v>
      </c>
      <c r="J299" s="1" t="s">
        <v>264</v>
      </c>
      <c r="U299" s="40"/>
    </row>
    <row r="300" spans="1:21">
      <c r="A300" s="38" t="s">
        <v>264</v>
      </c>
      <c r="B300" s="1" t="s">
        <v>264</v>
      </c>
      <c r="J300" s="1" t="s">
        <v>264</v>
      </c>
      <c r="U300" s="40"/>
    </row>
    <row r="301" spans="1:21">
      <c r="A301" s="38" t="s">
        <v>264</v>
      </c>
      <c r="B301" s="1" t="s">
        <v>264</v>
      </c>
      <c r="J301" s="1" t="s">
        <v>264</v>
      </c>
      <c r="U301" s="40"/>
    </row>
    <row r="302" spans="1:21">
      <c r="A302" s="38" t="s">
        <v>264</v>
      </c>
      <c r="B302" s="1" t="s">
        <v>264</v>
      </c>
      <c r="J302" s="1" t="s">
        <v>264</v>
      </c>
      <c r="U302" s="40"/>
    </row>
    <row r="303" spans="1:21">
      <c r="A303" s="38" t="s">
        <v>264</v>
      </c>
      <c r="B303" s="1" t="s">
        <v>264</v>
      </c>
      <c r="J303" s="1" t="s">
        <v>264</v>
      </c>
      <c r="U303" s="40"/>
    </row>
    <row r="304" spans="1:21">
      <c r="A304" s="38" t="s">
        <v>264</v>
      </c>
      <c r="B304" s="1" t="s">
        <v>264</v>
      </c>
      <c r="J304" s="1" t="s">
        <v>264</v>
      </c>
      <c r="U304" s="40"/>
    </row>
    <row r="305" spans="1:21">
      <c r="A305" s="38" t="s">
        <v>264</v>
      </c>
      <c r="B305" s="1" t="s">
        <v>264</v>
      </c>
      <c r="J305" s="1" t="s">
        <v>264</v>
      </c>
      <c r="U305" s="40"/>
    </row>
    <row r="306" spans="1:21">
      <c r="A306" s="38" t="s">
        <v>264</v>
      </c>
      <c r="B306" s="1" t="s">
        <v>264</v>
      </c>
      <c r="J306" s="1" t="s">
        <v>264</v>
      </c>
      <c r="U306" s="40"/>
    </row>
    <row r="307" spans="1:21">
      <c r="A307" s="38" t="s">
        <v>264</v>
      </c>
      <c r="B307" s="1" t="s">
        <v>264</v>
      </c>
      <c r="J307" s="1" t="s">
        <v>264</v>
      </c>
      <c r="U307" s="40"/>
    </row>
    <row r="308" spans="1:21">
      <c r="A308" s="38" t="s">
        <v>264</v>
      </c>
      <c r="B308" s="1" t="s">
        <v>264</v>
      </c>
      <c r="J308" s="1" t="s">
        <v>264</v>
      </c>
      <c r="U308" s="40"/>
    </row>
    <row r="309" spans="1:21">
      <c r="A309" s="38" t="s">
        <v>264</v>
      </c>
      <c r="B309" s="1" t="s">
        <v>264</v>
      </c>
      <c r="J309" s="1" t="s">
        <v>264</v>
      </c>
      <c r="U309" s="40"/>
    </row>
    <row r="310" spans="1:21">
      <c r="A310" s="38" t="s">
        <v>264</v>
      </c>
      <c r="B310" s="1" t="s">
        <v>264</v>
      </c>
      <c r="J310" s="1" t="s">
        <v>264</v>
      </c>
      <c r="U310" s="40"/>
    </row>
    <row r="311" spans="1:21">
      <c r="A311" s="38" t="s">
        <v>264</v>
      </c>
      <c r="B311" s="1" t="s">
        <v>264</v>
      </c>
      <c r="J311" s="1" t="s">
        <v>264</v>
      </c>
      <c r="U311" s="40"/>
    </row>
    <row r="312" spans="1:21">
      <c r="A312" s="38" t="s">
        <v>264</v>
      </c>
      <c r="B312" s="1" t="s">
        <v>264</v>
      </c>
      <c r="J312" s="1" t="s">
        <v>264</v>
      </c>
      <c r="U312" s="40"/>
    </row>
    <row r="313" spans="1:21">
      <c r="A313" s="38" t="s">
        <v>264</v>
      </c>
      <c r="B313" s="1" t="s">
        <v>264</v>
      </c>
      <c r="J313" s="1" t="s">
        <v>264</v>
      </c>
      <c r="U313" s="40"/>
    </row>
    <row r="314" spans="1:21">
      <c r="A314" s="38" t="s">
        <v>264</v>
      </c>
      <c r="B314" s="1" t="s">
        <v>264</v>
      </c>
      <c r="J314" s="1" t="s">
        <v>264</v>
      </c>
      <c r="U314" s="40"/>
    </row>
    <row r="315" spans="1:21">
      <c r="A315" s="38" t="s">
        <v>264</v>
      </c>
      <c r="B315" s="1" t="s">
        <v>264</v>
      </c>
      <c r="J315" s="1" t="s">
        <v>264</v>
      </c>
      <c r="U315" s="40"/>
    </row>
    <row r="316" spans="1:21">
      <c r="A316" s="38" t="s">
        <v>264</v>
      </c>
      <c r="B316" s="1" t="s">
        <v>264</v>
      </c>
      <c r="J316" s="1" t="s">
        <v>264</v>
      </c>
      <c r="U316" s="40"/>
    </row>
    <row r="317" spans="1:21">
      <c r="A317" s="38" t="s">
        <v>264</v>
      </c>
      <c r="B317" s="1" t="s">
        <v>264</v>
      </c>
      <c r="J317" s="1" t="s">
        <v>264</v>
      </c>
      <c r="U317" s="40"/>
    </row>
    <row r="318" spans="1:21">
      <c r="A318" s="38" t="s">
        <v>264</v>
      </c>
      <c r="B318" s="1" t="s">
        <v>264</v>
      </c>
      <c r="J318" s="1" t="s">
        <v>264</v>
      </c>
      <c r="U318" s="40"/>
    </row>
    <row r="319" spans="1:21">
      <c r="A319" s="38" t="s">
        <v>264</v>
      </c>
      <c r="B319" s="1" t="s">
        <v>264</v>
      </c>
      <c r="J319" s="1" t="s">
        <v>264</v>
      </c>
      <c r="U319" s="40"/>
    </row>
    <row r="320" spans="1:21">
      <c r="A320" s="38" t="s">
        <v>264</v>
      </c>
      <c r="B320" s="1" t="s">
        <v>264</v>
      </c>
      <c r="J320" s="1" t="s">
        <v>264</v>
      </c>
      <c r="U320" s="40"/>
    </row>
    <row r="321" spans="1:21">
      <c r="A321" s="38" t="s">
        <v>264</v>
      </c>
      <c r="B321" s="1" t="s">
        <v>264</v>
      </c>
      <c r="J321" s="1" t="s">
        <v>264</v>
      </c>
      <c r="U321" s="40"/>
    </row>
    <row r="322" spans="1:21">
      <c r="A322" s="38" t="s">
        <v>264</v>
      </c>
      <c r="B322" s="1" t="s">
        <v>264</v>
      </c>
      <c r="J322" s="1" t="s">
        <v>264</v>
      </c>
      <c r="U322" s="40"/>
    </row>
    <row r="323" spans="1:21">
      <c r="A323" s="38" t="s">
        <v>264</v>
      </c>
      <c r="B323" s="1" t="s">
        <v>264</v>
      </c>
      <c r="J323" s="1" t="s">
        <v>264</v>
      </c>
      <c r="U323" s="40"/>
    </row>
    <row r="324" spans="1:21">
      <c r="A324" s="38" t="s">
        <v>264</v>
      </c>
      <c r="B324" s="1" t="s">
        <v>264</v>
      </c>
      <c r="J324" s="1" t="s">
        <v>264</v>
      </c>
      <c r="U324" s="40"/>
    </row>
    <row r="325" spans="1:21">
      <c r="A325" s="38" t="s">
        <v>264</v>
      </c>
      <c r="B325" s="1" t="s">
        <v>264</v>
      </c>
      <c r="J325" s="1" t="s">
        <v>264</v>
      </c>
      <c r="U325" s="40"/>
    </row>
    <row r="326" spans="1:21">
      <c r="A326" s="38" t="s">
        <v>264</v>
      </c>
      <c r="B326" s="1" t="s">
        <v>264</v>
      </c>
      <c r="J326" s="1" t="s">
        <v>264</v>
      </c>
      <c r="U326" s="40"/>
    </row>
    <row r="327" spans="1:21">
      <c r="A327" s="38" t="s">
        <v>264</v>
      </c>
      <c r="B327" s="1" t="s">
        <v>264</v>
      </c>
      <c r="J327" s="1" t="s">
        <v>264</v>
      </c>
      <c r="U327" s="40"/>
    </row>
    <row r="328" spans="1:21">
      <c r="A328" s="38" t="s">
        <v>264</v>
      </c>
      <c r="B328" s="1" t="s">
        <v>264</v>
      </c>
      <c r="J328" s="1" t="s">
        <v>264</v>
      </c>
      <c r="U328" s="40"/>
    </row>
    <row r="329" spans="1:21">
      <c r="A329" s="38" t="s">
        <v>264</v>
      </c>
      <c r="B329" s="1" t="s">
        <v>264</v>
      </c>
      <c r="J329" s="1" t="s">
        <v>264</v>
      </c>
      <c r="U329" s="40"/>
    </row>
    <row r="330" spans="1:21">
      <c r="A330" s="38" t="s">
        <v>264</v>
      </c>
      <c r="B330" s="1" t="s">
        <v>264</v>
      </c>
      <c r="J330" s="1" t="s">
        <v>264</v>
      </c>
      <c r="U330" s="40"/>
    </row>
    <row r="331" spans="1:21">
      <c r="A331" s="38" t="s">
        <v>264</v>
      </c>
      <c r="B331" s="1" t="s">
        <v>264</v>
      </c>
      <c r="J331" s="1" t="s">
        <v>264</v>
      </c>
      <c r="U331" s="40"/>
    </row>
    <row r="332" spans="1:21">
      <c r="A332" s="38" t="s">
        <v>264</v>
      </c>
      <c r="B332" s="1" t="s">
        <v>264</v>
      </c>
      <c r="J332" s="1" t="s">
        <v>264</v>
      </c>
      <c r="U332" s="40"/>
    </row>
    <row r="333" spans="1:21">
      <c r="A333" s="38" t="s">
        <v>264</v>
      </c>
      <c r="B333" s="1" t="s">
        <v>264</v>
      </c>
      <c r="J333" s="1" t="s">
        <v>264</v>
      </c>
      <c r="U333" s="40"/>
    </row>
    <row r="334" spans="1:21">
      <c r="A334" s="38" t="s">
        <v>264</v>
      </c>
      <c r="B334" s="1" t="s">
        <v>264</v>
      </c>
      <c r="J334" s="1" t="s">
        <v>264</v>
      </c>
      <c r="U334" s="40"/>
    </row>
    <row r="335" spans="1:21">
      <c r="A335" s="38" t="s">
        <v>264</v>
      </c>
      <c r="B335" s="1" t="s">
        <v>264</v>
      </c>
      <c r="J335" s="1" t="s">
        <v>264</v>
      </c>
      <c r="U335" s="40"/>
    </row>
    <row r="336" spans="1:21">
      <c r="A336" s="38" t="s">
        <v>264</v>
      </c>
      <c r="B336" s="1" t="s">
        <v>264</v>
      </c>
      <c r="J336" s="1" t="s">
        <v>264</v>
      </c>
      <c r="U336" s="40"/>
    </row>
    <row r="337" spans="1:21">
      <c r="A337" s="38" t="s">
        <v>264</v>
      </c>
      <c r="B337" s="1" t="s">
        <v>264</v>
      </c>
      <c r="J337" s="1" t="s">
        <v>264</v>
      </c>
      <c r="U337" s="40"/>
    </row>
    <row r="338" spans="1:21">
      <c r="A338" s="38" t="s">
        <v>264</v>
      </c>
      <c r="B338" s="1" t="s">
        <v>264</v>
      </c>
      <c r="J338" s="1" t="s">
        <v>264</v>
      </c>
      <c r="U338" s="40"/>
    </row>
    <row r="339" spans="1:21">
      <c r="A339" s="38" t="s">
        <v>264</v>
      </c>
      <c r="B339" s="1" t="s">
        <v>264</v>
      </c>
      <c r="J339" s="1" t="s">
        <v>264</v>
      </c>
      <c r="U339" s="40"/>
    </row>
    <row r="340" spans="1:21">
      <c r="A340" s="38" t="s">
        <v>264</v>
      </c>
      <c r="B340" s="1" t="s">
        <v>264</v>
      </c>
      <c r="J340" s="1" t="s">
        <v>264</v>
      </c>
      <c r="U340" s="40"/>
    </row>
    <row r="341" spans="1:21">
      <c r="A341" s="38" t="s">
        <v>264</v>
      </c>
      <c r="B341" s="1" t="s">
        <v>264</v>
      </c>
      <c r="J341" s="1" t="s">
        <v>264</v>
      </c>
      <c r="U341" s="40"/>
    </row>
    <row r="342" spans="1:21">
      <c r="A342" s="38" t="s">
        <v>264</v>
      </c>
      <c r="B342" s="1" t="s">
        <v>264</v>
      </c>
      <c r="J342" s="1" t="s">
        <v>264</v>
      </c>
      <c r="U342" s="40"/>
    </row>
    <row r="343" spans="1:21">
      <c r="A343" s="38" t="s">
        <v>264</v>
      </c>
      <c r="B343" s="1" t="s">
        <v>264</v>
      </c>
      <c r="J343" s="1" t="s">
        <v>264</v>
      </c>
      <c r="U343" s="40"/>
    </row>
    <row r="344" spans="1:21">
      <c r="A344" s="38" t="s">
        <v>264</v>
      </c>
      <c r="B344" s="1" t="s">
        <v>264</v>
      </c>
      <c r="J344" s="1" t="s">
        <v>264</v>
      </c>
      <c r="U344" s="40"/>
    </row>
    <row r="345" spans="1:21">
      <c r="A345" s="38" t="s">
        <v>264</v>
      </c>
      <c r="B345" s="1" t="s">
        <v>264</v>
      </c>
      <c r="J345" s="1" t="s">
        <v>264</v>
      </c>
      <c r="U345" s="40"/>
    </row>
    <row r="346" spans="1:21">
      <c r="A346" s="38" t="s">
        <v>264</v>
      </c>
      <c r="B346" s="1" t="s">
        <v>264</v>
      </c>
      <c r="J346" s="1" t="s">
        <v>264</v>
      </c>
      <c r="U346" s="40"/>
    </row>
    <row r="347" spans="1:21">
      <c r="A347" s="38" t="s">
        <v>264</v>
      </c>
      <c r="B347" s="1" t="s">
        <v>264</v>
      </c>
      <c r="J347" s="1" t="s">
        <v>264</v>
      </c>
      <c r="U347" s="40"/>
    </row>
    <row r="348" spans="1:21">
      <c r="A348" s="38" t="s">
        <v>264</v>
      </c>
      <c r="B348" s="1" t="s">
        <v>264</v>
      </c>
      <c r="J348" s="1" t="s">
        <v>264</v>
      </c>
      <c r="U348" s="40"/>
    </row>
    <row r="349" spans="1:21">
      <c r="A349" s="38" t="s">
        <v>264</v>
      </c>
      <c r="B349" s="1" t="s">
        <v>264</v>
      </c>
      <c r="J349" s="1" t="s">
        <v>264</v>
      </c>
      <c r="U349" s="40"/>
    </row>
    <row r="350" spans="1:21">
      <c r="A350" s="38" t="s">
        <v>264</v>
      </c>
      <c r="B350" s="1" t="s">
        <v>264</v>
      </c>
      <c r="J350" s="1" t="s">
        <v>264</v>
      </c>
      <c r="U350" s="40"/>
    </row>
    <row r="351" spans="1:21">
      <c r="A351" s="38" t="s">
        <v>264</v>
      </c>
      <c r="B351" s="1" t="s">
        <v>264</v>
      </c>
      <c r="J351" s="1" t="s">
        <v>264</v>
      </c>
      <c r="U351" s="40"/>
    </row>
    <row r="352" spans="1:21">
      <c r="A352" s="38" t="s">
        <v>264</v>
      </c>
      <c r="B352" s="1" t="s">
        <v>264</v>
      </c>
      <c r="J352" s="1" t="s">
        <v>264</v>
      </c>
      <c r="U352" s="40"/>
    </row>
    <row r="353" spans="1:21">
      <c r="A353" s="38" t="s">
        <v>264</v>
      </c>
      <c r="B353" s="1" t="s">
        <v>264</v>
      </c>
      <c r="J353" s="1" t="s">
        <v>264</v>
      </c>
      <c r="U353" s="40"/>
    </row>
    <row r="354" spans="1:21">
      <c r="A354" s="38" t="s">
        <v>264</v>
      </c>
      <c r="B354" s="1" t="s">
        <v>264</v>
      </c>
      <c r="J354" s="1" t="s">
        <v>264</v>
      </c>
      <c r="U354" s="40"/>
    </row>
    <row r="355" spans="1:21">
      <c r="A355" s="38" t="s">
        <v>264</v>
      </c>
      <c r="B355" s="1" t="s">
        <v>264</v>
      </c>
      <c r="J355" s="1" t="s">
        <v>264</v>
      </c>
      <c r="U355" s="40"/>
    </row>
    <row r="356" spans="1:21">
      <c r="A356" s="38" t="s">
        <v>264</v>
      </c>
      <c r="B356" s="1" t="s">
        <v>264</v>
      </c>
      <c r="J356" s="1" t="s">
        <v>264</v>
      </c>
      <c r="U356" s="40"/>
    </row>
    <row r="357" spans="1:21">
      <c r="A357" s="38" t="s">
        <v>264</v>
      </c>
      <c r="B357" s="1" t="s">
        <v>264</v>
      </c>
      <c r="J357" s="1" t="s">
        <v>264</v>
      </c>
      <c r="U357" s="40"/>
    </row>
    <row r="358" spans="1:21">
      <c r="A358" s="38" t="s">
        <v>264</v>
      </c>
      <c r="B358" s="1" t="s">
        <v>264</v>
      </c>
      <c r="J358" s="1" t="s">
        <v>264</v>
      </c>
      <c r="U358" s="40"/>
    </row>
    <row r="359" spans="1:21">
      <c r="A359" s="38" t="s">
        <v>264</v>
      </c>
      <c r="B359" s="1" t="s">
        <v>264</v>
      </c>
      <c r="J359" s="1" t="s">
        <v>264</v>
      </c>
      <c r="U359" s="40"/>
    </row>
    <row r="360" spans="1:21">
      <c r="A360" s="38" t="s">
        <v>264</v>
      </c>
      <c r="B360" s="1" t="s">
        <v>264</v>
      </c>
      <c r="J360" s="1" t="s">
        <v>264</v>
      </c>
      <c r="U360" s="40"/>
    </row>
    <row r="361" spans="1:21">
      <c r="A361" s="38" t="s">
        <v>264</v>
      </c>
      <c r="B361" s="1" t="s">
        <v>264</v>
      </c>
      <c r="J361" s="1" t="s">
        <v>264</v>
      </c>
      <c r="U361" s="40"/>
    </row>
    <row r="362" spans="1:21">
      <c r="A362" s="38" t="s">
        <v>264</v>
      </c>
      <c r="B362" s="1" t="s">
        <v>264</v>
      </c>
      <c r="J362" s="1" t="s">
        <v>264</v>
      </c>
      <c r="U362" s="40"/>
    </row>
    <row r="363" spans="1:21">
      <c r="A363" s="38" t="s">
        <v>264</v>
      </c>
      <c r="B363" s="1" t="s">
        <v>264</v>
      </c>
      <c r="J363" s="1" t="s">
        <v>264</v>
      </c>
      <c r="U363" s="40"/>
    </row>
    <row r="364" spans="1:21">
      <c r="A364" s="38" t="s">
        <v>264</v>
      </c>
      <c r="B364" s="1" t="s">
        <v>264</v>
      </c>
      <c r="J364" s="1" t="s">
        <v>264</v>
      </c>
      <c r="U364" s="40"/>
    </row>
    <row r="365" spans="1:21">
      <c r="A365" s="38" t="s">
        <v>264</v>
      </c>
      <c r="B365" s="1" t="s">
        <v>264</v>
      </c>
      <c r="J365" s="1" t="s">
        <v>264</v>
      </c>
      <c r="U365" s="40"/>
    </row>
    <row r="366" spans="1:21">
      <c r="A366" s="38" t="s">
        <v>264</v>
      </c>
      <c r="B366" s="1" t="s">
        <v>264</v>
      </c>
      <c r="J366" s="1" t="s">
        <v>264</v>
      </c>
      <c r="U366" s="40"/>
    </row>
    <row r="367" spans="1:21">
      <c r="A367" s="38" t="s">
        <v>264</v>
      </c>
      <c r="B367" s="1" t="s">
        <v>264</v>
      </c>
      <c r="J367" s="1" t="s">
        <v>264</v>
      </c>
      <c r="U367" s="40"/>
    </row>
    <row r="368" spans="1:21">
      <c r="A368" s="38" t="s">
        <v>264</v>
      </c>
      <c r="B368" s="1" t="s">
        <v>264</v>
      </c>
      <c r="J368" s="1" t="s">
        <v>264</v>
      </c>
      <c r="U368" s="40"/>
    </row>
    <row r="369" spans="1:21">
      <c r="A369" s="38" t="s">
        <v>264</v>
      </c>
      <c r="B369" s="1" t="s">
        <v>264</v>
      </c>
      <c r="J369" s="1" t="s">
        <v>264</v>
      </c>
      <c r="U369" s="40"/>
    </row>
    <row r="370" spans="1:21">
      <c r="A370" s="38" t="s">
        <v>264</v>
      </c>
      <c r="B370" s="1" t="s">
        <v>264</v>
      </c>
      <c r="J370" s="1" t="s">
        <v>264</v>
      </c>
      <c r="U370" s="40"/>
    </row>
    <row r="371" spans="1:21">
      <c r="A371" s="38" t="s">
        <v>264</v>
      </c>
      <c r="B371" s="1" t="s">
        <v>264</v>
      </c>
      <c r="J371" s="1" t="s">
        <v>264</v>
      </c>
      <c r="U371" s="40"/>
    </row>
    <row r="372" spans="1:21">
      <c r="A372" s="38" t="s">
        <v>264</v>
      </c>
      <c r="B372" s="1" t="s">
        <v>264</v>
      </c>
      <c r="J372" s="1" t="s">
        <v>264</v>
      </c>
      <c r="U372" s="40"/>
    </row>
    <row r="373" spans="1:21">
      <c r="A373" s="38" t="s">
        <v>264</v>
      </c>
      <c r="B373" s="1" t="s">
        <v>264</v>
      </c>
      <c r="J373" s="1" t="s">
        <v>264</v>
      </c>
      <c r="U373" s="40"/>
    </row>
    <row r="374" spans="1:21">
      <c r="A374" s="38" t="s">
        <v>264</v>
      </c>
      <c r="B374" s="1" t="s">
        <v>264</v>
      </c>
      <c r="J374" s="1" t="s">
        <v>264</v>
      </c>
      <c r="U374" s="40"/>
    </row>
    <row r="375" spans="1:21">
      <c r="A375" s="38" t="s">
        <v>264</v>
      </c>
      <c r="B375" s="1" t="s">
        <v>264</v>
      </c>
      <c r="J375" s="1" t="s">
        <v>264</v>
      </c>
      <c r="U375" s="40"/>
    </row>
    <row r="376" spans="1:21">
      <c r="A376" s="38" t="s">
        <v>264</v>
      </c>
      <c r="B376" s="1" t="s">
        <v>264</v>
      </c>
      <c r="J376" s="1" t="s">
        <v>264</v>
      </c>
      <c r="U376" s="40"/>
    </row>
    <row r="377" spans="1:21">
      <c r="A377" s="38" t="s">
        <v>264</v>
      </c>
      <c r="B377" s="1" t="s">
        <v>264</v>
      </c>
      <c r="J377" s="1" t="s">
        <v>264</v>
      </c>
      <c r="U377" s="40"/>
    </row>
    <row r="378" spans="1:21">
      <c r="A378" s="38" t="s">
        <v>264</v>
      </c>
      <c r="B378" s="1" t="s">
        <v>264</v>
      </c>
      <c r="J378" s="1" t="s">
        <v>264</v>
      </c>
      <c r="U378" s="40"/>
    </row>
    <row r="379" spans="1:21">
      <c r="A379" s="38" t="s">
        <v>264</v>
      </c>
      <c r="B379" s="1" t="s">
        <v>264</v>
      </c>
      <c r="J379" s="1" t="s">
        <v>264</v>
      </c>
      <c r="U379" s="40"/>
    </row>
    <row r="380" spans="1:21">
      <c r="A380" s="38" t="s">
        <v>264</v>
      </c>
      <c r="B380" s="1" t="s">
        <v>264</v>
      </c>
      <c r="J380" s="1" t="s">
        <v>264</v>
      </c>
      <c r="U380" s="40"/>
    </row>
    <row r="381" spans="1:21">
      <c r="A381" s="38" t="s">
        <v>264</v>
      </c>
      <c r="B381" s="1" t="s">
        <v>264</v>
      </c>
      <c r="J381" s="1" t="s">
        <v>264</v>
      </c>
      <c r="U381" s="40"/>
    </row>
    <row r="382" spans="1:21">
      <c r="A382" s="38" t="s">
        <v>264</v>
      </c>
      <c r="B382" s="1" t="s">
        <v>264</v>
      </c>
      <c r="J382" s="1" t="s">
        <v>264</v>
      </c>
      <c r="U382" s="40"/>
    </row>
    <row r="383" spans="1:21">
      <c r="A383" s="38" t="s">
        <v>264</v>
      </c>
      <c r="B383" s="1" t="s">
        <v>264</v>
      </c>
      <c r="J383" s="1" t="s">
        <v>264</v>
      </c>
      <c r="U383" s="40"/>
    </row>
    <row r="384" spans="1:21">
      <c r="A384" s="38" t="s">
        <v>264</v>
      </c>
      <c r="B384" s="1" t="s">
        <v>264</v>
      </c>
      <c r="J384" s="1" t="s">
        <v>264</v>
      </c>
      <c r="U384" s="40"/>
    </row>
    <row r="385" spans="1:21">
      <c r="A385" s="38" t="s">
        <v>264</v>
      </c>
      <c r="B385" s="1" t="s">
        <v>264</v>
      </c>
      <c r="J385" s="1" t="s">
        <v>264</v>
      </c>
      <c r="U385" s="40"/>
    </row>
    <row r="386" spans="1:21">
      <c r="A386" s="38" t="s">
        <v>264</v>
      </c>
      <c r="B386" s="1" t="s">
        <v>264</v>
      </c>
      <c r="J386" s="1" t="s">
        <v>264</v>
      </c>
      <c r="U386" s="40"/>
    </row>
    <row r="387" spans="1:21">
      <c r="A387" s="38" t="s">
        <v>264</v>
      </c>
      <c r="B387" s="1" t="s">
        <v>264</v>
      </c>
      <c r="J387" s="1" t="s">
        <v>264</v>
      </c>
      <c r="U387" s="40"/>
    </row>
    <row r="388" spans="1:21">
      <c r="A388" s="38" t="s">
        <v>264</v>
      </c>
      <c r="B388" s="1" t="s">
        <v>264</v>
      </c>
      <c r="J388" s="1" t="s">
        <v>264</v>
      </c>
      <c r="U388" s="40"/>
    </row>
    <row r="389" spans="1:21">
      <c r="A389" s="38" t="s">
        <v>264</v>
      </c>
      <c r="B389" s="1" t="s">
        <v>264</v>
      </c>
      <c r="J389" s="1" t="s">
        <v>264</v>
      </c>
      <c r="U389" s="40"/>
    </row>
    <row r="390" spans="1:21">
      <c r="A390" s="38" t="s">
        <v>264</v>
      </c>
      <c r="B390" s="1" t="s">
        <v>264</v>
      </c>
      <c r="J390" s="1" t="s">
        <v>264</v>
      </c>
      <c r="U390" s="40"/>
    </row>
    <row r="391" spans="1:21">
      <c r="A391" s="38" t="s">
        <v>264</v>
      </c>
      <c r="B391" s="1" t="s">
        <v>264</v>
      </c>
      <c r="J391" s="1" t="s">
        <v>264</v>
      </c>
      <c r="U391" s="40"/>
    </row>
    <row r="392" spans="1:21">
      <c r="A392" s="38" t="s">
        <v>264</v>
      </c>
      <c r="B392" s="1" t="s">
        <v>264</v>
      </c>
      <c r="J392" s="1" t="s">
        <v>264</v>
      </c>
      <c r="U392" s="40"/>
    </row>
    <row r="393" spans="1:21">
      <c r="A393" s="38" t="s">
        <v>264</v>
      </c>
      <c r="B393" s="1" t="s">
        <v>264</v>
      </c>
      <c r="J393" s="1" t="s">
        <v>264</v>
      </c>
      <c r="U393" s="40"/>
    </row>
    <row r="394" spans="1:21">
      <c r="A394" s="38" t="s">
        <v>264</v>
      </c>
      <c r="B394" s="1" t="s">
        <v>264</v>
      </c>
      <c r="J394" s="1" t="s">
        <v>264</v>
      </c>
      <c r="U394" s="40"/>
    </row>
    <row r="395" spans="1:21">
      <c r="A395" s="38" t="s">
        <v>264</v>
      </c>
      <c r="B395" s="1" t="s">
        <v>264</v>
      </c>
      <c r="J395" s="1" t="s">
        <v>264</v>
      </c>
      <c r="U395" s="40"/>
    </row>
    <row r="396" spans="1:21">
      <c r="A396" s="38" t="s">
        <v>264</v>
      </c>
      <c r="B396" s="1" t="s">
        <v>264</v>
      </c>
      <c r="J396" s="1" t="s">
        <v>264</v>
      </c>
      <c r="U396" s="40"/>
    </row>
    <row r="397" spans="1:21">
      <c r="A397" s="38" t="s">
        <v>264</v>
      </c>
      <c r="B397" s="1" t="s">
        <v>264</v>
      </c>
      <c r="J397" s="1" t="s">
        <v>264</v>
      </c>
      <c r="U397" s="40"/>
    </row>
    <row r="398" spans="1:21">
      <c r="A398" s="38" t="s">
        <v>264</v>
      </c>
      <c r="B398" s="1" t="s">
        <v>264</v>
      </c>
      <c r="J398" s="1" t="s">
        <v>264</v>
      </c>
      <c r="U398" s="40"/>
    </row>
    <row r="399" spans="1:21">
      <c r="A399" s="38" t="s">
        <v>264</v>
      </c>
      <c r="B399" s="1" t="s">
        <v>264</v>
      </c>
      <c r="J399" s="1" t="s">
        <v>264</v>
      </c>
      <c r="U399" s="40"/>
    </row>
    <row r="400" spans="1:21">
      <c r="A400" s="38" t="s">
        <v>264</v>
      </c>
      <c r="B400" s="1" t="s">
        <v>264</v>
      </c>
      <c r="J400" s="1" t="s">
        <v>264</v>
      </c>
      <c r="U400" s="40"/>
    </row>
    <row r="401" spans="1:21">
      <c r="A401" s="38" t="s">
        <v>264</v>
      </c>
      <c r="B401" s="1" t="s">
        <v>264</v>
      </c>
      <c r="J401" s="1" t="s">
        <v>264</v>
      </c>
      <c r="U401" s="40"/>
    </row>
    <row r="402" spans="1:21">
      <c r="A402" s="38" t="s">
        <v>264</v>
      </c>
      <c r="B402" s="1" t="s">
        <v>264</v>
      </c>
      <c r="J402" s="1" t="s">
        <v>264</v>
      </c>
      <c r="U402" s="40"/>
    </row>
    <row r="403" spans="1:21">
      <c r="A403" s="38" t="s">
        <v>264</v>
      </c>
      <c r="B403" s="1" t="s">
        <v>264</v>
      </c>
      <c r="J403" s="1" t="s">
        <v>264</v>
      </c>
      <c r="U403" s="40"/>
    </row>
    <row r="404" spans="1:21">
      <c r="A404" s="38" t="s">
        <v>264</v>
      </c>
      <c r="B404" s="1" t="s">
        <v>264</v>
      </c>
      <c r="J404" s="1" t="s">
        <v>264</v>
      </c>
      <c r="U404" s="40"/>
    </row>
    <row r="405" spans="1:21">
      <c r="A405" s="38" t="s">
        <v>264</v>
      </c>
      <c r="B405" s="1" t="s">
        <v>264</v>
      </c>
      <c r="J405" s="1" t="s">
        <v>264</v>
      </c>
      <c r="U405" s="40"/>
    </row>
    <row r="406" spans="1:21">
      <c r="A406" s="38" t="s">
        <v>264</v>
      </c>
      <c r="B406" s="1" t="s">
        <v>264</v>
      </c>
      <c r="J406" s="1" t="s">
        <v>264</v>
      </c>
      <c r="U406" s="40"/>
    </row>
    <row r="407" spans="1:21">
      <c r="A407" s="38" t="s">
        <v>264</v>
      </c>
      <c r="B407" s="1" t="s">
        <v>264</v>
      </c>
      <c r="J407" s="1" t="s">
        <v>264</v>
      </c>
      <c r="U407" s="40"/>
    </row>
    <row r="408" spans="1:21">
      <c r="A408" s="38" t="s">
        <v>264</v>
      </c>
      <c r="B408" s="1" t="s">
        <v>264</v>
      </c>
      <c r="J408" s="1" t="s">
        <v>264</v>
      </c>
      <c r="U408" s="40"/>
    </row>
    <row r="409" spans="1:21">
      <c r="A409" s="38" t="s">
        <v>264</v>
      </c>
      <c r="B409" s="1" t="s">
        <v>264</v>
      </c>
      <c r="J409" s="1" t="s">
        <v>264</v>
      </c>
      <c r="U409" s="40"/>
    </row>
    <row r="410" spans="1:21">
      <c r="A410" s="38" t="s">
        <v>264</v>
      </c>
      <c r="B410" s="1" t="s">
        <v>264</v>
      </c>
      <c r="J410" s="1" t="s">
        <v>264</v>
      </c>
      <c r="U410" s="40"/>
    </row>
    <row r="411" spans="1:21">
      <c r="A411" s="38" t="s">
        <v>264</v>
      </c>
      <c r="B411" s="1" t="s">
        <v>264</v>
      </c>
      <c r="J411" s="1" t="s">
        <v>264</v>
      </c>
      <c r="U411" s="40"/>
    </row>
    <row r="412" spans="1:21">
      <c r="A412" s="38" t="s">
        <v>264</v>
      </c>
      <c r="B412" s="1" t="s">
        <v>264</v>
      </c>
      <c r="J412" s="1" t="s">
        <v>264</v>
      </c>
      <c r="U412" s="40"/>
    </row>
    <row r="413" spans="1:21">
      <c r="A413" s="38" t="s">
        <v>264</v>
      </c>
      <c r="B413" s="1" t="s">
        <v>264</v>
      </c>
      <c r="J413" s="1" t="s">
        <v>264</v>
      </c>
      <c r="U413" s="40"/>
    </row>
    <row r="414" spans="1:21">
      <c r="A414" s="38" t="s">
        <v>264</v>
      </c>
      <c r="B414" s="1" t="s">
        <v>264</v>
      </c>
      <c r="J414" s="1" t="s">
        <v>264</v>
      </c>
      <c r="U414" s="40"/>
    </row>
    <row r="415" spans="1:21">
      <c r="A415" s="38" t="s">
        <v>264</v>
      </c>
      <c r="B415" s="1" t="s">
        <v>264</v>
      </c>
      <c r="J415" s="1" t="s">
        <v>264</v>
      </c>
      <c r="U415" s="40"/>
    </row>
    <row r="416" spans="1:21">
      <c r="A416" s="38" t="s">
        <v>264</v>
      </c>
      <c r="B416" s="1" t="s">
        <v>264</v>
      </c>
      <c r="J416" s="1" t="s">
        <v>264</v>
      </c>
      <c r="U416" s="40"/>
    </row>
    <row r="417" spans="1:21">
      <c r="A417" s="38" t="s">
        <v>264</v>
      </c>
      <c r="B417" s="1" t="s">
        <v>264</v>
      </c>
      <c r="J417" s="1" t="s">
        <v>264</v>
      </c>
      <c r="U417" s="40"/>
    </row>
    <row r="418" spans="1:21">
      <c r="A418" s="38" t="s">
        <v>264</v>
      </c>
      <c r="B418" s="1" t="s">
        <v>264</v>
      </c>
      <c r="J418" s="1" t="s">
        <v>264</v>
      </c>
      <c r="U418" s="40"/>
    </row>
    <row r="419" spans="1:21">
      <c r="A419" s="38" t="s">
        <v>264</v>
      </c>
      <c r="B419" s="1" t="s">
        <v>264</v>
      </c>
      <c r="J419" s="1" t="s">
        <v>264</v>
      </c>
      <c r="U419" s="40"/>
    </row>
    <row r="420" spans="1:21">
      <c r="A420" s="38" t="s">
        <v>264</v>
      </c>
      <c r="B420" s="1" t="s">
        <v>264</v>
      </c>
      <c r="J420" s="1" t="s">
        <v>264</v>
      </c>
      <c r="U420" s="40"/>
    </row>
    <row r="421" spans="1:21">
      <c r="A421" s="38" t="s">
        <v>264</v>
      </c>
      <c r="B421" s="1" t="s">
        <v>264</v>
      </c>
      <c r="J421" s="1" t="s">
        <v>264</v>
      </c>
      <c r="U421" s="40"/>
    </row>
    <row r="422" spans="1:21">
      <c r="A422" s="38" t="s">
        <v>264</v>
      </c>
      <c r="B422" s="1" t="s">
        <v>264</v>
      </c>
      <c r="J422" s="1" t="s">
        <v>264</v>
      </c>
      <c r="U422" s="40"/>
    </row>
    <row r="423" spans="1:21">
      <c r="A423" s="38" t="s">
        <v>264</v>
      </c>
      <c r="B423" s="1" t="s">
        <v>264</v>
      </c>
      <c r="J423" s="1" t="s">
        <v>264</v>
      </c>
      <c r="U423" s="40"/>
    </row>
    <row r="424" spans="1:21">
      <c r="A424" s="38" t="s">
        <v>264</v>
      </c>
      <c r="B424" s="1" t="s">
        <v>264</v>
      </c>
      <c r="J424" s="1" t="s">
        <v>264</v>
      </c>
      <c r="U424" s="40"/>
    </row>
    <row r="425" spans="1:21">
      <c r="A425" s="38" t="s">
        <v>264</v>
      </c>
      <c r="B425" s="1" t="s">
        <v>264</v>
      </c>
      <c r="J425" s="1" t="s">
        <v>264</v>
      </c>
      <c r="U425" s="40"/>
    </row>
    <row r="426" spans="1:21">
      <c r="A426" s="38" t="s">
        <v>264</v>
      </c>
      <c r="B426" s="1" t="s">
        <v>264</v>
      </c>
      <c r="J426" s="1" t="s">
        <v>264</v>
      </c>
      <c r="U426" s="40"/>
    </row>
    <row r="427" spans="1:21">
      <c r="A427" s="38" t="s">
        <v>264</v>
      </c>
      <c r="B427" s="1" t="s">
        <v>264</v>
      </c>
      <c r="J427" s="1" t="s">
        <v>264</v>
      </c>
      <c r="U427" s="40"/>
    </row>
    <row r="428" spans="1:21">
      <c r="A428" s="38" t="s">
        <v>264</v>
      </c>
      <c r="B428" s="1" t="s">
        <v>264</v>
      </c>
      <c r="J428" s="1" t="s">
        <v>264</v>
      </c>
      <c r="U428" s="40"/>
    </row>
    <row r="429" spans="1:21">
      <c r="A429" s="38" t="s">
        <v>264</v>
      </c>
      <c r="B429" s="1" t="s">
        <v>264</v>
      </c>
      <c r="J429" s="1" t="s">
        <v>264</v>
      </c>
      <c r="U429" s="40"/>
    </row>
    <row r="430" spans="1:21">
      <c r="A430" s="38" t="s">
        <v>264</v>
      </c>
      <c r="B430" s="1" t="s">
        <v>264</v>
      </c>
      <c r="J430" s="1" t="s">
        <v>264</v>
      </c>
      <c r="U430" s="40"/>
    </row>
    <row r="431" spans="1:21">
      <c r="A431" s="38" t="s">
        <v>264</v>
      </c>
      <c r="B431" s="1" t="s">
        <v>264</v>
      </c>
      <c r="J431" s="1" t="s">
        <v>264</v>
      </c>
      <c r="U431" s="40"/>
    </row>
    <row r="432" spans="1:21">
      <c r="A432" s="38" t="s">
        <v>264</v>
      </c>
      <c r="B432" s="1" t="s">
        <v>264</v>
      </c>
      <c r="J432" s="1" t="s">
        <v>264</v>
      </c>
      <c r="U432" s="40"/>
    </row>
    <row r="433" spans="1:21">
      <c r="A433" s="38" t="s">
        <v>264</v>
      </c>
      <c r="B433" s="1" t="s">
        <v>264</v>
      </c>
      <c r="J433" s="1" t="s">
        <v>264</v>
      </c>
      <c r="U433" s="40"/>
    </row>
    <row r="434" spans="1:21">
      <c r="A434" s="38" t="s">
        <v>264</v>
      </c>
      <c r="B434" s="1" t="s">
        <v>264</v>
      </c>
      <c r="J434" s="1" t="s">
        <v>264</v>
      </c>
      <c r="U434" s="40"/>
    </row>
    <row r="435" spans="1:21">
      <c r="A435" s="38" t="s">
        <v>264</v>
      </c>
      <c r="B435" s="1" t="s">
        <v>264</v>
      </c>
      <c r="J435" s="1" t="s">
        <v>264</v>
      </c>
      <c r="U435" s="40"/>
    </row>
    <row r="436" spans="1:21">
      <c r="A436" s="38" t="s">
        <v>264</v>
      </c>
      <c r="B436" s="1" t="s">
        <v>264</v>
      </c>
      <c r="J436" s="1" t="s">
        <v>264</v>
      </c>
      <c r="U436" s="40"/>
    </row>
    <row r="437" spans="1:21">
      <c r="A437" s="38" t="s">
        <v>264</v>
      </c>
      <c r="B437" s="1" t="s">
        <v>264</v>
      </c>
      <c r="J437" s="1" t="s">
        <v>264</v>
      </c>
      <c r="U437" s="40"/>
    </row>
    <row r="438" spans="1:21">
      <c r="A438" s="38" t="s">
        <v>264</v>
      </c>
      <c r="B438" s="1" t="s">
        <v>264</v>
      </c>
      <c r="J438" s="1" t="s">
        <v>264</v>
      </c>
      <c r="U438" s="40"/>
    </row>
    <row r="439" spans="1:21">
      <c r="A439" s="38" t="s">
        <v>264</v>
      </c>
      <c r="B439" s="1" t="s">
        <v>264</v>
      </c>
      <c r="J439" s="1" t="s">
        <v>264</v>
      </c>
      <c r="U439" s="40"/>
    </row>
    <row r="440" spans="1:21">
      <c r="A440" s="38" t="s">
        <v>264</v>
      </c>
      <c r="B440" s="1" t="s">
        <v>264</v>
      </c>
      <c r="J440" s="1" t="s">
        <v>264</v>
      </c>
      <c r="U440" s="40"/>
    </row>
    <row r="441" spans="1:21">
      <c r="A441" s="38" t="s">
        <v>264</v>
      </c>
      <c r="B441" s="1" t="s">
        <v>264</v>
      </c>
      <c r="J441" s="1" t="s">
        <v>264</v>
      </c>
      <c r="U441" s="40"/>
    </row>
    <row r="442" spans="1:21">
      <c r="A442" s="38" t="s">
        <v>264</v>
      </c>
      <c r="B442" s="1" t="s">
        <v>264</v>
      </c>
      <c r="J442" s="1" t="s">
        <v>264</v>
      </c>
      <c r="U442" s="40"/>
    </row>
    <row r="443" spans="1:21">
      <c r="A443" s="38" t="s">
        <v>264</v>
      </c>
      <c r="B443" s="1" t="s">
        <v>264</v>
      </c>
      <c r="J443" s="1" t="s">
        <v>264</v>
      </c>
      <c r="U443" s="40"/>
    </row>
    <row r="444" spans="1:21">
      <c r="A444" s="38" t="s">
        <v>264</v>
      </c>
      <c r="B444" s="1" t="s">
        <v>264</v>
      </c>
      <c r="J444" s="1" t="s">
        <v>264</v>
      </c>
      <c r="U444" s="40"/>
    </row>
    <row r="445" spans="1:21">
      <c r="A445" s="38" t="s">
        <v>264</v>
      </c>
      <c r="B445" s="1" t="s">
        <v>264</v>
      </c>
      <c r="J445" s="1" t="s">
        <v>264</v>
      </c>
      <c r="U445" s="40"/>
    </row>
    <row r="446" spans="1:21">
      <c r="A446" s="38" t="s">
        <v>264</v>
      </c>
      <c r="B446" s="1" t="s">
        <v>264</v>
      </c>
      <c r="J446" s="1" t="s">
        <v>264</v>
      </c>
      <c r="U446" s="40"/>
    </row>
    <row r="447" spans="1:21">
      <c r="A447" s="38" t="s">
        <v>264</v>
      </c>
      <c r="B447" s="1" t="s">
        <v>264</v>
      </c>
      <c r="J447" s="1" t="s">
        <v>264</v>
      </c>
      <c r="U447" s="40"/>
    </row>
    <row r="448" spans="1:21">
      <c r="A448" s="38" t="s">
        <v>264</v>
      </c>
      <c r="B448" s="1" t="s">
        <v>264</v>
      </c>
      <c r="J448" s="1" t="s">
        <v>264</v>
      </c>
      <c r="U448" s="40"/>
    </row>
    <row r="449" spans="1:21">
      <c r="A449" s="38" t="s">
        <v>264</v>
      </c>
      <c r="B449" s="1" t="s">
        <v>264</v>
      </c>
      <c r="J449" s="1" t="s">
        <v>264</v>
      </c>
      <c r="U449" s="40"/>
    </row>
    <row r="450" spans="1:21">
      <c r="A450" s="38" t="s">
        <v>264</v>
      </c>
      <c r="B450" s="1" t="s">
        <v>264</v>
      </c>
      <c r="J450" s="1" t="s">
        <v>264</v>
      </c>
      <c r="U450" s="40"/>
    </row>
    <row r="451" spans="1:21">
      <c r="A451" s="38" t="s">
        <v>264</v>
      </c>
      <c r="B451" s="1" t="s">
        <v>264</v>
      </c>
      <c r="J451" s="1" t="s">
        <v>264</v>
      </c>
      <c r="U451" s="40"/>
    </row>
    <row r="452" spans="1:21">
      <c r="A452" s="38" t="s">
        <v>264</v>
      </c>
      <c r="B452" s="1" t="s">
        <v>264</v>
      </c>
      <c r="J452" s="1" t="s">
        <v>264</v>
      </c>
      <c r="U452" s="40"/>
    </row>
    <row r="453" spans="1:21">
      <c r="A453" s="38" t="s">
        <v>264</v>
      </c>
      <c r="B453" s="1" t="s">
        <v>264</v>
      </c>
      <c r="J453" s="1" t="s">
        <v>264</v>
      </c>
      <c r="U453" s="40"/>
    </row>
    <row r="454" spans="1:21">
      <c r="A454" s="38" t="s">
        <v>264</v>
      </c>
      <c r="B454" s="1" t="s">
        <v>264</v>
      </c>
      <c r="J454" s="1" t="s">
        <v>264</v>
      </c>
      <c r="U454" s="40"/>
    </row>
    <row r="455" spans="1:21">
      <c r="A455" s="38" t="s">
        <v>264</v>
      </c>
      <c r="B455" s="1" t="s">
        <v>264</v>
      </c>
      <c r="J455" s="1" t="s">
        <v>264</v>
      </c>
      <c r="U455" s="40"/>
    </row>
    <row r="456" spans="1:21">
      <c r="A456" s="38" t="s">
        <v>264</v>
      </c>
      <c r="B456" s="1" t="s">
        <v>264</v>
      </c>
      <c r="J456" s="1" t="s">
        <v>264</v>
      </c>
      <c r="U456" s="40"/>
    </row>
    <row r="457" spans="1:21">
      <c r="A457" s="38" t="s">
        <v>264</v>
      </c>
      <c r="B457" s="1" t="s">
        <v>264</v>
      </c>
      <c r="J457" s="1" t="s">
        <v>264</v>
      </c>
      <c r="U457" s="40"/>
    </row>
    <row r="458" spans="1:21">
      <c r="A458" s="38" t="s">
        <v>264</v>
      </c>
      <c r="B458" s="1" t="s">
        <v>264</v>
      </c>
      <c r="J458" s="1" t="s">
        <v>264</v>
      </c>
      <c r="U458" s="40"/>
    </row>
    <row r="459" spans="1:21">
      <c r="A459" s="38" t="s">
        <v>264</v>
      </c>
      <c r="B459" s="1" t="s">
        <v>264</v>
      </c>
      <c r="J459" s="1" t="s">
        <v>264</v>
      </c>
      <c r="U459" s="40"/>
    </row>
    <row r="460" spans="1:21">
      <c r="A460" s="38" t="s">
        <v>264</v>
      </c>
      <c r="B460" s="1" t="s">
        <v>264</v>
      </c>
      <c r="J460" s="1" t="s">
        <v>264</v>
      </c>
      <c r="U460" s="40"/>
    </row>
    <row r="461" spans="1:21">
      <c r="A461" s="38" t="s">
        <v>264</v>
      </c>
      <c r="B461" s="1" t="s">
        <v>264</v>
      </c>
      <c r="J461" s="1" t="s">
        <v>264</v>
      </c>
      <c r="U461" s="40"/>
    </row>
    <row r="462" spans="1:21">
      <c r="A462" s="38" t="s">
        <v>264</v>
      </c>
      <c r="B462" s="1" t="s">
        <v>264</v>
      </c>
      <c r="J462" s="1" t="s">
        <v>264</v>
      </c>
      <c r="U462" s="40"/>
    </row>
    <row r="463" spans="1:21">
      <c r="A463" s="38" t="s">
        <v>264</v>
      </c>
      <c r="B463" s="1" t="s">
        <v>264</v>
      </c>
      <c r="J463" s="1" t="s">
        <v>264</v>
      </c>
      <c r="U463" s="40"/>
    </row>
    <row r="464" spans="1:21">
      <c r="A464" s="38" t="s">
        <v>264</v>
      </c>
      <c r="B464" s="1" t="s">
        <v>264</v>
      </c>
      <c r="J464" s="1" t="s">
        <v>264</v>
      </c>
      <c r="U464" s="40"/>
    </row>
    <row r="465" spans="1:21">
      <c r="A465" s="38" t="s">
        <v>264</v>
      </c>
      <c r="B465" s="1" t="s">
        <v>264</v>
      </c>
      <c r="J465" s="1" t="s">
        <v>264</v>
      </c>
      <c r="U465" s="40"/>
    </row>
    <row r="466" spans="1:21">
      <c r="A466" s="38" t="s">
        <v>264</v>
      </c>
      <c r="B466" s="1" t="s">
        <v>264</v>
      </c>
      <c r="J466" s="1" t="s">
        <v>264</v>
      </c>
      <c r="U466" s="40"/>
    </row>
    <row r="467" spans="1:21">
      <c r="A467" s="38" t="s">
        <v>264</v>
      </c>
      <c r="B467" s="1" t="s">
        <v>264</v>
      </c>
      <c r="J467" s="1" t="s">
        <v>264</v>
      </c>
      <c r="U467" s="40"/>
    </row>
    <row r="468" spans="1:21">
      <c r="A468" s="38" t="s">
        <v>264</v>
      </c>
      <c r="B468" s="1" t="s">
        <v>264</v>
      </c>
      <c r="J468" s="1" t="s">
        <v>264</v>
      </c>
      <c r="U468" s="40"/>
    </row>
    <row r="469" spans="1:21">
      <c r="A469" s="38" t="s">
        <v>264</v>
      </c>
      <c r="B469" s="1" t="s">
        <v>264</v>
      </c>
      <c r="J469" s="1" t="s">
        <v>264</v>
      </c>
      <c r="U469" s="40"/>
    </row>
    <row r="470" spans="1:21">
      <c r="A470" s="38" t="s">
        <v>264</v>
      </c>
      <c r="B470" s="1" t="s">
        <v>264</v>
      </c>
      <c r="J470" s="1" t="s">
        <v>264</v>
      </c>
      <c r="U470" s="40"/>
    </row>
    <row r="471" spans="1:21">
      <c r="A471" s="38" t="s">
        <v>264</v>
      </c>
      <c r="B471" s="1" t="s">
        <v>264</v>
      </c>
      <c r="J471" s="1" t="s">
        <v>264</v>
      </c>
      <c r="U471" s="40"/>
    </row>
    <row r="472" spans="1:21">
      <c r="A472" s="38" t="s">
        <v>264</v>
      </c>
      <c r="B472" s="1" t="s">
        <v>264</v>
      </c>
      <c r="J472" s="1" t="s">
        <v>264</v>
      </c>
      <c r="U472" s="40"/>
    </row>
    <row r="473" spans="1:21">
      <c r="A473" s="38" t="s">
        <v>264</v>
      </c>
      <c r="B473" s="1" t="s">
        <v>264</v>
      </c>
      <c r="J473" s="1" t="s">
        <v>264</v>
      </c>
      <c r="U473" s="40"/>
    </row>
    <row r="474" spans="1:21">
      <c r="A474" s="38" t="s">
        <v>264</v>
      </c>
      <c r="B474" s="1" t="s">
        <v>264</v>
      </c>
      <c r="J474" s="1" t="s">
        <v>264</v>
      </c>
      <c r="U474" s="40"/>
    </row>
    <row r="475" spans="1:21">
      <c r="A475" s="38" t="s">
        <v>264</v>
      </c>
      <c r="B475" s="1" t="s">
        <v>264</v>
      </c>
      <c r="J475" s="1" t="s">
        <v>264</v>
      </c>
      <c r="U475" s="40"/>
    </row>
    <row r="476" spans="1:21">
      <c r="A476" s="38" t="s">
        <v>264</v>
      </c>
      <c r="B476" s="1" t="s">
        <v>264</v>
      </c>
      <c r="J476" s="1" t="s">
        <v>264</v>
      </c>
      <c r="U476" s="40"/>
    </row>
    <row r="477" spans="1:21">
      <c r="A477" s="38" t="s">
        <v>264</v>
      </c>
      <c r="B477" s="1" t="s">
        <v>264</v>
      </c>
      <c r="J477" s="1" t="s">
        <v>264</v>
      </c>
      <c r="U477" s="40"/>
    </row>
    <row r="478" spans="1:21">
      <c r="A478" s="38" t="s">
        <v>264</v>
      </c>
      <c r="B478" s="1" t="s">
        <v>264</v>
      </c>
      <c r="J478" s="1" t="s">
        <v>264</v>
      </c>
      <c r="U478" s="40"/>
    </row>
    <row r="479" spans="1:21">
      <c r="A479" s="38" t="s">
        <v>264</v>
      </c>
      <c r="B479" s="1" t="s">
        <v>264</v>
      </c>
      <c r="J479" s="1" t="s">
        <v>264</v>
      </c>
      <c r="U479" s="40"/>
    </row>
    <row r="480" spans="1:21">
      <c r="A480" s="38" t="s">
        <v>264</v>
      </c>
      <c r="B480" s="1" t="s">
        <v>264</v>
      </c>
      <c r="J480" s="1" t="s">
        <v>264</v>
      </c>
      <c r="U480" s="40"/>
    </row>
    <row r="481" spans="1:21">
      <c r="A481" s="38" t="s">
        <v>264</v>
      </c>
      <c r="B481" s="1" t="s">
        <v>264</v>
      </c>
      <c r="J481" s="1" t="s">
        <v>264</v>
      </c>
      <c r="U481" s="40"/>
    </row>
    <row r="482" spans="1:21">
      <c r="A482" s="38" t="s">
        <v>264</v>
      </c>
      <c r="B482" s="1" t="s">
        <v>264</v>
      </c>
      <c r="J482" s="1" t="s">
        <v>264</v>
      </c>
      <c r="U482" s="40"/>
    </row>
    <row r="483" spans="1:21">
      <c r="A483" s="38" t="s">
        <v>264</v>
      </c>
      <c r="B483" s="1" t="s">
        <v>264</v>
      </c>
      <c r="J483" s="1" t="s">
        <v>264</v>
      </c>
      <c r="U483" s="40"/>
    </row>
    <row r="484" spans="1:21">
      <c r="A484" s="38" t="s">
        <v>264</v>
      </c>
      <c r="B484" s="1" t="s">
        <v>264</v>
      </c>
      <c r="J484" s="1" t="s">
        <v>264</v>
      </c>
      <c r="U484" s="40"/>
    </row>
    <row r="485" spans="1:21">
      <c r="A485" s="38" t="s">
        <v>264</v>
      </c>
      <c r="B485" s="1" t="s">
        <v>264</v>
      </c>
      <c r="J485" s="1" t="s">
        <v>264</v>
      </c>
      <c r="U485" s="40"/>
    </row>
    <row r="486" spans="1:21">
      <c r="A486" s="38" t="s">
        <v>264</v>
      </c>
      <c r="B486" s="1" t="s">
        <v>264</v>
      </c>
      <c r="J486" s="1" t="s">
        <v>264</v>
      </c>
      <c r="U486" s="40"/>
    </row>
    <row r="487" spans="1:21">
      <c r="A487" s="38" t="s">
        <v>264</v>
      </c>
      <c r="B487" s="1" t="s">
        <v>264</v>
      </c>
      <c r="J487" s="1" t="s">
        <v>264</v>
      </c>
      <c r="U487" s="40"/>
    </row>
    <row r="488" spans="1:21">
      <c r="A488" s="38" t="s">
        <v>264</v>
      </c>
      <c r="B488" s="1" t="s">
        <v>264</v>
      </c>
      <c r="J488" s="1" t="s">
        <v>264</v>
      </c>
      <c r="U488" s="40"/>
    </row>
    <row r="489" spans="1:21">
      <c r="A489" s="38" t="s">
        <v>264</v>
      </c>
      <c r="B489" s="1" t="s">
        <v>264</v>
      </c>
      <c r="J489" s="1" t="s">
        <v>264</v>
      </c>
      <c r="U489" s="40"/>
    </row>
    <row r="490" spans="1:21">
      <c r="A490" s="38" t="s">
        <v>264</v>
      </c>
      <c r="B490" s="1" t="s">
        <v>264</v>
      </c>
      <c r="J490" s="1" t="s">
        <v>264</v>
      </c>
      <c r="U490" s="40"/>
    </row>
    <row r="491" spans="1:21">
      <c r="A491" s="38" t="s">
        <v>264</v>
      </c>
      <c r="B491" s="1" t="s">
        <v>264</v>
      </c>
      <c r="J491" s="1" t="s">
        <v>264</v>
      </c>
      <c r="U491" s="40"/>
    </row>
    <row r="492" spans="1:21">
      <c r="A492" s="38" t="s">
        <v>264</v>
      </c>
      <c r="B492" s="1" t="s">
        <v>264</v>
      </c>
      <c r="J492" s="1" t="s">
        <v>264</v>
      </c>
      <c r="U492" s="40"/>
    </row>
    <row r="493" spans="1:21">
      <c r="A493" s="38" t="s">
        <v>264</v>
      </c>
      <c r="B493" s="1" t="s">
        <v>264</v>
      </c>
      <c r="J493" s="1" t="s">
        <v>264</v>
      </c>
      <c r="U493" s="40"/>
    </row>
    <row r="494" spans="1:21">
      <c r="A494" s="38" t="s">
        <v>264</v>
      </c>
      <c r="B494" s="1" t="s">
        <v>264</v>
      </c>
      <c r="J494" s="1" t="s">
        <v>264</v>
      </c>
      <c r="U494" s="40"/>
    </row>
    <row r="495" spans="1:21">
      <c r="A495" s="38" t="s">
        <v>264</v>
      </c>
      <c r="B495" s="1" t="s">
        <v>264</v>
      </c>
      <c r="J495" s="1" t="s">
        <v>264</v>
      </c>
      <c r="U495" s="40"/>
    </row>
    <row r="496" spans="1:21">
      <c r="A496" s="38" t="s">
        <v>264</v>
      </c>
      <c r="B496" s="1" t="s">
        <v>264</v>
      </c>
      <c r="J496" s="1" t="s">
        <v>264</v>
      </c>
      <c r="U496" s="40"/>
    </row>
    <row r="497" spans="1:21">
      <c r="A497" s="38" t="s">
        <v>264</v>
      </c>
      <c r="B497" s="1" t="s">
        <v>264</v>
      </c>
      <c r="J497" s="1" t="s">
        <v>264</v>
      </c>
      <c r="U497" s="40"/>
    </row>
    <row r="498" spans="1:21">
      <c r="A498" s="38" t="s">
        <v>264</v>
      </c>
      <c r="B498" s="1" t="s">
        <v>264</v>
      </c>
      <c r="J498" s="1" t="s">
        <v>264</v>
      </c>
      <c r="U498" s="40"/>
    </row>
    <row r="499" spans="1:21">
      <c r="A499" s="38" t="s">
        <v>264</v>
      </c>
      <c r="B499" s="1" t="s">
        <v>264</v>
      </c>
      <c r="J499" s="1" t="s">
        <v>264</v>
      </c>
      <c r="U499" s="40"/>
    </row>
    <row r="500" spans="1:21">
      <c r="A500" s="38" t="s">
        <v>264</v>
      </c>
      <c r="B500" s="1" t="s">
        <v>264</v>
      </c>
      <c r="J500" s="1" t="s">
        <v>264</v>
      </c>
      <c r="U500" s="40"/>
    </row>
    <row r="501" spans="1:21">
      <c r="A501" s="38" t="s">
        <v>264</v>
      </c>
      <c r="B501" s="1" t="s">
        <v>264</v>
      </c>
      <c r="J501" s="1" t="s">
        <v>264</v>
      </c>
      <c r="U501" s="40"/>
    </row>
    <row r="502" spans="1:21">
      <c r="A502" s="38" t="s">
        <v>264</v>
      </c>
      <c r="B502" s="1" t="s">
        <v>264</v>
      </c>
      <c r="J502" s="1" t="s">
        <v>264</v>
      </c>
      <c r="U502" s="40"/>
    </row>
    <row r="503" spans="1:21">
      <c r="A503" s="38" t="s">
        <v>264</v>
      </c>
      <c r="B503" s="1" t="s">
        <v>264</v>
      </c>
      <c r="J503" s="1" t="s">
        <v>264</v>
      </c>
      <c r="U503" s="40"/>
    </row>
    <row r="504" spans="1:21">
      <c r="A504" s="38" t="s">
        <v>264</v>
      </c>
      <c r="B504" s="1" t="s">
        <v>264</v>
      </c>
      <c r="J504" s="1" t="s">
        <v>264</v>
      </c>
      <c r="U504" s="40"/>
    </row>
    <row r="505" spans="1:21">
      <c r="A505" s="38" t="s">
        <v>264</v>
      </c>
      <c r="B505" s="1" t="s">
        <v>264</v>
      </c>
      <c r="J505" s="1" t="s">
        <v>264</v>
      </c>
      <c r="U505" s="40"/>
    </row>
    <row r="506" spans="1:21">
      <c r="A506" s="38" t="s">
        <v>264</v>
      </c>
      <c r="B506" s="1" t="s">
        <v>264</v>
      </c>
      <c r="J506" s="1" t="s">
        <v>264</v>
      </c>
      <c r="U506" s="40"/>
    </row>
    <row r="507" spans="1:21">
      <c r="A507" s="38" t="s">
        <v>264</v>
      </c>
      <c r="B507" s="1" t="s">
        <v>264</v>
      </c>
      <c r="J507" s="1" t="s">
        <v>264</v>
      </c>
      <c r="U507" s="40"/>
    </row>
    <row r="508" spans="1:21">
      <c r="A508" s="38" t="s">
        <v>264</v>
      </c>
      <c r="B508" s="1" t="s">
        <v>264</v>
      </c>
      <c r="J508" s="1" t="s">
        <v>264</v>
      </c>
      <c r="U508" s="40"/>
    </row>
    <row r="509" spans="1:21">
      <c r="A509" s="38" t="s">
        <v>264</v>
      </c>
      <c r="B509" s="1" t="s">
        <v>264</v>
      </c>
      <c r="J509" s="1" t="s">
        <v>264</v>
      </c>
      <c r="U509" s="40"/>
    </row>
    <row r="510" spans="1:21">
      <c r="A510" s="38" t="s">
        <v>264</v>
      </c>
      <c r="B510" s="1" t="s">
        <v>264</v>
      </c>
      <c r="J510" s="1" t="s">
        <v>264</v>
      </c>
      <c r="U510" s="40"/>
    </row>
    <row r="511" spans="1:21">
      <c r="A511" s="38" t="s">
        <v>264</v>
      </c>
      <c r="B511" s="1" t="s">
        <v>264</v>
      </c>
      <c r="J511" s="1" t="s">
        <v>264</v>
      </c>
      <c r="U511" s="40"/>
    </row>
    <row r="512" spans="1:21">
      <c r="A512" s="38" t="s">
        <v>264</v>
      </c>
      <c r="B512" s="1" t="s">
        <v>264</v>
      </c>
      <c r="J512" s="1" t="s">
        <v>264</v>
      </c>
      <c r="U512" s="40"/>
    </row>
    <row r="513" spans="1:21">
      <c r="A513" s="38" t="s">
        <v>264</v>
      </c>
      <c r="B513" s="1" t="s">
        <v>264</v>
      </c>
      <c r="J513" s="1" t="s">
        <v>264</v>
      </c>
      <c r="U513" s="40"/>
    </row>
    <row r="514" spans="1:21">
      <c r="A514" s="38" t="s">
        <v>264</v>
      </c>
      <c r="B514" s="1" t="s">
        <v>264</v>
      </c>
      <c r="J514" s="1" t="s">
        <v>264</v>
      </c>
      <c r="U514" s="40"/>
    </row>
    <row r="515" spans="1:21">
      <c r="A515" s="38" t="s">
        <v>264</v>
      </c>
      <c r="B515" s="1" t="s">
        <v>264</v>
      </c>
      <c r="J515" s="1" t="s">
        <v>264</v>
      </c>
      <c r="U515" s="40"/>
    </row>
    <row r="516" spans="1:21">
      <c r="A516" s="38" t="s">
        <v>264</v>
      </c>
      <c r="B516" s="1" t="s">
        <v>264</v>
      </c>
      <c r="J516" s="1" t="s">
        <v>264</v>
      </c>
      <c r="U516" s="40"/>
    </row>
    <row r="517" spans="1:21">
      <c r="A517" s="38" t="s">
        <v>264</v>
      </c>
      <c r="B517" s="1" t="s">
        <v>264</v>
      </c>
      <c r="J517" s="1" t="s">
        <v>264</v>
      </c>
      <c r="U517" s="40"/>
    </row>
    <row r="518" spans="1:21">
      <c r="A518" s="38" t="s">
        <v>264</v>
      </c>
      <c r="B518" s="1" t="s">
        <v>264</v>
      </c>
      <c r="J518" s="1" t="s">
        <v>264</v>
      </c>
      <c r="U518" s="40"/>
    </row>
    <row r="519" spans="1:21">
      <c r="A519" s="38" t="s">
        <v>264</v>
      </c>
      <c r="B519" s="1" t="s">
        <v>264</v>
      </c>
      <c r="J519" s="1" t="s">
        <v>264</v>
      </c>
      <c r="U519" s="40"/>
    </row>
    <row r="520" spans="1:21">
      <c r="A520" s="38" t="s">
        <v>264</v>
      </c>
      <c r="B520" s="1" t="s">
        <v>264</v>
      </c>
      <c r="J520" s="1" t="s">
        <v>264</v>
      </c>
      <c r="U520" s="40"/>
    </row>
    <row r="521" spans="1:21">
      <c r="A521" s="38" t="s">
        <v>264</v>
      </c>
      <c r="B521" s="1" t="s">
        <v>264</v>
      </c>
      <c r="J521" s="1" t="s">
        <v>264</v>
      </c>
      <c r="U521" s="40"/>
    </row>
    <row r="522" spans="1:21">
      <c r="A522" s="38" t="s">
        <v>264</v>
      </c>
      <c r="B522" s="1" t="s">
        <v>264</v>
      </c>
      <c r="J522" s="1" t="s">
        <v>264</v>
      </c>
      <c r="U522" s="40"/>
    </row>
    <row r="523" spans="1:21">
      <c r="A523" s="38" t="s">
        <v>264</v>
      </c>
      <c r="B523" s="1" t="s">
        <v>264</v>
      </c>
      <c r="J523" s="1" t="s">
        <v>264</v>
      </c>
      <c r="U523" s="40"/>
    </row>
    <row r="524" spans="1:21">
      <c r="A524" s="38" t="s">
        <v>264</v>
      </c>
      <c r="B524" s="1" t="s">
        <v>264</v>
      </c>
      <c r="J524" s="1" t="s">
        <v>264</v>
      </c>
      <c r="U524" s="40"/>
    </row>
    <row r="525" spans="1:21">
      <c r="A525" s="38" t="s">
        <v>264</v>
      </c>
      <c r="B525" s="1" t="s">
        <v>264</v>
      </c>
      <c r="J525" s="1" t="s">
        <v>264</v>
      </c>
      <c r="U525" s="40"/>
    </row>
    <row r="526" spans="1:21">
      <c r="A526" s="38" t="s">
        <v>264</v>
      </c>
      <c r="B526" s="1" t="s">
        <v>264</v>
      </c>
      <c r="J526" s="1" t="s">
        <v>264</v>
      </c>
      <c r="U526" s="40"/>
    </row>
    <row r="527" spans="1:21">
      <c r="A527" s="38" t="s">
        <v>264</v>
      </c>
      <c r="B527" s="1" t="s">
        <v>264</v>
      </c>
      <c r="J527" s="1" t="s">
        <v>264</v>
      </c>
      <c r="U527" s="40"/>
    </row>
    <row r="528" spans="1:21">
      <c r="A528" s="38" t="s">
        <v>264</v>
      </c>
      <c r="B528" s="1" t="s">
        <v>264</v>
      </c>
      <c r="J528" s="1" t="s">
        <v>264</v>
      </c>
      <c r="U528" s="40"/>
    </row>
    <row r="529" spans="1:21">
      <c r="A529" s="38" t="s">
        <v>264</v>
      </c>
      <c r="B529" s="1" t="s">
        <v>264</v>
      </c>
      <c r="J529" s="1" t="s">
        <v>264</v>
      </c>
      <c r="U529" s="40"/>
    </row>
    <row r="530" spans="1:21">
      <c r="A530" s="38" t="s">
        <v>264</v>
      </c>
      <c r="B530" s="1" t="s">
        <v>264</v>
      </c>
      <c r="J530" s="1" t="s">
        <v>264</v>
      </c>
      <c r="U530" s="40"/>
    </row>
    <row r="531" spans="1:21">
      <c r="A531" s="38" t="s">
        <v>264</v>
      </c>
      <c r="B531" s="1" t="s">
        <v>264</v>
      </c>
      <c r="J531" s="1" t="s">
        <v>264</v>
      </c>
      <c r="U531" s="40"/>
    </row>
    <row r="532" spans="1:21">
      <c r="A532" s="38" t="s">
        <v>264</v>
      </c>
      <c r="B532" s="1" t="s">
        <v>264</v>
      </c>
      <c r="J532" s="1" t="s">
        <v>264</v>
      </c>
      <c r="U532" s="40"/>
    </row>
    <row r="533" spans="1:21">
      <c r="A533" s="38" t="s">
        <v>264</v>
      </c>
      <c r="B533" s="1" t="s">
        <v>264</v>
      </c>
      <c r="J533" s="1" t="s">
        <v>264</v>
      </c>
      <c r="U533" s="40"/>
    </row>
    <row r="534" spans="1:21">
      <c r="A534" s="38" t="s">
        <v>264</v>
      </c>
      <c r="B534" s="1" t="s">
        <v>264</v>
      </c>
      <c r="J534" s="1" t="s">
        <v>264</v>
      </c>
      <c r="U534" s="40"/>
    </row>
    <row r="535" spans="1:21">
      <c r="A535" s="38" t="s">
        <v>264</v>
      </c>
      <c r="B535" s="1" t="s">
        <v>264</v>
      </c>
      <c r="J535" s="1" t="s">
        <v>264</v>
      </c>
      <c r="U535" s="40"/>
    </row>
    <row r="536" spans="1:21">
      <c r="A536" s="38" t="s">
        <v>264</v>
      </c>
      <c r="B536" s="1" t="s">
        <v>264</v>
      </c>
      <c r="J536" s="1" t="s">
        <v>264</v>
      </c>
      <c r="U536" s="40"/>
    </row>
    <row r="537" spans="1:21">
      <c r="A537" s="38" t="s">
        <v>264</v>
      </c>
      <c r="B537" s="1" t="s">
        <v>264</v>
      </c>
      <c r="J537" s="1" t="s">
        <v>264</v>
      </c>
      <c r="U537" s="40"/>
    </row>
    <row r="538" spans="1:21">
      <c r="A538" s="38" t="s">
        <v>264</v>
      </c>
      <c r="B538" s="1" t="s">
        <v>264</v>
      </c>
      <c r="J538" s="1" t="s">
        <v>264</v>
      </c>
      <c r="U538" s="40"/>
    </row>
    <row r="539" spans="1:21">
      <c r="A539" s="38" t="s">
        <v>264</v>
      </c>
      <c r="B539" s="1" t="s">
        <v>264</v>
      </c>
      <c r="J539" s="1" t="s">
        <v>264</v>
      </c>
      <c r="U539" s="40"/>
    </row>
    <row r="540" spans="1:21">
      <c r="A540" s="38" t="s">
        <v>264</v>
      </c>
      <c r="B540" s="1" t="s">
        <v>264</v>
      </c>
      <c r="J540" s="1" t="s">
        <v>264</v>
      </c>
      <c r="U540" s="40"/>
    </row>
    <row r="541" spans="1:21">
      <c r="A541" s="38" t="s">
        <v>264</v>
      </c>
      <c r="B541" s="1" t="s">
        <v>264</v>
      </c>
      <c r="J541" s="1" t="s">
        <v>264</v>
      </c>
      <c r="U541" s="40"/>
    </row>
    <row r="542" spans="1:21">
      <c r="A542" s="38" t="s">
        <v>264</v>
      </c>
      <c r="B542" s="1" t="s">
        <v>264</v>
      </c>
      <c r="J542" s="1" t="s">
        <v>264</v>
      </c>
      <c r="U542" s="40"/>
    </row>
    <row r="543" spans="1:21">
      <c r="A543" s="38" t="s">
        <v>264</v>
      </c>
      <c r="B543" s="1" t="s">
        <v>264</v>
      </c>
      <c r="J543" s="1" t="s">
        <v>264</v>
      </c>
      <c r="U543" s="40"/>
    </row>
    <row r="544" spans="1:21">
      <c r="A544" s="38" t="s">
        <v>264</v>
      </c>
      <c r="B544" s="1" t="s">
        <v>264</v>
      </c>
      <c r="J544" s="1" t="s">
        <v>264</v>
      </c>
      <c r="U544" s="40"/>
    </row>
    <row r="545" spans="1:21">
      <c r="A545" s="38" t="s">
        <v>264</v>
      </c>
      <c r="B545" s="1" t="s">
        <v>264</v>
      </c>
      <c r="J545" s="1" t="s">
        <v>264</v>
      </c>
      <c r="U545" s="40"/>
    </row>
    <row r="546" spans="1:21">
      <c r="A546" s="38" t="s">
        <v>264</v>
      </c>
      <c r="B546" s="1" t="s">
        <v>264</v>
      </c>
      <c r="J546" s="1" t="s">
        <v>264</v>
      </c>
      <c r="U546" s="40"/>
    </row>
    <row r="547" spans="1:21">
      <c r="A547" s="38" t="s">
        <v>264</v>
      </c>
      <c r="B547" s="1" t="s">
        <v>264</v>
      </c>
      <c r="J547" s="1" t="s">
        <v>264</v>
      </c>
      <c r="U547" s="40"/>
    </row>
    <row r="548" spans="1:21">
      <c r="A548" s="38" t="s">
        <v>264</v>
      </c>
      <c r="B548" s="1" t="s">
        <v>264</v>
      </c>
      <c r="J548" s="1" t="s">
        <v>264</v>
      </c>
      <c r="U548" s="40"/>
    </row>
    <row r="549" spans="1:21">
      <c r="A549" s="38" t="s">
        <v>264</v>
      </c>
      <c r="B549" s="1" t="s">
        <v>264</v>
      </c>
      <c r="J549" s="1" t="s">
        <v>264</v>
      </c>
      <c r="U549" s="40"/>
    </row>
    <row r="550" spans="1:21">
      <c r="A550" s="38" t="s">
        <v>264</v>
      </c>
      <c r="B550" s="1" t="s">
        <v>264</v>
      </c>
      <c r="J550" s="1" t="s">
        <v>264</v>
      </c>
      <c r="U550" s="40"/>
    </row>
    <row r="551" spans="1:21">
      <c r="A551" s="38" t="s">
        <v>264</v>
      </c>
      <c r="B551" s="1" t="s">
        <v>264</v>
      </c>
      <c r="J551" s="1" t="s">
        <v>264</v>
      </c>
      <c r="U551" s="40"/>
    </row>
    <row r="552" spans="1:21">
      <c r="A552" s="38" t="s">
        <v>264</v>
      </c>
      <c r="B552" s="1" t="s">
        <v>264</v>
      </c>
      <c r="J552" s="1" t="s">
        <v>264</v>
      </c>
      <c r="U552" s="40"/>
    </row>
    <row r="553" spans="1:21">
      <c r="A553" s="38" t="s">
        <v>264</v>
      </c>
      <c r="B553" s="1" t="s">
        <v>264</v>
      </c>
      <c r="J553" s="1" t="s">
        <v>264</v>
      </c>
      <c r="U553" s="40"/>
    </row>
    <row r="554" spans="1:21">
      <c r="A554" s="38" t="s">
        <v>264</v>
      </c>
      <c r="B554" s="1" t="s">
        <v>264</v>
      </c>
      <c r="J554" s="1" t="s">
        <v>264</v>
      </c>
      <c r="U554" s="40"/>
    </row>
    <row r="555" spans="1:21">
      <c r="A555" s="38" t="s">
        <v>264</v>
      </c>
      <c r="B555" s="1" t="s">
        <v>264</v>
      </c>
      <c r="J555" s="1" t="s">
        <v>264</v>
      </c>
      <c r="U555" s="40"/>
    </row>
    <row r="556" spans="1:21">
      <c r="A556" s="38" t="s">
        <v>264</v>
      </c>
      <c r="B556" s="1" t="s">
        <v>264</v>
      </c>
      <c r="J556" s="1" t="s">
        <v>264</v>
      </c>
      <c r="U556" s="40"/>
    </row>
    <row r="557" spans="1:21">
      <c r="A557" s="38" t="s">
        <v>264</v>
      </c>
      <c r="B557" s="1" t="s">
        <v>264</v>
      </c>
      <c r="J557" s="1" t="s">
        <v>264</v>
      </c>
      <c r="U557" s="40"/>
    </row>
    <row r="558" spans="1:21">
      <c r="A558" s="38" t="s">
        <v>264</v>
      </c>
      <c r="B558" s="1" t="s">
        <v>264</v>
      </c>
      <c r="J558" s="1" t="s">
        <v>264</v>
      </c>
      <c r="U558" s="40"/>
    </row>
    <row r="559" spans="1:21">
      <c r="A559" s="38" t="s">
        <v>264</v>
      </c>
      <c r="B559" s="1" t="s">
        <v>264</v>
      </c>
      <c r="J559" s="1" t="s">
        <v>264</v>
      </c>
      <c r="U559" s="40"/>
    </row>
    <row r="560" spans="1:21">
      <c r="A560" s="38" t="s">
        <v>264</v>
      </c>
      <c r="B560" s="1" t="s">
        <v>264</v>
      </c>
      <c r="J560" s="1" t="s">
        <v>264</v>
      </c>
      <c r="U560" s="40"/>
    </row>
    <row r="561" spans="1:21">
      <c r="A561" s="38" t="s">
        <v>264</v>
      </c>
      <c r="B561" s="1" t="s">
        <v>264</v>
      </c>
      <c r="J561" s="1" t="s">
        <v>264</v>
      </c>
      <c r="U561" s="40"/>
    </row>
    <row r="562" spans="1:21">
      <c r="A562" s="38" t="s">
        <v>264</v>
      </c>
      <c r="B562" s="1" t="s">
        <v>264</v>
      </c>
      <c r="J562" s="1" t="s">
        <v>264</v>
      </c>
      <c r="U562" s="40"/>
    </row>
    <row r="563" spans="1:21">
      <c r="A563" s="38" t="s">
        <v>264</v>
      </c>
      <c r="B563" s="1" t="s">
        <v>264</v>
      </c>
      <c r="J563" s="1" t="s">
        <v>264</v>
      </c>
      <c r="U563" s="40"/>
    </row>
    <row r="564" spans="1:21">
      <c r="A564" s="38" t="s">
        <v>264</v>
      </c>
      <c r="B564" s="1" t="s">
        <v>264</v>
      </c>
      <c r="J564" s="1" t="s">
        <v>264</v>
      </c>
      <c r="U564" s="40"/>
    </row>
    <row r="565" spans="1:21">
      <c r="A565" s="38" t="s">
        <v>264</v>
      </c>
      <c r="B565" s="1" t="s">
        <v>264</v>
      </c>
      <c r="J565" s="1" t="s">
        <v>264</v>
      </c>
      <c r="U565" s="40"/>
    </row>
    <row r="566" spans="1:21">
      <c r="A566" s="38" t="s">
        <v>264</v>
      </c>
      <c r="B566" s="1" t="s">
        <v>264</v>
      </c>
      <c r="J566" s="1" t="s">
        <v>264</v>
      </c>
      <c r="U566" s="40"/>
    </row>
    <row r="567" spans="1:21">
      <c r="A567" s="38" t="s">
        <v>264</v>
      </c>
      <c r="B567" s="1" t="s">
        <v>264</v>
      </c>
      <c r="J567" s="1" t="s">
        <v>264</v>
      </c>
      <c r="U567" s="40"/>
    </row>
    <row r="568" spans="1:21">
      <c r="A568" s="38" t="s">
        <v>264</v>
      </c>
      <c r="B568" s="1" t="s">
        <v>264</v>
      </c>
      <c r="J568" s="1" t="s">
        <v>264</v>
      </c>
      <c r="U568" s="40"/>
    </row>
    <row r="569" spans="1:21">
      <c r="A569" s="38" t="s">
        <v>264</v>
      </c>
      <c r="B569" s="1" t="s">
        <v>264</v>
      </c>
      <c r="J569" s="1" t="s">
        <v>264</v>
      </c>
      <c r="U569" s="40"/>
    </row>
    <row r="570" spans="1:21">
      <c r="A570" s="38" t="s">
        <v>264</v>
      </c>
      <c r="B570" s="1" t="s">
        <v>264</v>
      </c>
      <c r="J570" s="1" t="s">
        <v>264</v>
      </c>
      <c r="U570" s="40"/>
    </row>
    <row r="571" spans="1:21">
      <c r="A571" s="38" t="s">
        <v>264</v>
      </c>
      <c r="B571" s="1" t="s">
        <v>264</v>
      </c>
      <c r="J571" s="1" t="s">
        <v>264</v>
      </c>
      <c r="U571" s="40"/>
    </row>
    <row r="572" spans="1:21">
      <c r="A572" s="38" t="s">
        <v>264</v>
      </c>
      <c r="B572" s="1" t="s">
        <v>264</v>
      </c>
      <c r="J572" s="1" t="s">
        <v>264</v>
      </c>
      <c r="U572" s="40"/>
    </row>
    <row r="573" spans="1:21">
      <c r="A573" s="38" t="s">
        <v>264</v>
      </c>
      <c r="B573" s="1" t="s">
        <v>264</v>
      </c>
      <c r="J573" s="1" t="s">
        <v>264</v>
      </c>
      <c r="U573" s="40"/>
    </row>
    <row r="574" spans="1:21">
      <c r="A574" s="38" t="s">
        <v>264</v>
      </c>
      <c r="B574" s="1" t="s">
        <v>264</v>
      </c>
      <c r="J574" s="1" t="s">
        <v>264</v>
      </c>
      <c r="U574" s="40"/>
    </row>
    <row r="575" spans="1:21">
      <c r="A575" s="38" t="s">
        <v>264</v>
      </c>
      <c r="B575" s="1" t="s">
        <v>264</v>
      </c>
      <c r="J575" s="1" t="s">
        <v>264</v>
      </c>
      <c r="U575" s="40"/>
    </row>
    <row r="576" spans="1:21">
      <c r="A576" s="38" t="s">
        <v>264</v>
      </c>
      <c r="B576" s="1" t="s">
        <v>264</v>
      </c>
      <c r="J576" s="1" t="s">
        <v>264</v>
      </c>
      <c r="U576" s="40"/>
    </row>
    <row r="577" spans="1:21">
      <c r="A577" s="38" t="s">
        <v>264</v>
      </c>
      <c r="B577" s="1" t="s">
        <v>264</v>
      </c>
      <c r="J577" s="1" t="s">
        <v>264</v>
      </c>
      <c r="U577" s="40"/>
    </row>
    <row r="578" spans="1:21">
      <c r="A578" s="38" t="s">
        <v>264</v>
      </c>
      <c r="B578" s="1" t="s">
        <v>264</v>
      </c>
      <c r="J578" s="1" t="s">
        <v>264</v>
      </c>
      <c r="U578" s="40"/>
    </row>
    <row r="579" spans="1:21">
      <c r="A579" s="38" t="s">
        <v>264</v>
      </c>
      <c r="B579" s="1" t="s">
        <v>264</v>
      </c>
      <c r="J579" s="1" t="s">
        <v>264</v>
      </c>
      <c r="U579" s="40"/>
    </row>
    <row r="580" spans="1:21">
      <c r="A580" s="38" t="s">
        <v>264</v>
      </c>
      <c r="B580" s="1" t="s">
        <v>264</v>
      </c>
      <c r="J580" s="1" t="s">
        <v>264</v>
      </c>
      <c r="U580" s="40"/>
    </row>
    <row r="581" spans="1:21">
      <c r="A581" s="38" t="s">
        <v>264</v>
      </c>
      <c r="B581" s="1" t="s">
        <v>264</v>
      </c>
      <c r="J581" s="1" t="s">
        <v>264</v>
      </c>
      <c r="U581" s="40"/>
    </row>
    <row r="582" spans="1:21">
      <c r="A582" s="38" t="s">
        <v>264</v>
      </c>
      <c r="B582" s="1" t="s">
        <v>264</v>
      </c>
      <c r="J582" s="1" t="s">
        <v>264</v>
      </c>
      <c r="U582" s="40"/>
    </row>
    <row r="583" spans="1:21">
      <c r="A583" s="38" t="s">
        <v>264</v>
      </c>
      <c r="B583" s="1" t="s">
        <v>264</v>
      </c>
      <c r="J583" s="1" t="s">
        <v>264</v>
      </c>
      <c r="U583" s="40"/>
    </row>
    <row r="584" spans="1:21">
      <c r="A584" s="38" t="s">
        <v>264</v>
      </c>
      <c r="B584" s="1" t="s">
        <v>264</v>
      </c>
      <c r="J584" s="1" t="s">
        <v>264</v>
      </c>
      <c r="U584" s="40"/>
    </row>
    <row r="585" spans="1:21">
      <c r="A585" s="38" t="s">
        <v>264</v>
      </c>
      <c r="B585" s="1" t="s">
        <v>264</v>
      </c>
      <c r="J585" s="1" t="s">
        <v>264</v>
      </c>
      <c r="U585" s="40"/>
    </row>
    <row r="586" spans="1:21">
      <c r="A586" s="38" t="s">
        <v>264</v>
      </c>
      <c r="B586" s="1" t="s">
        <v>264</v>
      </c>
      <c r="J586" s="1" t="s">
        <v>264</v>
      </c>
      <c r="U586" s="40"/>
    </row>
    <row r="587" spans="1:21">
      <c r="A587" s="38" t="s">
        <v>264</v>
      </c>
      <c r="B587" s="1" t="s">
        <v>264</v>
      </c>
      <c r="J587" s="1" t="s">
        <v>264</v>
      </c>
      <c r="U587" s="40"/>
    </row>
    <row r="588" spans="1:21">
      <c r="A588" s="38" t="s">
        <v>264</v>
      </c>
      <c r="B588" s="1" t="s">
        <v>264</v>
      </c>
      <c r="J588" s="1" t="s">
        <v>264</v>
      </c>
      <c r="U588" s="40"/>
    </row>
    <row r="589" spans="1:21">
      <c r="A589" s="38" t="s">
        <v>264</v>
      </c>
      <c r="B589" s="1" t="s">
        <v>264</v>
      </c>
      <c r="J589" s="1" t="s">
        <v>264</v>
      </c>
      <c r="U589" s="40"/>
    </row>
    <row r="590" spans="1:21">
      <c r="A590" s="38" t="s">
        <v>264</v>
      </c>
      <c r="B590" s="1" t="s">
        <v>264</v>
      </c>
      <c r="J590" s="1" t="s">
        <v>264</v>
      </c>
      <c r="U590" s="40"/>
    </row>
    <row r="591" spans="1:21">
      <c r="A591" s="38" t="s">
        <v>264</v>
      </c>
      <c r="B591" s="1" t="s">
        <v>264</v>
      </c>
      <c r="J591" s="1" t="s">
        <v>264</v>
      </c>
      <c r="U591" s="40"/>
    </row>
    <row r="592" spans="1:21">
      <c r="A592" s="38" t="s">
        <v>264</v>
      </c>
      <c r="B592" s="1" t="s">
        <v>264</v>
      </c>
      <c r="J592" s="1" t="s">
        <v>264</v>
      </c>
      <c r="U592" s="40"/>
    </row>
    <row r="593" spans="1:21">
      <c r="A593" s="38" t="s">
        <v>264</v>
      </c>
      <c r="B593" s="1" t="s">
        <v>264</v>
      </c>
      <c r="J593" s="1" t="s">
        <v>264</v>
      </c>
      <c r="U593" s="40"/>
    </row>
    <row r="594" spans="1:21">
      <c r="A594" s="38" t="s">
        <v>264</v>
      </c>
      <c r="B594" s="1" t="s">
        <v>264</v>
      </c>
      <c r="J594" s="1" t="s">
        <v>264</v>
      </c>
      <c r="U594" s="40"/>
    </row>
    <row r="595" spans="1:21">
      <c r="A595" s="38" t="s">
        <v>264</v>
      </c>
      <c r="B595" s="1" t="s">
        <v>264</v>
      </c>
      <c r="J595" s="1" t="s">
        <v>264</v>
      </c>
      <c r="U595" s="40"/>
    </row>
    <row r="596" spans="1:21">
      <c r="A596" s="38" t="s">
        <v>264</v>
      </c>
      <c r="B596" s="1" t="s">
        <v>264</v>
      </c>
      <c r="J596" s="1" t="s">
        <v>264</v>
      </c>
      <c r="U596" s="40"/>
    </row>
    <row r="597" spans="1:21">
      <c r="A597" s="38" t="s">
        <v>264</v>
      </c>
      <c r="B597" s="1" t="s">
        <v>264</v>
      </c>
      <c r="J597" s="1" t="s">
        <v>264</v>
      </c>
      <c r="U597" s="40"/>
    </row>
    <row r="598" spans="1:21">
      <c r="A598" s="38" t="s">
        <v>264</v>
      </c>
      <c r="B598" s="1" t="s">
        <v>264</v>
      </c>
      <c r="J598" s="1" t="s">
        <v>264</v>
      </c>
      <c r="U598" s="40"/>
    </row>
    <row r="599" spans="1:21">
      <c r="A599" s="38" t="s">
        <v>264</v>
      </c>
      <c r="B599" s="1" t="s">
        <v>264</v>
      </c>
      <c r="J599" s="1" t="s">
        <v>264</v>
      </c>
      <c r="U599" s="40"/>
    </row>
    <row r="600" spans="1:21">
      <c r="A600" s="38" t="s">
        <v>264</v>
      </c>
      <c r="B600" s="1" t="s">
        <v>264</v>
      </c>
      <c r="J600" s="1" t="s">
        <v>264</v>
      </c>
      <c r="U600" s="40"/>
    </row>
    <row r="601" spans="1:21">
      <c r="A601" s="38" t="s">
        <v>264</v>
      </c>
      <c r="B601" s="1" t="s">
        <v>264</v>
      </c>
      <c r="J601" s="1" t="s">
        <v>264</v>
      </c>
      <c r="U601" s="40"/>
    </row>
    <row r="602" spans="1:21">
      <c r="A602" s="38" t="s">
        <v>264</v>
      </c>
      <c r="B602" s="1" t="s">
        <v>264</v>
      </c>
      <c r="J602" s="1" t="s">
        <v>264</v>
      </c>
      <c r="U602" s="40"/>
    </row>
    <row r="603" spans="1:21">
      <c r="A603" s="38" t="s">
        <v>264</v>
      </c>
      <c r="B603" s="1" t="s">
        <v>264</v>
      </c>
      <c r="J603" s="1" t="s">
        <v>264</v>
      </c>
      <c r="U603" s="40"/>
    </row>
    <row r="604" spans="1:21">
      <c r="A604" s="38" t="s">
        <v>264</v>
      </c>
      <c r="B604" s="1" t="s">
        <v>264</v>
      </c>
      <c r="J604" s="1" t="s">
        <v>264</v>
      </c>
      <c r="U604" s="40"/>
    </row>
    <row r="605" spans="1:21">
      <c r="A605" s="38" t="s">
        <v>264</v>
      </c>
      <c r="B605" s="1" t="s">
        <v>264</v>
      </c>
      <c r="J605" s="1" t="s">
        <v>264</v>
      </c>
      <c r="U605" s="40"/>
    </row>
    <row r="606" spans="1:21">
      <c r="A606" s="38" t="s">
        <v>264</v>
      </c>
      <c r="B606" s="1" t="s">
        <v>264</v>
      </c>
      <c r="J606" s="1" t="s">
        <v>264</v>
      </c>
      <c r="U606" s="40"/>
    </row>
    <row r="607" spans="1:21">
      <c r="A607" s="38" t="s">
        <v>264</v>
      </c>
      <c r="B607" s="1" t="s">
        <v>264</v>
      </c>
      <c r="J607" s="1" t="s">
        <v>264</v>
      </c>
      <c r="U607" s="40"/>
    </row>
    <row r="608" spans="1:21">
      <c r="A608" s="38" t="s">
        <v>264</v>
      </c>
      <c r="B608" s="1" t="s">
        <v>264</v>
      </c>
      <c r="J608" s="1" t="s">
        <v>264</v>
      </c>
      <c r="U608" s="40"/>
    </row>
    <row r="609" spans="1:21">
      <c r="A609" s="38" t="s">
        <v>264</v>
      </c>
      <c r="B609" s="1" t="s">
        <v>264</v>
      </c>
      <c r="J609" s="1" t="s">
        <v>264</v>
      </c>
      <c r="U609" s="40"/>
    </row>
    <row r="610" spans="1:21">
      <c r="A610" s="38" t="s">
        <v>264</v>
      </c>
      <c r="B610" s="1" t="s">
        <v>264</v>
      </c>
      <c r="J610" s="1" t="s">
        <v>264</v>
      </c>
      <c r="U610" s="40"/>
    </row>
    <row r="611" spans="1:21">
      <c r="A611" s="38" t="s">
        <v>264</v>
      </c>
      <c r="B611" s="1" t="s">
        <v>264</v>
      </c>
      <c r="J611" s="1" t="s">
        <v>264</v>
      </c>
      <c r="U611" s="40"/>
    </row>
    <row r="612" spans="1:21">
      <c r="A612" s="38" t="s">
        <v>264</v>
      </c>
      <c r="B612" s="1" t="s">
        <v>264</v>
      </c>
      <c r="J612" s="1" t="s">
        <v>264</v>
      </c>
      <c r="U612" s="40"/>
    </row>
    <row r="613" spans="1:21">
      <c r="A613" s="38" t="s">
        <v>264</v>
      </c>
      <c r="B613" s="1" t="s">
        <v>264</v>
      </c>
      <c r="J613" s="1" t="s">
        <v>264</v>
      </c>
      <c r="U613" s="40"/>
    </row>
    <row r="614" spans="1:21">
      <c r="A614" s="38" t="s">
        <v>264</v>
      </c>
      <c r="B614" s="1" t="s">
        <v>264</v>
      </c>
      <c r="J614" s="1" t="s">
        <v>264</v>
      </c>
      <c r="U614" s="40"/>
    </row>
    <row r="615" spans="1:21">
      <c r="A615" s="38" t="s">
        <v>264</v>
      </c>
      <c r="B615" s="1" t="s">
        <v>264</v>
      </c>
      <c r="J615" s="1" t="s">
        <v>264</v>
      </c>
      <c r="U615" s="40"/>
    </row>
    <row r="616" spans="1:21">
      <c r="A616" s="38" t="s">
        <v>264</v>
      </c>
      <c r="B616" s="1" t="s">
        <v>264</v>
      </c>
      <c r="J616" s="1" t="s">
        <v>264</v>
      </c>
      <c r="U616" s="40"/>
    </row>
    <row r="617" spans="1:21">
      <c r="A617" s="38" t="s">
        <v>264</v>
      </c>
      <c r="B617" s="1" t="s">
        <v>264</v>
      </c>
      <c r="J617" s="1" t="s">
        <v>264</v>
      </c>
      <c r="U617" s="40"/>
    </row>
    <row r="618" spans="1:21">
      <c r="A618" s="38" t="s">
        <v>264</v>
      </c>
      <c r="B618" s="1" t="s">
        <v>264</v>
      </c>
      <c r="J618" s="1" t="s">
        <v>264</v>
      </c>
      <c r="U618" s="40"/>
    </row>
    <row r="619" spans="1:21">
      <c r="A619" s="38" t="s">
        <v>264</v>
      </c>
      <c r="B619" s="1" t="s">
        <v>264</v>
      </c>
      <c r="J619" s="1" t="s">
        <v>264</v>
      </c>
      <c r="U619" s="40"/>
    </row>
    <row r="620" spans="1:21">
      <c r="A620" s="38" t="s">
        <v>264</v>
      </c>
      <c r="B620" s="1" t="s">
        <v>264</v>
      </c>
      <c r="J620" s="1" t="s">
        <v>264</v>
      </c>
      <c r="U620" s="40"/>
    </row>
    <row r="621" spans="1:21">
      <c r="A621" s="38" t="s">
        <v>264</v>
      </c>
      <c r="B621" s="1" t="s">
        <v>264</v>
      </c>
      <c r="J621" s="1" t="s">
        <v>264</v>
      </c>
      <c r="U621" s="40"/>
    </row>
    <row r="622" spans="1:21">
      <c r="A622" s="38" t="s">
        <v>264</v>
      </c>
      <c r="B622" s="1" t="s">
        <v>264</v>
      </c>
      <c r="J622" s="1" t="s">
        <v>264</v>
      </c>
      <c r="U622" s="40"/>
    </row>
    <row r="623" spans="1:21">
      <c r="A623" s="38" t="s">
        <v>264</v>
      </c>
      <c r="B623" s="1" t="s">
        <v>264</v>
      </c>
      <c r="J623" s="1" t="s">
        <v>264</v>
      </c>
      <c r="U623" s="40"/>
    </row>
    <row r="624" spans="1:21">
      <c r="A624" s="38" t="s">
        <v>264</v>
      </c>
      <c r="B624" s="1" t="s">
        <v>264</v>
      </c>
      <c r="J624" s="1" t="s">
        <v>264</v>
      </c>
      <c r="U624" s="40"/>
    </row>
    <row r="625" spans="1:21">
      <c r="A625" s="38" t="s">
        <v>264</v>
      </c>
      <c r="B625" s="1" t="s">
        <v>264</v>
      </c>
      <c r="J625" s="1" t="s">
        <v>264</v>
      </c>
      <c r="U625" s="40"/>
    </row>
    <row r="626" spans="1:21">
      <c r="A626" s="38" t="s">
        <v>264</v>
      </c>
      <c r="B626" s="1" t="s">
        <v>264</v>
      </c>
      <c r="J626" s="1" t="s">
        <v>264</v>
      </c>
      <c r="U626" s="40"/>
    </row>
    <row r="627" spans="1:21">
      <c r="A627" s="38" t="s">
        <v>264</v>
      </c>
      <c r="B627" s="1" t="s">
        <v>264</v>
      </c>
      <c r="J627" s="1" t="s">
        <v>264</v>
      </c>
      <c r="U627" s="40"/>
    </row>
    <row r="628" spans="1:21">
      <c r="A628" s="38" t="s">
        <v>264</v>
      </c>
      <c r="B628" s="1" t="s">
        <v>264</v>
      </c>
      <c r="J628" s="1" t="s">
        <v>264</v>
      </c>
      <c r="U628" s="40"/>
    </row>
    <row r="629" spans="1:21">
      <c r="A629" s="38" t="s">
        <v>264</v>
      </c>
      <c r="B629" s="1" t="s">
        <v>264</v>
      </c>
      <c r="J629" s="1" t="s">
        <v>264</v>
      </c>
      <c r="U629" s="40"/>
    </row>
    <row r="630" spans="1:21">
      <c r="A630" s="38" t="s">
        <v>264</v>
      </c>
      <c r="B630" s="1" t="s">
        <v>264</v>
      </c>
      <c r="J630" s="1" t="s">
        <v>264</v>
      </c>
      <c r="U630" s="40"/>
    </row>
    <row r="631" spans="1:21">
      <c r="A631" s="38" t="s">
        <v>264</v>
      </c>
      <c r="B631" s="1" t="s">
        <v>264</v>
      </c>
      <c r="J631" s="1" t="s">
        <v>264</v>
      </c>
      <c r="U631" s="40"/>
    </row>
    <row r="632" spans="1:21">
      <c r="A632" s="38" t="s">
        <v>264</v>
      </c>
      <c r="B632" s="1" t="s">
        <v>264</v>
      </c>
      <c r="J632" s="1" t="s">
        <v>264</v>
      </c>
      <c r="U632" s="40"/>
    </row>
    <row r="633" spans="1:21">
      <c r="A633" s="38" t="s">
        <v>264</v>
      </c>
      <c r="B633" s="1" t="s">
        <v>264</v>
      </c>
      <c r="J633" s="1" t="s">
        <v>264</v>
      </c>
      <c r="U633" s="40"/>
    </row>
    <row r="634" spans="1:21">
      <c r="A634" s="38" t="s">
        <v>264</v>
      </c>
      <c r="B634" s="1" t="s">
        <v>264</v>
      </c>
      <c r="J634" s="1" t="s">
        <v>264</v>
      </c>
      <c r="U634" s="40"/>
    </row>
    <row r="635" spans="1:21">
      <c r="A635" s="38" t="s">
        <v>264</v>
      </c>
      <c r="B635" s="1" t="s">
        <v>264</v>
      </c>
      <c r="J635" s="1" t="s">
        <v>264</v>
      </c>
      <c r="U635" s="40"/>
    </row>
    <row r="636" spans="1:21">
      <c r="A636" s="38" t="s">
        <v>264</v>
      </c>
      <c r="B636" s="1" t="s">
        <v>264</v>
      </c>
      <c r="J636" s="1" t="s">
        <v>264</v>
      </c>
      <c r="U636" s="40"/>
    </row>
    <row r="637" spans="1:21">
      <c r="A637" s="38" t="s">
        <v>264</v>
      </c>
      <c r="B637" s="1" t="s">
        <v>264</v>
      </c>
      <c r="J637" s="1" t="s">
        <v>264</v>
      </c>
      <c r="U637" s="40"/>
    </row>
    <row r="638" spans="1:21">
      <c r="A638" s="38" t="s">
        <v>264</v>
      </c>
      <c r="B638" s="1" t="s">
        <v>264</v>
      </c>
      <c r="J638" s="1" t="s">
        <v>264</v>
      </c>
      <c r="U638" s="40"/>
    </row>
    <row r="639" spans="1:21">
      <c r="A639" s="38" t="s">
        <v>264</v>
      </c>
      <c r="B639" s="1" t="s">
        <v>264</v>
      </c>
      <c r="J639" s="1" t="s">
        <v>264</v>
      </c>
      <c r="U639" s="40"/>
    </row>
    <row r="640" spans="1:21">
      <c r="A640" s="38" t="s">
        <v>264</v>
      </c>
      <c r="B640" s="1" t="s">
        <v>264</v>
      </c>
      <c r="J640" s="1" t="s">
        <v>264</v>
      </c>
      <c r="U640" s="40"/>
    </row>
    <row r="641" spans="1:21">
      <c r="A641" s="38" t="s">
        <v>264</v>
      </c>
      <c r="B641" s="1" t="s">
        <v>264</v>
      </c>
      <c r="J641" s="1" t="s">
        <v>264</v>
      </c>
      <c r="U641" s="40"/>
    </row>
    <row r="642" spans="1:21">
      <c r="A642" s="38" t="s">
        <v>264</v>
      </c>
      <c r="B642" s="1" t="s">
        <v>264</v>
      </c>
      <c r="J642" s="1" t="s">
        <v>264</v>
      </c>
      <c r="U642" s="40"/>
    </row>
    <row r="643" spans="1:21">
      <c r="A643" s="38" t="s">
        <v>264</v>
      </c>
      <c r="B643" s="1" t="s">
        <v>264</v>
      </c>
      <c r="J643" s="1" t="s">
        <v>264</v>
      </c>
      <c r="U643" s="40"/>
    </row>
    <row r="644" spans="1:21">
      <c r="A644" s="38" t="s">
        <v>264</v>
      </c>
      <c r="B644" s="1" t="s">
        <v>264</v>
      </c>
      <c r="J644" s="1" t="s">
        <v>264</v>
      </c>
      <c r="U644" s="40"/>
    </row>
    <row r="645" spans="1:21">
      <c r="A645" s="38" t="s">
        <v>264</v>
      </c>
      <c r="B645" s="1" t="s">
        <v>264</v>
      </c>
      <c r="J645" s="1" t="s">
        <v>264</v>
      </c>
      <c r="U645" s="40"/>
    </row>
    <row r="646" spans="1:21">
      <c r="A646" s="38" t="s">
        <v>264</v>
      </c>
      <c r="B646" s="1" t="s">
        <v>264</v>
      </c>
      <c r="J646" s="1" t="s">
        <v>264</v>
      </c>
      <c r="U646" s="40"/>
    </row>
    <row r="647" spans="1:21">
      <c r="A647" s="38" t="s">
        <v>264</v>
      </c>
      <c r="B647" s="1" t="s">
        <v>264</v>
      </c>
      <c r="J647" s="1" t="s">
        <v>264</v>
      </c>
      <c r="U647" s="40"/>
    </row>
    <row r="648" spans="1:21">
      <c r="A648" s="38" t="s">
        <v>264</v>
      </c>
      <c r="B648" s="1" t="s">
        <v>264</v>
      </c>
      <c r="J648" s="1" t="s">
        <v>264</v>
      </c>
      <c r="U648" s="40"/>
    </row>
    <row r="649" spans="1:21">
      <c r="A649" s="38" t="s">
        <v>264</v>
      </c>
      <c r="B649" s="1" t="s">
        <v>264</v>
      </c>
      <c r="J649" s="1" t="s">
        <v>264</v>
      </c>
      <c r="U649" s="40"/>
    </row>
    <row r="650" spans="1:21">
      <c r="A650" s="38" t="s">
        <v>264</v>
      </c>
      <c r="B650" s="1" t="s">
        <v>264</v>
      </c>
      <c r="J650" s="1" t="s">
        <v>264</v>
      </c>
      <c r="U650" s="40"/>
    </row>
    <row r="651" spans="1:21">
      <c r="A651" s="38" t="s">
        <v>264</v>
      </c>
      <c r="B651" s="1" t="s">
        <v>264</v>
      </c>
      <c r="J651" s="1" t="s">
        <v>264</v>
      </c>
      <c r="U651" s="40"/>
    </row>
    <row r="652" spans="1:21">
      <c r="A652" s="38" t="s">
        <v>264</v>
      </c>
      <c r="B652" s="1" t="s">
        <v>264</v>
      </c>
      <c r="J652" s="1" t="s">
        <v>264</v>
      </c>
      <c r="U652" s="40"/>
    </row>
    <row r="653" spans="1:21">
      <c r="A653" s="38" t="s">
        <v>264</v>
      </c>
      <c r="B653" s="1" t="s">
        <v>264</v>
      </c>
      <c r="J653" s="1" t="s">
        <v>264</v>
      </c>
      <c r="U653" s="40"/>
    </row>
    <row r="654" spans="1:21">
      <c r="A654" s="38" t="s">
        <v>264</v>
      </c>
      <c r="B654" s="1" t="s">
        <v>264</v>
      </c>
      <c r="J654" s="1" t="s">
        <v>264</v>
      </c>
      <c r="U654" s="40"/>
    </row>
    <row r="655" spans="1:21">
      <c r="A655" s="38" t="s">
        <v>264</v>
      </c>
      <c r="B655" s="1" t="s">
        <v>264</v>
      </c>
      <c r="J655" s="1" t="s">
        <v>264</v>
      </c>
      <c r="U655" s="40"/>
    </row>
    <row r="656" spans="1:21">
      <c r="A656" s="38" t="s">
        <v>264</v>
      </c>
      <c r="B656" s="1" t="s">
        <v>264</v>
      </c>
      <c r="J656" s="1" t="s">
        <v>264</v>
      </c>
      <c r="U656" s="40"/>
    </row>
    <row r="657" spans="1:21">
      <c r="A657" s="38" t="s">
        <v>264</v>
      </c>
      <c r="B657" s="1" t="s">
        <v>264</v>
      </c>
      <c r="J657" s="1" t="s">
        <v>264</v>
      </c>
      <c r="U657" s="40"/>
    </row>
    <row r="658" spans="1:21">
      <c r="A658" s="38" t="s">
        <v>264</v>
      </c>
      <c r="B658" s="1" t="s">
        <v>264</v>
      </c>
      <c r="J658" s="1" t="s">
        <v>264</v>
      </c>
      <c r="U658" s="40"/>
    </row>
    <row r="659" spans="1:21">
      <c r="A659" s="38" t="s">
        <v>264</v>
      </c>
      <c r="B659" s="1" t="s">
        <v>264</v>
      </c>
      <c r="J659" s="1" t="s">
        <v>264</v>
      </c>
      <c r="U659" s="40"/>
    </row>
    <row r="660" spans="1:21">
      <c r="A660" s="38" t="s">
        <v>264</v>
      </c>
      <c r="B660" s="1" t="s">
        <v>264</v>
      </c>
      <c r="J660" s="1" t="s">
        <v>264</v>
      </c>
      <c r="U660" s="40"/>
    </row>
    <row r="661" spans="1:21">
      <c r="A661" s="38" t="s">
        <v>264</v>
      </c>
      <c r="B661" s="1" t="s">
        <v>264</v>
      </c>
      <c r="J661" s="1" t="s">
        <v>264</v>
      </c>
      <c r="U661" s="40"/>
    </row>
    <row r="662" spans="1:21">
      <c r="A662" s="38" t="s">
        <v>264</v>
      </c>
      <c r="B662" s="1" t="s">
        <v>264</v>
      </c>
      <c r="J662" s="1" t="s">
        <v>264</v>
      </c>
      <c r="U662" s="40"/>
    </row>
    <row r="663" spans="1:21">
      <c r="A663" s="38" t="s">
        <v>264</v>
      </c>
      <c r="B663" s="1" t="s">
        <v>264</v>
      </c>
      <c r="J663" s="1" t="s">
        <v>264</v>
      </c>
      <c r="U663" s="40"/>
    </row>
    <row r="664" spans="1:21">
      <c r="A664" s="38" t="s">
        <v>264</v>
      </c>
      <c r="B664" s="1" t="s">
        <v>264</v>
      </c>
      <c r="J664" s="1" t="s">
        <v>264</v>
      </c>
      <c r="U664" s="40"/>
    </row>
    <row r="665" spans="1:21">
      <c r="A665" s="38" t="s">
        <v>264</v>
      </c>
      <c r="B665" s="1" t="s">
        <v>264</v>
      </c>
      <c r="J665" s="1" t="s">
        <v>264</v>
      </c>
      <c r="U665" s="40"/>
    </row>
    <row r="666" spans="1:21">
      <c r="A666" s="38" t="s">
        <v>264</v>
      </c>
      <c r="B666" s="1" t="s">
        <v>264</v>
      </c>
      <c r="J666" s="1" t="s">
        <v>264</v>
      </c>
      <c r="U666" s="40"/>
    </row>
    <row r="667" spans="1:21">
      <c r="A667" s="38" t="s">
        <v>264</v>
      </c>
      <c r="B667" s="1" t="s">
        <v>264</v>
      </c>
      <c r="J667" s="1" t="s">
        <v>264</v>
      </c>
      <c r="U667" s="40"/>
    </row>
    <row r="668" spans="1:21">
      <c r="A668" s="38" t="s">
        <v>264</v>
      </c>
      <c r="B668" s="1" t="s">
        <v>264</v>
      </c>
      <c r="J668" s="1" t="s">
        <v>264</v>
      </c>
      <c r="U668" s="40"/>
    </row>
    <row r="669" spans="1:21">
      <c r="A669" s="38" t="s">
        <v>264</v>
      </c>
      <c r="B669" s="1" t="s">
        <v>264</v>
      </c>
      <c r="J669" s="1" t="s">
        <v>264</v>
      </c>
      <c r="U669" s="40"/>
    </row>
    <row r="670" spans="1:21">
      <c r="A670" s="38" t="s">
        <v>264</v>
      </c>
      <c r="B670" s="1" t="s">
        <v>264</v>
      </c>
      <c r="J670" s="1" t="s">
        <v>264</v>
      </c>
      <c r="U670" s="40"/>
    </row>
    <row r="671" spans="1:21">
      <c r="A671" s="38" t="s">
        <v>264</v>
      </c>
      <c r="B671" s="1" t="s">
        <v>264</v>
      </c>
      <c r="J671" s="1" t="s">
        <v>264</v>
      </c>
      <c r="U671" s="40"/>
    </row>
    <row r="672" spans="1:21">
      <c r="A672" s="38" t="s">
        <v>264</v>
      </c>
      <c r="B672" s="1" t="s">
        <v>264</v>
      </c>
      <c r="J672" s="1" t="s">
        <v>264</v>
      </c>
      <c r="U672" s="40"/>
    </row>
    <row r="673" spans="1:21">
      <c r="A673" s="38" t="s">
        <v>264</v>
      </c>
      <c r="B673" s="1" t="s">
        <v>264</v>
      </c>
      <c r="J673" s="1" t="s">
        <v>264</v>
      </c>
      <c r="U673" s="40"/>
    </row>
    <row r="674" spans="1:21">
      <c r="A674" s="38" t="s">
        <v>264</v>
      </c>
      <c r="B674" s="1" t="s">
        <v>264</v>
      </c>
      <c r="J674" s="1" t="s">
        <v>264</v>
      </c>
      <c r="U674" s="40"/>
    </row>
    <row r="675" spans="1:21">
      <c r="A675" s="38" t="s">
        <v>264</v>
      </c>
      <c r="B675" s="1" t="s">
        <v>264</v>
      </c>
      <c r="J675" s="1" t="s">
        <v>264</v>
      </c>
      <c r="U675" s="40"/>
    </row>
    <row r="676" spans="1:21">
      <c r="A676" s="38" t="s">
        <v>264</v>
      </c>
      <c r="B676" s="1" t="s">
        <v>264</v>
      </c>
      <c r="J676" s="1" t="s">
        <v>264</v>
      </c>
      <c r="U676" s="40"/>
    </row>
    <row r="677" spans="1:21">
      <c r="A677" s="38" t="s">
        <v>264</v>
      </c>
      <c r="B677" s="1" t="s">
        <v>264</v>
      </c>
      <c r="J677" s="1" t="s">
        <v>264</v>
      </c>
      <c r="U677" s="40"/>
    </row>
    <row r="678" spans="1:21">
      <c r="A678" s="38" t="s">
        <v>264</v>
      </c>
      <c r="B678" s="1" t="s">
        <v>264</v>
      </c>
      <c r="J678" s="1" t="s">
        <v>264</v>
      </c>
      <c r="U678" s="40"/>
    </row>
    <row r="679" spans="1:21">
      <c r="A679" s="38" t="s">
        <v>264</v>
      </c>
      <c r="B679" s="1" t="s">
        <v>264</v>
      </c>
      <c r="J679" s="1" t="s">
        <v>264</v>
      </c>
      <c r="U679" s="40"/>
    </row>
    <row r="680" spans="1:21">
      <c r="A680" s="38" t="s">
        <v>264</v>
      </c>
      <c r="B680" s="1" t="s">
        <v>264</v>
      </c>
      <c r="J680" s="1" t="s">
        <v>264</v>
      </c>
      <c r="U680" s="40"/>
    </row>
    <row r="681" spans="1:21">
      <c r="A681" s="38" t="s">
        <v>264</v>
      </c>
      <c r="B681" s="1" t="s">
        <v>264</v>
      </c>
      <c r="J681" s="1" t="s">
        <v>264</v>
      </c>
      <c r="U681" s="40"/>
    </row>
    <row r="682" spans="1:21">
      <c r="A682" s="38" t="s">
        <v>264</v>
      </c>
      <c r="B682" s="1" t="s">
        <v>264</v>
      </c>
      <c r="J682" s="1" t="s">
        <v>264</v>
      </c>
      <c r="U682" s="40"/>
    </row>
    <row r="683" spans="1:21">
      <c r="A683" s="38" t="s">
        <v>264</v>
      </c>
      <c r="B683" s="1" t="s">
        <v>264</v>
      </c>
      <c r="J683" s="1" t="s">
        <v>264</v>
      </c>
      <c r="U683" s="40"/>
    </row>
    <row r="684" spans="1:21">
      <c r="A684" s="38" t="s">
        <v>264</v>
      </c>
      <c r="B684" s="1" t="s">
        <v>264</v>
      </c>
      <c r="J684" s="1" t="s">
        <v>264</v>
      </c>
      <c r="U684" s="40"/>
    </row>
    <row r="685" spans="1:21">
      <c r="A685" s="38" t="s">
        <v>264</v>
      </c>
      <c r="B685" s="1" t="s">
        <v>264</v>
      </c>
      <c r="J685" s="1" t="s">
        <v>264</v>
      </c>
      <c r="U685" s="40"/>
    </row>
    <row r="686" spans="1:21">
      <c r="A686" s="38" t="s">
        <v>264</v>
      </c>
      <c r="B686" s="1" t="s">
        <v>264</v>
      </c>
      <c r="J686" s="1" t="s">
        <v>264</v>
      </c>
      <c r="U686" s="40"/>
    </row>
    <row r="687" spans="1:21">
      <c r="A687" s="38" t="s">
        <v>264</v>
      </c>
      <c r="B687" s="1" t="s">
        <v>264</v>
      </c>
      <c r="J687" s="1" t="s">
        <v>264</v>
      </c>
      <c r="U687" s="40"/>
    </row>
    <row r="688" spans="1:21">
      <c r="A688" s="38" t="s">
        <v>264</v>
      </c>
      <c r="B688" s="1" t="s">
        <v>264</v>
      </c>
      <c r="J688" s="1" t="s">
        <v>264</v>
      </c>
      <c r="U688" s="40"/>
    </row>
    <row r="689" spans="1:21">
      <c r="A689" s="38" t="s">
        <v>264</v>
      </c>
      <c r="B689" s="1" t="s">
        <v>264</v>
      </c>
      <c r="J689" s="1" t="s">
        <v>264</v>
      </c>
      <c r="U689" s="40"/>
    </row>
    <row r="690" spans="1:21">
      <c r="A690" s="38" t="s">
        <v>264</v>
      </c>
      <c r="B690" s="1" t="s">
        <v>264</v>
      </c>
      <c r="J690" s="1" t="s">
        <v>264</v>
      </c>
      <c r="U690" s="40"/>
    </row>
    <row r="691" spans="1:21">
      <c r="A691" s="38" t="s">
        <v>264</v>
      </c>
      <c r="B691" s="1" t="s">
        <v>264</v>
      </c>
      <c r="J691" s="1" t="s">
        <v>264</v>
      </c>
      <c r="U691" s="40"/>
    </row>
    <row r="692" spans="1:21">
      <c r="A692" s="38" t="s">
        <v>264</v>
      </c>
      <c r="B692" s="1" t="s">
        <v>264</v>
      </c>
      <c r="J692" s="1" t="s">
        <v>264</v>
      </c>
      <c r="U692" s="40"/>
    </row>
    <row r="693" spans="1:21">
      <c r="A693" s="38" t="s">
        <v>264</v>
      </c>
      <c r="B693" s="1" t="s">
        <v>264</v>
      </c>
      <c r="J693" s="1" t="s">
        <v>264</v>
      </c>
      <c r="U693" s="40"/>
    </row>
    <row r="694" spans="1:21">
      <c r="A694" s="38" t="s">
        <v>264</v>
      </c>
      <c r="B694" s="1" t="s">
        <v>264</v>
      </c>
      <c r="J694" s="1" t="s">
        <v>264</v>
      </c>
      <c r="U694" s="40"/>
    </row>
    <row r="695" spans="1:21">
      <c r="A695" s="38" t="s">
        <v>264</v>
      </c>
      <c r="B695" s="1" t="s">
        <v>264</v>
      </c>
      <c r="J695" s="1" t="s">
        <v>264</v>
      </c>
      <c r="U695" s="40"/>
    </row>
    <row r="696" spans="1:21">
      <c r="A696" s="38" t="s">
        <v>264</v>
      </c>
      <c r="B696" s="1" t="s">
        <v>264</v>
      </c>
      <c r="J696" s="1" t="s">
        <v>264</v>
      </c>
      <c r="U696" s="40"/>
    </row>
    <row r="697" spans="1:21">
      <c r="A697" s="38" t="s">
        <v>264</v>
      </c>
      <c r="B697" s="1" t="s">
        <v>264</v>
      </c>
      <c r="J697" s="1" t="s">
        <v>264</v>
      </c>
      <c r="U697" s="40"/>
    </row>
    <row r="698" spans="1:21">
      <c r="A698" s="38" t="s">
        <v>264</v>
      </c>
      <c r="B698" s="1" t="s">
        <v>264</v>
      </c>
      <c r="J698" s="1" t="s">
        <v>264</v>
      </c>
      <c r="U698" s="40"/>
    </row>
    <row r="699" spans="1:21">
      <c r="A699" s="38" t="s">
        <v>264</v>
      </c>
      <c r="B699" s="1" t="s">
        <v>264</v>
      </c>
      <c r="J699" s="1" t="s">
        <v>264</v>
      </c>
      <c r="U699" s="40"/>
    </row>
    <row r="700" spans="1:21">
      <c r="A700" s="38" t="s">
        <v>264</v>
      </c>
      <c r="B700" s="1" t="s">
        <v>264</v>
      </c>
      <c r="J700" s="1" t="s">
        <v>264</v>
      </c>
      <c r="U700" s="40"/>
    </row>
    <row r="701" spans="1:21">
      <c r="A701" s="38" t="s">
        <v>264</v>
      </c>
      <c r="B701" s="1" t="s">
        <v>264</v>
      </c>
      <c r="J701" s="1" t="s">
        <v>264</v>
      </c>
      <c r="U701" s="40"/>
    </row>
    <row r="702" spans="1:21">
      <c r="A702" s="38" t="s">
        <v>264</v>
      </c>
      <c r="B702" s="1" t="s">
        <v>264</v>
      </c>
      <c r="J702" s="1" t="s">
        <v>264</v>
      </c>
      <c r="U702" s="40"/>
    </row>
    <row r="703" spans="1:21">
      <c r="A703" s="38" t="s">
        <v>264</v>
      </c>
      <c r="B703" s="1" t="s">
        <v>264</v>
      </c>
      <c r="J703" s="1" t="s">
        <v>264</v>
      </c>
      <c r="U703" s="40"/>
    </row>
    <row r="704" spans="1:21">
      <c r="A704" s="38" t="s">
        <v>264</v>
      </c>
      <c r="B704" s="1" t="s">
        <v>264</v>
      </c>
      <c r="J704" s="1" t="s">
        <v>264</v>
      </c>
      <c r="U704" s="40"/>
    </row>
    <row r="705" spans="1:21">
      <c r="A705" s="38" t="s">
        <v>264</v>
      </c>
      <c r="B705" s="1" t="s">
        <v>264</v>
      </c>
      <c r="J705" s="1" t="s">
        <v>264</v>
      </c>
      <c r="U705" s="40"/>
    </row>
    <row r="706" spans="1:21">
      <c r="A706" s="38" t="s">
        <v>264</v>
      </c>
      <c r="B706" s="1" t="s">
        <v>264</v>
      </c>
      <c r="J706" s="1" t="s">
        <v>264</v>
      </c>
      <c r="U706" s="40"/>
    </row>
    <row r="707" spans="1:21">
      <c r="A707" s="38" t="s">
        <v>264</v>
      </c>
      <c r="B707" s="1" t="s">
        <v>264</v>
      </c>
      <c r="J707" s="1" t="s">
        <v>264</v>
      </c>
      <c r="U707" s="40"/>
    </row>
    <row r="708" spans="1:21">
      <c r="A708" s="38" t="s">
        <v>264</v>
      </c>
      <c r="B708" s="1" t="s">
        <v>264</v>
      </c>
      <c r="J708" s="1" t="s">
        <v>264</v>
      </c>
      <c r="U708" s="40"/>
    </row>
    <row r="709" spans="1:21">
      <c r="A709" s="38" t="s">
        <v>264</v>
      </c>
      <c r="B709" s="1" t="s">
        <v>264</v>
      </c>
      <c r="J709" s="1" t="s">
        <v>264</v>
      </c>
      <c r="U709" s="40"/>
    </row>
    <row r="710" spans="1:21">
      <c r="A710" s="38" t="s">
        <v>264</v>
      </c>
      <c r="B710" s="1" t="s">
        <v>264</v>
      </c>
      <c r="J710" s="1" t="s">
        <v>264</v>
      </c>
      <c r="U710" s="40"/>
    </row>
    <row r="711" spans="1:21">
      <c r="A711" s="38" t="s">
        <v>264</v>
      </c>
      <c r="B711" s="1" t="s">
        <v>264</v>
      </c>
      <c r="J711" s="1" t="s">
        <v>264</v>
      </c>
      <c r="U711" s="40"/>
    </row>
    <row r="712" spans="1:21">
      <c r="A712" s="38" t="s">
        <v>264</v>
      </c>
      <c r="B712" s="1" t="s">
        <v>264</v>
      </c>
      <c r="J712" s="1" t="s">
        <v>264</v>
      </c>
      <c r="U712" s="40"/>
    </row>
    <row r="713" spans="1:21">
      <c r="A713" s="38" t="s">
        <v>264</v>
      </c>
      <c r="B713" s="1" t="s">
        <v>264</v>
      </c>
      <c r="J713" s="1" t="s">
        <v>264</v>
      </c>
      <c r="U713" s="40"/>
    </row>
    <row r="714" spans="1:21">
      <c r="A714" s="38" t="s">
        <v>264</v>
      </c>
      <c r="B714" s="1" t="s">
        <v>264</v>
      </c>
      <c r="J714" s="1" t="s">
        <v>264</v>
      </c>
      <c r="U714" s="40"/>
    </row>
    <row r="715" spans="1:21">
      <c r="A715" s="38" t="s">
        <v>264</v>
      </c>
      <c r="B715" s="1" t="s">
        <v>264</v>
      </c>
      <c r="J715" s="1" t="s">
        <v>264</v>
      </c>
      <c r="U715" s="40"/>
    </row>
    <row r="716" spans="1:21">
      <c r="A716" s="38" t="s">
        <v>264</v>
      </c>
      <c r="B716" s="1" t="s">
        <v>264</v>
      </c>
      <c r="J716" s="1" t="s">
        <v>264</v>
      </c>
      <c r="U716" s="40"/>
    </row>
    <row r="717" spans="1:21">
      <c r="A717" s="38" t="s">
        <v>264</v>
      </c>
      <c r="B717" s="1" t="s">
        <v>264</v>
      </c>
      <c r="J717" s="1" t="s">
        <v>264</v>
      </c>
      <c r="U717" s="40"/>
    </row>
    <row r="718" spans="1:21">
      <c r="A718" s="38" t="s">
        <v>264</v>
      </c>
      <c r="B718" s="1" t="s">
        <v>264</v>
      </c>
      <c r="J718" s="1" t="s">
        <v>264</v>
      </c>
      <c r="U718" s="40"/>
    </row>
    <row r="719" spans="1:21">
      <c r="A719" s="38" t="s">
        <v>264</v>
      </c>
      <c r="B719" s="1" t="s">
        <v>264</v>
      </c>
      <c r="J719" s="1" t="s">
        <v>264</v>
      </c>
      <c r="U719" s="40"/>
    </row>
    <row r="720" spans="1:21">
      <c r="A720" s="38" t="s">
        <v>264</v>
      </c>
      <c r="B720" s="1" t="s">
        <v>264</v>
      </c>
      <c r="J720" s="1" t="s">
        <v>264</v>
      </c>
      <c r="U720" s="40"/>
    </row>
    <row r="721" spans="1:21">
      <c r="A721" s="38" t="s">
        <v>264</v>
      </c>
      <c r="B721" s="1" t="s">
        <v>264</v>
      </c>
      <c r="J721" s="1" t="s">
        <v>264</v>
      </c>
      <c r="U721" s="40"/>
    </row>
    <row r="722" spans="1:21">
      <c r="A722" s="38" t="s">
        <v>264</v>
      </c>
      <c r="B722" s="1" t="s">
        <v>264</v>
      </c>
      <c r="J722" s="1" t="s">
        <v>264</v>
      </c>
      <c r="U722" s="40"/>
    </row>
    <row r="723" spans="1:21">
      <c r="A723" s="38" t="s">
        <v>264</v>
      </c>
      <c r="B723" s="1" t="s">
        <v>264</v>
      </c>
      <c r="J723" s="1" t="s">
        <v>264</v>
      </c>
      <c r="U723" s="40"/>
    </row>
    <row r="724" spans="1:21">
      <c r="A724" s="38" t="s">
        <v>264</v>
      </c>
      <c r="B724" s="1" t="s">
        <v>264</v>
      </c>
      <c r="J724" s="1" t="s">
        <v>264</v>
      </c>
      <c r="U724" s="40"/>
    </row>
    <row r="725" spans="1:21">
      <c r="A725" s="38" t="s">
        <v>264</v>
      </c>
      <c r="B725" s="1" t="s">
        <v>264</v>
      </c>
      <c r="J725" s="1" t="s">
        <v>264</v>
      </c>
      <c r="U725" s="40"/>
    </row>
    <row r="726" spans="1:21">
      <c r="A726" s="38" t="s">
        <v>264</v>
      </c>
      <c r="B726" s="1" t="s">
        <v>264</v>
      </c>
      <c r="J726" s="1" t="s">
        <v>264</v>
      </c>
      <c r="U726" s="40"/>
    </row>
    <row r="727" spans="1:21">
      <c r="A727" s="38" t="s">
        <v>264</v>
      </c>
      <c r="B727" s="1" t="s">
        <v>264</v>
      </c>
      <c r="J727" s="1" t="s">
        <v>264</v>
      </c>
      <c r="U727" s="40"/>
    </row>
    <row r="728" spans="1:21">
      <c r="A728" s="38" t="s">
        <v>264</v>
      </c>
      <c r="B728" s="1" t="s">
        <v>264</v>
      </c>
      <c r="J728" s="1" t="s">
        <v>264</v>
      </c>
      <c r="U728" s="40"/>
    </row>
    <row r="729" spans="1:21">
      <c r="A729" s="38" t="s">
        <v>264</v>
      </c>
      <c r="B729" s="1" t="s">
        <v>264</v>
      </c>
      <c r="J729" s="1" t="s">
        <v>264</v>
      </c>
      <c r="U729" s="40"/>
    </row>
    <row r="730" spans="1:21">
      <c r="A730" s="38" t="s">
        <v>264</v>
      </c>
      <c r="B730" s="1" t="s">
        <v>264</v>
      </c>
      <c r="J730" s="1" t="s">
        <v>264</v>
      </c>
      <c r="U730" s="40"/>
    </row>
    <row r="731" spans="1:21">
      <c r="A731" s="38" t="s">
        <v>264</v>
      </c>
      <c r="B731" s="1" t="s">
        <v>264</v>
      </c>
      <c r="J731" s="1" t="s">
        <v>264</v>
      </c>
      <c r="U731" s="40"/>
    </row>
    <row r="732" spans="1:21">
      <c r="A732" s="38" t="s">
        <v>264</v>
      </c>
      <c r="B732" s="1" t="s">
        <v>264</v>
      </c>
      <c r="J732" s="1" t="s">
        <v>264</v>
      </c>
      <c r="U732" s="40"/>
    </row>
    <row r="733" spans="1:21">
      <c r="A733" s="38" t="s">
        <v>264</v>
      </c>
      <c r="B733" s="1" t="s">
        <v>264</v>
      </c>
      <c r="J733" s="1" t="s">
        <v>264</v>
      </c>
      <c r="U733" s="40"/>
    </row>
    <row r="734" spans="1:21">
      <c r="A734" s="38" t="s">
        <v>264</v>
      </c>
      <c r="B734" s="1" t="s">
        <v>264</v>
      </c>
      <c r="J734" s="1" t="s">
        <v>264</v>
      </c>
      <c r="U734" s="40"/>
    </row>
    <row r="735" spans="1:21">
      <c r="A735" s="38" t="s">
        <v>264</v>
      </c>
      <c r="B735" s="1" t="s">
        <v>264</v>
      </c>
      <c r="J735" s="1" t="s">
        <v>264</v>
      </c>
      <c r="U735" s="40"/>
    </row>
    <row r="736" spans="1:21">
      <c r="A736" s="38" t="s">
        <v>264</v>
      </c>
      <c r="B736" s="1" t="s">
        <v>264</v>
      </c>
      <c r="J736" s="1" t="s">
        <v>264</v>
      </c>
      <c r="U736" s="40"/>
    </row>
    <row r="737" spans="1:21">
      <c r="A737" s="38" t="s">
        <v>264</v>
      </c>
      <c r="B737" s="1" t="s">
        <v>264</v>
      </c>
      <c r="J737" s="1" t="s">
        <v>264</v>
      </c>
      <c r="U737" s="40"/>
    </row>
    <row r="738" spans="1:21">
      <c r="A738" s="38" t="s">
        <v>264</v>
      </c>
      <c r="B738" s="1" t="s">
        <v>264</v>
      </c>
      <c r="J738" s="1" t="s">
        <v>264</v>
      </c>
      <c r="U738" s="40"/>
    </row>
    <row r="739" spans="1:21">
      <c r="A739" s="38" t="s">
        <v>264</v>
      </c>
      <c r="B739" s="1" t="s">
        <v>264</v>
      </c>
      <c r="J739" s="1" t="s">
        <v>264</v>
      </c>
      <c r="U739" s="40"/>
    </row>
    <row r="740" spans="1:21">
      <c r="A740" s="38" t="s">
        <v>264</v>
      </c>
      <c r="B740" s="1" t="s">
        <v>264</v>
      </c>
      <c r="J740" s="1" t="s">
        <v>264</v>
      </c>
      <c r="U740" s="40"/>
    </row>
    <row r="741" spans="1:21">
      <c r="A741" s="38" t="s">
        <v>264</v>
      </c>
      <c r="B741" s="1" t="s">
        <v>264</v>
      </c>
      <c r="J741" s="1" t="s">
        <v>264</v>
      </c>
      <c r="U741" s="40"/>
    </row>
    <row r="742" spans="1:21">
      <c r="A742" s="38" t="s">
        <v>264</v>
      </c>
      <c r="B742" s="1" t="s">
        <v>264</v>
      </c>
      <c r="J742" s="1" t="s">
        <v>264</v>
      </c>
      <c r="U742" s="40"/>
    </row>
    <row r="743" spans="1:21">
      <c r="A743" s="38" t="s">
        <v>264</v>
      </c>
      <c r="B743" s="1" t="s">
        <v>264</v>
      </c>
      <c r="J743" s="1" t="s">
        <v>264</v>
      </c>
      <c r="U743" s="40"/>
    </row>
    <row r="744" spans="1:21">
      <c r="A744" s="38" t="s">
        <v>264</v>
      </c>
      <c r="B744" s="1" t="s">
        <v>264</v>
      </c>
      <c r="J744" s="1" t="s">
        <v>264</v>
      </c>
      <c r="U744" s="40"/>
    </row>
    <row r="745" spans="1:21">
      <c r="A745" s="38" t="s">
        <v>264</v>
      </c>
      <c r="B745" s="1" t="s">
        <v>264</v>
      </c>
      <c r="J745" s="1" t="s">
        <v>264</v>
      </c>
      <c r="U745" s="40"/>
    </row>
    <row r="746" spans="1:21">
      <c r="A746" s="38" t="s">
        <v>264</v>
      </c>
      <c r="B746" s="1" t="s">
        <v>264</v>
      </c>
      <c r="J746" s="1" t="s">
        <v>264</v>
      </c>
      <c r="U746" s="40"/>
    </row>
    <row r="747" spans="1:21">
      <c r="A747" s="38" t="s">
        <v>264</v>
      </c>
      <c r="B747" s="1" t="s">
        <v>264</v>
      </c>
      <c r="J747" s="1" t="s">
        <v>264</v>
      </c>
      <c r="U747" s="40"/>
    </row>
    <row r="748" spans="1:21">
      <c r="A748" s="38" t="s">
        <v>264</v>
      </c>
      <c r="B748" s="1" t="s">
        <v>264</v>
      </c>
      <c r="J748" s="1" t="s">
        <v>264</v>
      </c>
      <c r="U748" s="40"/>
    </row>
    <row r="749" spans="1:21">
      <c r="A749" s="38" t="s">
        <v>264</v>
      </c>
      <c r="B749" s="1" t="s">
        <v>264</v>
      </c>
      <c r="J749" s="1" t="s">
        <v>264</v>
      </c>
      <c r="U749" s="40"/>
    </row>
    <row r="750" spans="1:21">
      <c r="A750" s="38" t="s">
        <v>264</v>
      </c>
      <c r="B750" s="1" t="s">
        <v>264</v>
      </c>
      <c r="J750" s="1" t="s">
        <v>264</v>
      </c>
      <c r="U750" s="40"/>
    </row>
    <row r="751" spans="1:21">
      <c r="A751" s="38" t="s">
        <v>264</v>
      </c>
      <c r="B751" s="1" t="s">
        <v>264</v>
      </c>
      <c r="J751" s="1" t="s">
        <v>264</v>
      </c>
      <c r="U751" s="40"/>
    </row>
    <row r="752" spans="1:21">
      <c r="A752" s="38" t="s">
        <v>264</v>
      </c>
      <c r="B752" s="1" t="s">
        <v>264</v>
      </c>
      <c r="J752" s="1" t="s">
        <v>264</v>
      </c>
      <c r="U752" s="40"/>
    </row>
    <row r="753" spans="1:21">
      <c r="A753" s="38" t="s">
        <v>264</v>
      </c>
      <c r="B753" s="1" t="s">
        <v>264</v>
      </c>
      <c r="J753" s="1" t="s">
        <v>264</v>
      </c>
      <c r="U753" s="40"/>
    </row>
    <row r="754" spans="1:21">
      <c r="A754" s="38" t="s">
        <v>264</v>
      </c>
      <c r="B754" s="1" t="s">
        <v>264</v>
      </c>
      <c r="J754" s="1" t="s">
        <v>264</v>
      </c>
      <c r="U754" s="40"/>
    </row>
    <row r="755" spans="1:21">
      <c r="A755" s="38" t="s">
        <v>264</v>
      </c>
      <c r="B755" s="1" t="s">
        <v>264</v>
      </c>
      <c r="J755" s="1" t="s">
        <v>264</v>
      </c>
      <c r="U755" s="40"/>
    </row>
    <row r="756" spans="1:21">
      <c r="A756" s="38" t="s">
        <v>264</v>
      </c>
      <c r="B756" s="1" t="s">
        <v>264</v>
      </c>
      <c r="J756" s="1" t="s">
        <v>264</v>
      </c>
      <c r="U756" s="40"/>
    </row>
    <row r="757" spans="1:21">
      <c r="A757" s="38" t="s">
        <v>264</v>
      </c>
      <c r="B757" s="1" t="s">
        <v>264</v>
      </c>
      <c r="J757" s="1" t="s">
        <v>264</v>
      </c>
      <c r="U757" s="40"/>
    </row>
    <row r="758" spans="1:21">
      <c r="A758" s="38" t="s">
        <v>264</v>
      </c>
      <c r="B758" s="1" t="s">
        <v>264</v>
      </c>
      <c r="J758" s="1" t="s">
        <v>264</v>
      </c>
      <c r="U758" s="40"/>
    </row>
    <row r="759" spans="1:21">
      <c r="A759" s="38" t="s">
        <v>264</v>
      </c>
      <c r="B759" s="1" t="s">
        <v>264</v>
      </c>
      <c r="J759" s="1" t="s">
        <v>264</v>
      </c>
      <c r="U759" s="40"/>
    </row>
    <row r="760" spans="1:21">
      <c r="A760" s="38" t="s">
        <v>264</v>
      </c>
      <c r="B760" s="1" t="s">
        <v>264</v>
      </c>
      <c r="J760" s="1" t="s">
        <v>264</v>
      </c>
      <c r="U760" s="40"/>
    </row>
    <row r="761" spans="1:21">
      <c r="A761" s="38" t="s">
        <v>264</v>
      </c>
      <c r="B761" s="1" t="s">
        <v>264</v>
      </c>
      <c r="J761" s="1" t="s">
        <v>264</v>
      </c>
      <c r="U761" s="40"/>
    </row>
    <row r="762" spans="1:21">
      <c r="A762" s="38" t="s">
        <v>264</v>
      </c>
      <c r="B762" s="1" t="s">
        <v>264</v>
      </c>
      <c r="J762" s="1" t="s">
        <v>264</v>
      </c>
      <c r="U762" s="40"/>
    </row>
    <row r="763" spans="1:21">
      <c r="A763" s="38" t="s">
        <v>264</v>
      </c>
      <c r="B763" s="1" t="s">
        <v>264</v>
      </c>
      <c r="J763" s="1" t="s">
        <v>264</v>
      </c>
      <c r="U763" s="40"/>
    </row>
    <row r="764" spans="1:21">
      <c r="A764" s="38" t="s">
        <v>264</v>
      </c>
      <c r="B764" s="1" t="s">
        <v>264</v>
      </c>
      <c r="J764" s="1" t="s">
        <v>264</v>
      </c>
      <c r="U764" s="40"/>
    </row>
    <row r="765" spans="1:21">
      <c r="A765" s="38" t="s">
        <v>264</v>
      </c>
      <c r="B765" s="1" t="s">
        <v>264</v>
      </c>
      <c r="J765" s="1" t="s">
        <v>264</v>
      </c>
      <c r="U765" s="40"/>
    </row>
    <row r="766" spans="1:21">
      <c r="A766" s="38" t="s">
        <v>264</v>
      </c>
      <c r="B766" s="1" t="s">
        <v>264</v>
      </c>
      <c r="J766" s="1" t="s">
        <v>264</v>
      </c>
      <c r="U766" s="40"/>
    </row>
    <row r="767" spans="1:21">
      <c r="A767" s="38" t="s">
        <v>264</v>
      </c>
      <c r="B767" s="1" t="s">
        <v>264</v>
      </c>
      <c r="J767" s="1" t="s">
        <v>264</v>
      </c>
      <c r="U767" s="40"/>
    </row>
    <row r="768" spans="1:21">
      <c r="A768" s="38" t="s">
        <v>264</v>
      </c>
      <c r="B768" s="1" t="s">
        <v>264</v>
      </c>
      <c r="J768" s="1" t="s">
        <v>264</v>
      </c>
      <c r="U768" s="40"/>
    </row>
    <row r="769" spans="1:21">
      <c r="A769" s="38" t="s">
        <v>264</v>
      </c>
      <c r="B769" s="1" t="s">
        <v>264</v>
      </c>
      <c r="J769" s="1" t="s">
        <v>264</v>
      </c>
      <c r="U769" s="40"/>
    </row>
    <row r="770" spans="1:21">
      <c r="A770" s="38" t="s">
        <v>264</v>
      </c>
      <c r="B770" s="1" t="s">
        <v>264</v>
      </c>
      <c r="J770" s="1" t="s">
        <v>264</v>
      </c>
      <c r="U770" s="40"/>
    </row>
    <row r="771" spans="1:21">
      <c r="A771" s="38" t="s">
        <v>264</v>
      </c>
      <c r="B771" s="1" t="s">
        <v>264</v>
      </c>
      <c r="J771" s="1" t="s">
        <v>264</v>
      </c>
      <c r="U771" s="40"/>
    </row>
    <row r="772" spans="1:21">
      <c r="A772" s="38" t="s">
        <v>264</v>
      </c>
      <c r="B772" s="1" t="s">
        <v>264</v>
      </c>
      <c r="J772" s="1" t="s">
        <v>264</v>
      </c>
      <c r="U772" s="40"/>
    </row>
    <row r="773" spans="1:21">
      <c r="A773" s="38" t="s">
        <v>264</v>
      </c>
      <c r="B773" s="1" t="s">
        <v>264</v>
      </c>
      <c r="J773" s="1" t="s">
        <v>264</v>
      </c>
      <c r="U773" s="40"/>
    </row>
    <row r="774" spans="1:21">
      <c r="A774" s="38" t="s">
        <v>264</v>
      </c>
      <c r="B774" s="1" t="s">
        <v>264</v>
      </c>
      <c r="J774" s="1" t="s">
        <v>264</v>
      </c>
      <c r="U774" s="40"/>
    </row>
    <row r="775" spans="1:21">
      <c r="A775" s="38" t="s">
        <v>264</v>
      </c>
      <c r="B775" s="1" t="s">
        <v>264</v>
      </c>
      <c r="J775" s="1" t="s">
        <v>264</v>
      </c>
      <c r="U775" s="40"/>
    </row>
    <row r="776" spans="1:21">
      <c r="A776" s="38" t="s">
        <v>264</v>
      </c>
      <c r="B776" s="1" t="s">
        <v>264</v>
      </c>
      <c r="J776" s="1" t="s">
        <v>264</v>
      </c>
      <c r="U776" s="40"/>
    </row>
    <row r="777" spans="1:21">
      <c r="A777" s="38" t="s">
        <v>264</v>
      </c>
      <c r="B777" s="1" t="s">
        <v>264</v>
      </c>
      <c r="J777" s="1" t="s">
        <v>264</v>
      </c>
      <c r="U777" s="40"/>
    </row>
    <row r="778" spans="1:21">
      <c r="A778" s="38" t="s">
        <v>264</v>
      </c>
      <c r="B778" s="1" t="s">
        <v>264</v>
      </c>
      <c r="J778" s="1" t="s">
        <v>264</v>
      </c>
      <c r="U778" s="40"/>
    </row>
    <row r="779" spans="1:21">
      <c r="A779" s="38" t="s">
        <v>264</v>
      </c>
      <c r="B779" s="1" t="s">
        <v>264</v>
      </c>
      <c r="J779" s="1" t="s">
        <v>264</v>
      </c>
      <c r="U779" s="40"/>
    </row>
    <row r="780" spans="1:21">
      <c r="A780" s="38" t="s">
        <v>264</v>
      </c>
      <c r="B780" s="1" t="s">
        <v>264</v>
      </c>
      <c r="J780" s="1" t="s">
        <v>264</v>
      </c>
      <c r="U780" s="40"/>
    </row>
    <row r="781" spans="1:21">
      <c r="A781" s="38" t="s">
        <v>264</v>
      </c>
      <c r="B781" s="1" t="s">
        <v>264</v>
      </c>
      <c r="J781" s="1" t="s">
        <v>264</v>
      </c>
      <c r="U781" s="40"/>
    </row>
    <row r="782" spans="1:21">
      <c r="A782" s="38" t="s">
        <v>264</v>
      </c>
      <c r="B782" s="1" t="s">
        <v>264</v>
      </c>
      <c r="J782" s="1" t="s">
        <v>264</v>
      </c>
      <c r="U782" s="40"/>
    </row>
    <row r="783" spans="1:21">
      <c r="A783" s="38" t="s">
        <v>264</v>
      </c>
      <c r="B783" s="1" t="s">
        <v>264</v>
      </c>
      <c r="J783" s="1" t="s">
        <v>264</v>
      </c>
      <c r="U783" s="40"/>
    </row>
    <row r="784" spans="1:21">
      <c r="A784" s="38" t="s">
        <v>264</v>
      </c>
      <c r="B784" s="1" t="s">
        <v>264</v>
      </c>
      <c r="J784" s="1" t="s">
        <v>264</v>
      </c>
      <c r="U784" s="40"/>
    </row>
    <row r="785" spans="1:21">
      <c r="A785" s="38" t="s">
        <v>264</v>
      </c>
      <c r="B785" s="1" t="s">
        <v>264</v>
      </c>
      <c r="J785" s="1" t="s">
        <v>264</v>
      </c>
      <c r="U785" s="40"/>
    </row>
    <row r="786" spans="1:21">
      <c r="A786" s="38" t="s">
        <v>264</v>
      </c>
      <c r="B786" s="1" t="s">
        <v>264</v>
      </c>
      <c r="J786" s="1" t="s">
        <v>264</v>
      </c>
      <c r="U786" s="40"/>
    </row>
    <row r="787" spans="1:21">
      <c r="A787" s="38" t="s">
        <v>264</v>
      </c>
      <c r="B787" s="1" t="s">
        <v>264</v>
      </c>
      <c r="J787" s="1" t="s">
        <v>264</v>
      </c>
      <c r="U787" s="40"/>
    </row>
    <row r="788" spans="1:21">
      <c r="A788" s="38" t="s">
        <v>264</v>
      </c>
      <c r="B788" s="1" t="s">
        <v>264</v>
      </c>
      <c r="J788" s="1" t="s">
        <v>264</v>
      </c>
      <c r="U788" s="40"/>
    </row>
    <row r="789" spans="1:21">
      <c r="A789" s="38" t="s">
        <v>264</v>
      </c>
      <c r="B789" s="1" t="s">
        <v>264</v>
      </c>
      <c r="J789" s="1" t="s">
        <v>264</v>
      </c>
      <c r="U789" s="40"/>
    </row>
    <row r="790" spans="1:21">
      <c r="A790" s="38" t="s">
        <v>264</v>
      </c>
      <c r="B790" s="1" t="s">
        <v>264</v>
      </c>
      <c r="J790" s="1" t="s">
        <v>264</v>
      </c>
      <c r="U790" s="40"/>
    </row>
    <row r="791" spans="1:21">
      <c r="A791" s="38" t="s">
        <v>264</v>
      </c>
      <c r="B791" s="1" t="s">
        <v>264</v>
      </c>
      <c r="J791" s="1" t="s">
        <v>264</v>
      </c>
      <c r="U791" s="40"/>
    </row>
    <row r="792" spans="1:21">
      <c r="A792" s="38" t="s">
        <v>264</v>
      </c>
      <c r="B792" s="1" t="s">
        <v>264</v>
      </c>
      <c r="J792" s="1" t="s">
        <v>264</v>
      </c>
      <c r="U792" s="40"/>
    </row>
    <row r="793" spans="1:21">
      <c r="A793" s="38" t="s">
        <v>264</v>
      </c>
      <c r="B793" s="1" t="s">
        <v>264</v>
      </c>
      <c r="J793" s="1" t="s">
        <v>264</v>
      </c>
      <c r="U793" s="40"/>
    </row>
    <row r="794" spans="1:21">
      <c r="A794" s="38" t="s">
        <v>264</v>
      </c>
      <c r="B794" s="1" t="s">
        <v>264</v>
      </c>
      <c r="J794" s="1" t="s">
        <v>264</v>
      </c>
      <c r="U794" s="40"/>
    </row>
    <row r="795" spans="1:21">
      <c r="A795" s="38" t="s">
        <v>264</v>
      </c>
      <c r="B795" s="1" t="s">
        <v>264</v>
      </c>
      <c r="J795" s="1" t="s">
        <v>264</v>
      </c>
      <c r="U795" s="40"/>
    </row>
    <row r="796" spans="1:21">
      <c r="A796" s="38" t="s">
        <v>264</v>
      </c>
      <c r="B796" s="1" t="s">
        <v>264</v>
      </c>
      <c r="J796" s="1" t="s">
        <v>264</v>
      </c>
      <c r="U796" s="40"/>
    </row>
    <row r="797" spans="1:21">
      <c r="A797" s="38" t="s">
        <v>264</v>
      </c>
      <c r="B797" s="1" t="s">
        <v>264</v>
      </c>
      <c r="J797" s="1" t="s">
        <v>264</v>
      </c>
      <c r="U797" s="40"/>
    </row>
    <row r="798" spans="1:21">
      <c r="A798" s="38" t="s">
        <v>264</v>
      </c>
      <c r="B798" s="1" t="s">
        <v>264</v>
      </c>
      <c r="J798" s="1" t="s">
        <v>264</v>
      </c>
      <c r="U798" s="40"/>
    </row>
    <row r="799" spans="1:21">
      <c r="A799" s="38" t="s">
        <v>264</v>
      </c>
      <c r="B799" s="1" t="s">
        <v>264</v>
      </c>
      <c r="J799" s="1" t="s">
        <v>264</v>
      </c>
      <c r="U799" s="40"/>
    </row>
    <row r="800" spans="1:21">
      <c r="A800" s="38" t="s">
        <v>264</v>
      </c>
      <c r="B800" s="1" t="s">
        <v>264</v>
      </c>
      <c r="J800" s="1" t="s">
        <v>264</v>
      </c>
      <c r="U800" s="40"/>
    </row>
    <row r="801" spans="1:21">
      <c r="A801" s="38" t="s">
        <v>264</v>
      </c>
      <c r="B801" s="1" t="s">
        <v>264</v>
      </c>
      <c r="J801" s="1" t="s">
        <v>264</v>
      </c>
      <c r="U801" s="40"/>
    </row>
    <row r="802" spans="1:21">
      <c r="A802" s="38" t="s">
        <v>264</v>
      </c>
      <c r="B802" s="1" t="s">
        <v>264</v>
      </c>
      <c r="J802" s="1" t="s">
        <v>264</v>
      </c>
      <c r="U802" s="40"/>
    </row>
    <row r="803" spans="1:21">
      <c r="A803" s="38" t="s">
        <v>264</v>
      </c>
      <c r="B803" s="1" t="s">
        <v>264</v>
      </c>
      <c r="J803" s="1" t="s">
        <v>264</v>
      </c>
      <c r="U803" s="40"/>
    </row>
    <row r="804" spans="1:21">
      <c r="A804" s="38" t="s">
        <v>264</v>
      </c>
      <c r="B804" s="1" t="s">
        <v>264</v>
      </c>
      <c r="J804" s="1" t="s">
        <v>264</v>
      </c>
      <c r="U804" s="40"/>
    </row>
    <row r="805" spans="1:21">
      <c r="A805" s="38" t="s">
        <v>264</v>
      </c>
      <c r="B805" s="1" t="s">
        <v>264</v>
      </c>
      <c r="J805" s="1" t="s">
        <v>264</v>
      </c>
      <c r="U805" s="40"/>
    </row>
    <row r="806" spans="1:21">
      <c r="A806" s="38" t="s">
        <v>264</v>
      </c>
      <c r="B806" s="1" t="s">
        <v>264</v>
      </c>
      <c r="J806" s="1" t="s">
        <v>264</v>
      </c>
      <c r="U806" s="40"/>
    </row>
    <row r="807" spans="1:21">
      <c r="A807" s="38" t="s">
        <v>264</v>
      </c>
      <c r="B807" s="1" t="s">
        <v>264</v>
      </c>
      <c r="J807" s="1" t="s">
        <v>264</v>
      </c>
      <c r="U807" s="40"/>
    </row>
    <row r="808" spans="1:21">
      <c r="A808" s="38" t="s">
        <v>264</v>
      </c>
      <c r="B808" s="1" t="s">
        <v>264</v>
      </c>
      <c r="J808" s="1" t="s">
        <v>264</v>
      </c>
      <c r="U808" s="40"/>
    </row>
    <row r="809" spans="1:21">
      <c r="A809" s="38" t="s">
        <v>264</v>
      </c>
      <c r="B809" s="1" t="s">
        <v>264</v>
      </c>
      <c r="J809" s="1" t="s">
        <v>264</v>
      </c>
      <c r="U809" s="40"/>
    </row>
    <row r="810" spans="1:21">
      <c r="A810" s="38" t="s">
        <v>264</v>
      </c>
      <c r="B810" s="1" t="s">
        <v>264</v>
      </c>
      <c r="J810" s="1" t="s">
        <v>264</v>
      </c>
      <c r="U810" s="40"/>
    </row>
    <row r="811" spans="1:21">
      <c r="A811" s="38" t="s">
        <v>264</v>
      </c>
      <c r="B811" s="1" t="s">
        <v>264</v>
      </c>
      <c r="J811" s="1" t="s">
        <v>264</v>
      </c>
      <c r="U811" s="40"/>
    </row>
    <row r="812" spans="1:21">
      <c r="A812" s="38" t="s">
        <v>264</v>
      </c>
      <c r="B812" s="1" t="s">
        <v>264</v>
      </c>
      <c r="J812" s="1" t="s">
        <v>264</v>
      </c>
      <c r="U812" s="40"/>
    </row>
    <row r="813" spans="1:21">
      <c r="A813" s="38" t="s">
        <v>264</v>
      </c>
      <c r="B813" s="1" t="s">
        <v>264</v>
      </c>
      <c r="J813" s="1" t="s">
        <v>264</v>
      </c>
      <c r="U813" s="40"/>
    </row>
    <row r="814" spans="1:21">
      <c r="A814" s="38" t="s">
        <v>264</v>
      </c>
      <c r="B814" s="1" t="s">
        <v>264</v>
      </c>
      <c r="J814" s="1" t="s">
        <v>264</v>
      </c>
      <c r="U814" s="40"/>
    </row>
    <row r="815" spans="1:21">
      <c r="A815" s="38" t="s">
        <v>264</v>
      </c>
      <c r="B815" s="1" t="s">
        <v>264</v>
      </c>
      <c r="J815" s="1" t="s">
        <v>264</v>
      </c>
      <c r="U815" s="40"/>
    </row>
    <row r="816" spans="1:21">
      <c r="A816" s="38" t="s">
        <v>264</v>
      </c>
      <c r="B816" s="1" t="s">
        <v>264</v>
      </c>
      <c r="J816" s="1" t="s">
        <v>264</v>
      </c>
      <c r="U816" s="40"/>
    </row>
    <row r="817" spans="1:21">
      <c r="A817" s="38" t="s">
        <v>264</v>
      </c>
      <c r="B817" s="1" t="s">
        <v>264</v>
      </c>
      <c r="J817" s="1" t="s">
        <v>264</v>
      </c>
      <c r="U817" s="40"/>
    </row>
    <row r="818" spans="1:21">
      <c r="A818" s="38" t="s">
        <v>264</v>
      </c>
      <c r="B818" s="1" t="s">
        <v>264</v>
      </c>
      <c r="J818" s="1" t="s">
        <v>264</v>
      </c>
      <c r="U818" s="40"/>
    </row>
    <row r="819" spans="1:21">
      <c r="A819" s="38" t="s">
        <v>264</v>
      </c>
      <c r="B819" s="1" t="s">
        <v>264</v>
      </c>
      <c r="J819" s="1" t="s">
        <v>264</v>
      </c>
      <c r="U819" s="40"/>
    </row>
    <row r="820" spans="1:21">
      <c r="A820" s="38" t="s">
        <v>264</v>
      </c>
      <c r="B820" s="1" t="s">
        <v>264</v>
      </c>
      <c r="J820" s="1" t="s">
        <v>264</v>
      </c>
      <c r="U820" s="40"/>
    </row>
    <row r="821" spans="1:21">
      <c r="A821" s="38" t="s">
        <v>264</v>
      </c>
      <c r="B821" s="1" t="s">
        <v>264</v>
      </c>
      <c r="J821" s="1" t="s">
        <v>264</v>
      </c>
      <c r="U821" s="40"/>
    </row>
    <row r="822" spans="1:21">
      <c r="A822" s="38" t="s">
        <v>264</v>
      </c>
      <c r="B822" s="1" t="s">
        <v>264</v>
      </c>
      <c r="J822" s="1" t="s">
        <v>264</v>
      </c>
      <c r="U822" s="40"/>
    </row>
    <row r="823" spans="1:21">
      <c r="A823" s="38" t="s">
        <v>264</v>
      </c>
      <c r="B823" s="1" t="s">
        <v>264</v>
      </c>
      <c r="J823" s="1" t="s">
        <v>264</v>
      </c>
      <c r="U823" s="40"/>
    </row>
    <row r="824" spans="1:21">
      <c r="A824" s="38" t="s">
        <v>264</v>
      </c>
      <c r="B824" s="1" t="s">
        <v>264</v>
      </c>
      <c r="J824" s="1" t="s">
        <v>264</v>
      </c>
      <c r="U824" s="40"/>
    </row>
    <row r="825" spans="1:21">
      <c r="A825" s="38" t="s">
        <v>264</v>
      </c>
      <c r="B825" s="1" t="s">
        <v>264</v>
      </c>
      <c r="J825" s="1" t="s">
        <v>264</v>
      </c>
      <c r="U825" s="40"/>
    </row>
    <row r="826" spans="1:21">
      <c r="A826" s="38" t="s">
        <v>264</v>
      </c>
      <c r="B826" s="1" t="s">
        <v>264</v>
      </c>
      <c r="J826" s="1" t="s">
        <v>264</v>
      </c>
      <c r="U826" s="40"/>
    </row>
    <row r="827" spans="1:21">
      <c r="A827" s="38" t="s">
        <v>264</v>
      </c>
      <c r="B827" s="1" t="s">
        <v>264</v>
      </c>
      <c r="J827" s="1" t="s">
        <v>264</v>
      </c>
      <c r="U827" s="40"/>
    </row>
    <row r="828" spans="1:21">
      <c r="A828" s="38" t="s">
        <v>264</v>
      </c>
      <c r="B828" s="1" t="s">
        <v>264</v>
      </c>
      <c r="J828" s="1" t="s">
        <v>264</v>
      </c>
      <c r="U828" s="40"/>
    </row>
    <row r="829" spans="1:21">
      <c r="A829" s="38" t="s">
        <v>264</v>
      </c>
      <c r="B829" s="1" t="s">
        <v>264</v>
      </c>
      <c r="J829" s="1" t="s">
        <v>264</v>
      </c>
      <c r="U829" s="40"/>
    </row>
    <row r="830" spans="1:21">
      <c r="A830" s="38" t="s">
        <v>264</v>
      </c>
      <c r="B830" s="1" t="s">
        <v>264</v>
      </c>
      <c r="J830" s="1" t="s">
        <v>264</v>
      </c>
      <c r="U830" s="40"/>
    </row>
    <row r="831" spans="1:21">
      <c r="A831" s="38" t="s">
        <v>264</v>
      </c>
      <c r="B831" s="1" t="s">
        <v>264</v>
      </c>
      <c r="J831" s="1" t="s">
        <v>264</v>
      </c>
      <c r="U831" s="40"/>
    </row>
    <row r="832" spans="1:21">
      <c r="A832" s="38" t="s">
        <v>264</v>
      </c>
      <c r="B832" s="1" t="s">
        <v>264</v>
      </c>
      <c r="J832" s="1" t="s">
        <v>264</v>
      </c>
      <c r="U832" s="40"/>
    </row>
    <row r="833" spans="1:21">
      <c r="A833" s="38" t="s">
        <v>264</v>
      </c>
      <c r="B833" s="1" t="s">
        <v>264</v>
      </c>
      <c r="J833" s="1" t="s">
        <v>264</v>
      </c>
      <c r="U833" s="40"/>
    </row>
    <row r="834" spans="1:21">
      <c r="A834" s="38" t="s">
        <v>264</v>
      </c>
      <c r="B834" s="1" t="s">
        <v>264</v>
      </c>
      <c r="J834" s="1" t="s">
        <v>264</v>
      </c>
      <c r="U834" s="40"/>
    </row>
    <row r="835" spans="1:21">
      <c r="A835" s="38" t="s">
        <v>264</v>
      </c>
      <c r="B835" s="1" t="s">
        <v>264</v>
      </c>
      <c r="J835" s="1" t="s">
        <v>264</v>
      </c>
      <c r="U835" s="40"/>
    </row>
    <row r="836" spans="1:21">
      <c r="A836" s="38" t="s">
        <v>264</v>
      </c>
      <c r="B836" s="1" t="s">
        <v>264</v>
      </c>
      <c r="J836" s="1" t="s">
        <v>264</v>
      </c>
      <c r="U836" s="40"/>
    </row>
    <row r="837" spans="1:21">
      <c r="A837" s="38" t="s">
        <v>264</v>
      </c>
      <c r="B837" s="1" t="s">
        <v>264</v>
      </c>
      <c r="J837" s="1" t="s">
        <v>264</v>
      </c>
      <c r="U837" s="40"/>
    </row>
    <row r="838" spans="1:21">
      <c r="A838" s="38" t="s">
        <v>264</v>
      </c>
      <c r="B838" s="1" t="s">
        <v>264</v>
      </c>
      <c r="J838" s="1" t="s">
        <v>264</v>
      </c>
      <c r="U838" s="40"/>
    </row>
    <row r="839" spans="1:21">
      <c r="A839" s="38" t="s">
        <v>264</v>
      </c>
      <c r="B839" s="1" t="s">
        <v>264</v>
      </c>
      <c r="J839" s="1" t="s">
        <v>264</v>
      </c>
      <c r="U839" s="40"/>
    </row>
    <row r="840" spans="1:21">
      <c r="A840" s="38" t="s">
        <v>264</v>
      </c>
      <c r="B840" s="1" t="s">
        <v>264</v>
      </c>
      <c r="J840" s="1" t="s">
        <v>264</v>
      </c>
      <c r="U840" s="40"/>
    </row>
    <row r="841" spans="1:21">
      <c r="A841" s="38" t="s">
        <v>264</v>
      </c>
      <c r="B841" s="1" t="s">
        <v>264</v>
      </c>
      <c r="J841" s="1" t="s">
        <v>264</v>
      </c>
      <c r="U841" s="40"/>
    </row>
    <row r="842" spans="1:21">
      <c r="A842" s="38" t="s">
        <v>264</v>
      </c>
      <c r="B842" s="1" t="s">
        <v>264</v>
      </c>
      <c r="J842" s="1" t="s">
        <v>264</v>
      </c>
      <c r="U842" s="40"/>
    </row>
    <row r="843" spans="1:21">
      <c r="A843" s="38" t="s">
        <v>264</v>
      </c>
      <c r="B843" s="1" t="s">
        <v>264</v>
      </c>
      <c r="J843" s="1" t="s">
        <v>264</v>
      </c>
      <c r="U843" s="40"/>
    </row>
    <row r="844" spans="1:21">
      <c r="A844" s="38" t="s">
        <v>264</v>
      </c>
      <c r="B844" s="1" t="s">
        <v>264</v>
      </c>
      <c r="J844" s="1" t="s">
        <v>264</v>
      </c>
      <c r="U844" s="40"/>
    </row>
    <row r="845" spans="1:21">
      <c r="A845" s="38" t="s">
        <v>264</v>
      </c>
      <c r="B845" s="1" t="s">
        <v>264</v>
      </c>
      <c r="J845" s="1" t="s">
        <v>264</v>
      </c>
      <c r="U845" s="40"/>
    </row>
    <row r="846" spans="1:21">
      <c r="A846" s="38" t="s">
        <v>264</v>
      </c>
      <c r="B846" s="1" t="s">
        <v>264</v>
      </c>
      <c r="J846" s="1" t="s">
        <v>264</v>
      </c>
      <c r="U846" s="40"/>
    </row>
    <row r="847" spans="1:21">
      <c r="A847" s="38" t="s">
        <v>264</v>
      </c>
      <c r="B847" s="1" t="s">
        <v>264</v>
      </c>
      <c r="J847" s="1" t="s">
        <v>264</v>
      </c>
      <c r="U847" s="40"/>
    </row>
    <row r="848" spans="1:21">
      <c r="A848" s="38" t="s">
        <v>264</v>
      </c>
      <c r="B848" s="1" t="s">
        <v>264</v>
      </c>
      <c r="J848" s="1" t="s">
        <v>264</v>
      </c>
      <c r="U848" s="40"/>
    </row>
    <row r="849" spans="1:21">
      <c r="A849" s="38" t="s">
        <v>264</v>
      </c>
      <c r="B849" s="1" t="s">
        <v>264</v>
      </c>
      <c r="J849" s="1" t="s">
        <v>264</v>
      </c>
      <c r="U849" s="40"/>
    </row>
    <row r="850" spans="1:21">
      <c r="A850" s="38" t="s">
        <v>264</v>
      </c>
      <c r="B850" s="1" t="s">
        <v>264</v>
      </c>
      <c r="J850" s="1" t="s">
        <v>264</v>
      </c>
      <c r="U850" s="40"/>
    </row>
    <row r="851" spans="1:21">
      <c r="A851" s="38" t="s">
        <v>264</v>
      </c>
      <c r="B851" s="1" t="s">
        <v>264</v>
      </c>
      <c r="J851" s="1" t="s">
        <v>264</v>
      </c>
      <c r="U851" s="40"/>
    </row>
    <row r="852" spans="1:21">
      <c r="A852" s="38" t="s">
        <v>264</v>
      </c>
      <c r="B852" s="1" t="s">
        <v>264</v>
      </c>
      <c r="J852" s="1" t="s">
        <v>264</v>
      </c>
      <c r="U852" s="40"/>
    </row>
    <row r="853" spans="1:21">
      <c r="A853" s="38" t="s">
        <v>264</v>
      </c>
      <c r="B853" s="1" t="s">
        <v>264</v>
      </c>
      <c r="J853" s="1" t="s">
        <v>264</v>
      </c>
      <c r="U853" s="40"/>
    </row>
    <row r="854" spans="1:21">
      <c r="A854" s="38" t="s">
        <v>264</v>
      </c>
      <c r="B854" s="1" t="s">
        <v>264</v>
      </c>
      <c r="J854" s="1" t="s">
        <v>264</v>
      </c>
      <c r="U854" s="40"/>
    </row>
    <row r="855" spans="1:21">
      <c r="A855" s="38" t="s">
        <v>264</v>
      </c>
      <c r="B855" s="1" t="s">
        <v>264</v>
      </c>
      <c r="J855" s="1" t="s">
        <v>264</v>
      </c>
      <c r="U855" s="40"/>
    </row>
    <row r="856" spans="1:21">
      <c r="A856" s="38" t="s">
        <v>264</v>
      </c>
      <c r="B856" s="1" t="s">
        <v>264</v>
      </c>
      <c r="J856" s="1" t="s">
        <v>264</v>
      </c>
      <c r="U856" s="40"/>
    </row>
    <row r="857" spans="1:21">
      <c r="A857" s="38" t="s">
        <v>264</v>
      </c>
      <c r="B857" s="1" t="s">
        <v>264</v>
      </c>
      <c r="J857" s="1" t="s">
        <v>264</v>
      </c>
      <c r="U857" s="40"/>
    </row>
    <row r="858" spans="1:21">
      <c r="A858" s="38" t="s">
        <v>264</v>
      </c>
      <c r="B858" s="1" t="s">
        <v>264</v>
      </c>
      <c r="J858" s="1" t="s">
        <v>264</v>
      </c>
      <c r="U858" s="40"/>
    </row>
    <row r="859" spans="1:21">
      <c r="A859" s="38" t="s">
        <v>264</v>
      </c>
      <c r="B859" s="1" t="s">
        <v>264</v>
      </c>
      <c r="J859" s="1" t="s">
        <v>264</v>
      </c>
      <c r="U859" s="40"/>
    </row>
    <row r="860" spans="1:21">
      <c r="A860" s="38" t="s">
        <v>264</v>
      </c>
      <c r="B860" s="1" t="s">
        <v>264</v>
      </c>
      <c r="J860" s="1" t="s">
        <v>264</v>
      </c>
      <c r="U860" s="40"/>
    </row>
    <row r="861" spans="1:21">
      <c r="A861" s="38" t="s">
        <v>264</v>
      </c>
      <c r="B861" s="1" t="s">
        <v>264</v>
      </c>
      <c r="J861" s="1" t="s">
        <v>264</v>
      </c>
      <c r="U861" s="40"/>
    </row>
    <row r="862" spans="1:21">
      <c r="A862" s="38" t="s">
        <v>264</v>
      </c>
      <c r="B862" s="1" t="s">
        <v>264</v>
      </c>
      <c r="J862" s="1" t="s">
        <v>264</v>
      </c>
      <c r="U862" s="40"/>
    </row>
    <row r="863" spans="1:21">
      <c r="A863" s="38" t="s">
        <v>264</v>
      </c>
      <c r="B863" s="1" t="s">
        <v>264</v>
      </c>
      <c r="J863" s="1" t="s">
        <v>264</v>
      </c>
      <c r="U863" s="40"/>
    </row>
    <row r="864" spans="1:21">
      <c r="A864" s="38" t="s">
        <v>264</v>
      </c>
      <c r="B864" s="1" t="s">
        <v>264</v>
      </c>
      <c r="J864" s="1" t="s">
        <v>264</v>
      </c>
      <c r="U864" s="40"/>
    </row>
    <row r="865" spans="1:21">
      <c r="A865" s="38" t="s">
        <v>264</v>
      </c>
      <c r="B865" s="1" t="s">
        <v>264</v>
      </c>
      <c r="J865" s="1" t="s">
        <v>264</v>
      </c>
      <c r="U865" s="40"/>
    </row>
    <row r="866" spans="1:21">
      <c r="A866" s="38" t="s">
        <v>264</v>
      </c>
      <c r="B866" s="1" t="s">
        <v>264</v>
      </c>
      <c r="J866" s="1" t="s">
        <v>264</v>
      </c>
      <c r="U866" s="40"/>
    </row>
    <row r="867" spans="1:21">
      <c r="A867" s="38" t="s">
        <v>264</v>
      </c>
      <c r="B867" s="1" t="s">
        <v>264</v>
      </c>
      <c r="J867" s="1" t="s">
        <v>264</v>
      </c>
      <c r="U867" s="40"/>
    </row>
    <row r="868" spans="1:21">
      <c r="A868" s="38" t="s">
        <v>264</v>
      </c>
      <c r="B868" s="1" t="s">
        <v>264</v>
      </c>
      <c r="J868" s="1" t="s">
        <v>264</v>
      </c>
      <c r="U868" s="40"/>
    </row>
    <row r="869" spans="1:21">
      <c r="A869" s="38" t="s">
        <v>264</v>
      </c>
      <c r="B869" s="1" t="s">
        <v>264</v>
      </c>
      <c r="J869" s="1" t="s">
        <v>264</v>
      </c>
      <c r="U869" s="40"/>
    </row>
    <row r="870" spans="1:21">
      <c r="A870" s="38" t="s">
        <v>264</v>
      </c>
      <c r="B870" s="1" t="s">
        <v>264</v>
      </c>
      <c r="J870" s="1" t="s">
        <v>264</v>
      </c>
      <c r="U870" s="40"/>
    </row>
    <row r="871" spans="1:21">
      <c r="A871" s="38" t="s">
        <v>264</v>
      </c>
      <c r="B871" s="1" t="s">
        <v>264</v>
      </c>
      <c r="J871" s="1" t="s">
        <v>264</v>
      </c>
      <c r="U871" s="40"/>
    </row>
    <row r="872" spans="1:21">
      <c r="A872" s="38" t="s">
        <v>264</v>
      </c>
      <c r="B872" s="1" t="s">
        <v>264</v>
      </c>
      <c r="J872" s="1" t="s">
        <v>264</v>
      </c>
      <c r="U872" s="40"/>
    </row>
    <row r="873" spans="1:21">
      <c r="A873" s="38" t="s">
        <v>264</v>
      </c>
      <c r="B873" s="1" t="s">
        <v>264</v>
      </c>
      <c r="J873" s="1" t="s">
        <v>264</v>
      </c>
      <c r="U873" s="40"/>
    </row>
    <row r="874" spans="1:21">
      <c r="A874" s="38" t="s">
        <v>264</v>
      </c>
      <c r="B874" s="1" t="s">
        <v>264</v>
      </c>
      <c r="J874" s="1" t="s">
        <v>264</v>
      </c>
      <c r="U874" s="40"/>
    </row>
    <row r="875" spans="1:21">
      <c r="A875" s="38" t="s">
        <v>264</v>
      </c>
      <c r="B875" s="1" t="s">
        <v>264</v>
      </c>
      <c r="J875" s="1" t="s">
        <v>264</v>
      </c>
      <c r="U875" s="40"/>
    </row>
    <row r="876" spans="1:21">
      <c r="A876" s="38" t="s">
        <v>264</v>
      </c>
      <c r="B876" s="1" t="s">
        <v>264</v>
      </c>
      <c r="J876" s="1" t="s">
        <v>264</v>
      </c>
      <c r="U876" s="40"/>
    </row>
    <row r="877" spans="1:21">
      <c r="A877" s="38" t="s">
        <v>264</v>
      </c>
      <c r="B877" s="1" t="s">
        <v>264</v>
      </c>
      <c r="J877" s="1" t="s">
        <v>264</v>
      </c>
      <c r="U877" s="40"/>
    </row>
    <row r="878" spans="1:21">
      <c r="A878" s="38" t="s">
        <v>264</v>
      </c>
      <c r="B878" s="1" t="s">
        <v>264</v>
      </c>
      <c r="J878" s="1" t="s">
        <v>264</v>
      </c>
      <c r="U878" s="40"/>
    </row>
    <row r="879" spans="1:21">
      <c r="A879" s="38" t="s">
        <v>264</v>
      </c>
      <c r="B879" s="1" t="s">
        <v>264</v>
      </c>
      <c r="J879" s="1" t="s">
        <v>264</v>
      </c>
      <c r="U879" s="40"/>
    </row>
    <row r="880" spans="1:21">
      <c r="A880" s="38" t="s">
        <v>264</v>
      </c>
      <c r="B880" s="1" t="s">
        <v>264</v>
      </c>
      <c r="J880" s="1" t="s">
        <v>264</v>
      </c>
      <c r="U880" s="40"/>
    </row>
    <row r="881" spans="1:21">
      <c r="A881" s="38" t="s">
        <v>264</v>
      </c>
      <c r="B881" s="1" t="s">
        <v>264</v>
      </c>
      <c r="J881" s="1" t="s">
        <v>264</v>
      </c>
      <c r="U881" s="40"/>
    </row>
    <row r="882" spans="1:21">
      <c r="A882" s="38" t="s">
        <v>264</v>
      </c>
      <c r="B882" s="1" t="s">
        <v>264</v>
      </c>
      <c r="J882" s="1" t="s">
        <v>264</v>
      </c>
      <c r="U882" s="40"/>
    </row>
    <row r="883" spans="1:21">
      <c r="A883" s="38" t="s">
        <v>264</v>
      </c>
      <c r="B883" s="1" t="s">
        <v>264</v>
      </c>
      <c r="J883" s="1" t="s">
        <v>264</v>
      </c>
      <c r="U883" s="40"/>
    </row>
    <row r="884" spans="1:21">
      <c r="A884" s="38" t="s">
        <v>264</v>
      </c>
      <c r="B884" s="1" t="s">
        <v>264</v>
      </c>
      <c r="J884" s="1" t="s">
        <v>264</v>
      </c>
      <c r="U884" s="40"/>
    </row>
    <row r="885" spans="1:21">
      <c r="A885" s="38" t="s">
        <v>264</v>
      </c>
      <c r="B885" s="1" t="s">
        <v>264</v>
      </c>
      <c r="J885" s="1" t="s">
        <v>264</v>
      </c>
      <c r="U885" s="40"/>
    </row>
    <row r="886" spans="1:21">
      <c r="A886" s="38" t="s">
        <v>264</v>
      </c>
      <c r="B886" s="1" t="s">
        <v>264</v>
      </c>
      <c r="J886" s="1" t="s">
        <v>264</v>
      </c>
      <c r="U886" s="40"/>
    </row>
    <row r="887" spans="1:21">
      <c r="A887" s="38" t="s">
        <v>264</v>
      </c>
      <c r="B887" s="1" t="s">
        <v>264</v>
      </c>
      <c r="J887" s="1" t="s">
        <v>264</v>
      </c>
      <c r="U887" s="40"/>
    </row>
    <row r="888" spans="1:21">
      <c r="A888" s="38" t="s">
        <v>264</v>
      </c>
      <c r="B888" s="1" t="s">
        <v>264</v>
      </c>
      <c r="J888" s="1" t="s">
        <v>264</v>
      </c>
      <c r="U888" s="40"/>
    </row>
    <row r="889" spans="1:21">
      <c r="A889" s="38" t="s">
        <v>264</v>
      </c>
      <c r="B889" s="1" t="s">
        <v>264</v>
      </c>
      <c r="J889" s="1" t="s">
        <v>264</v>
      </c>
      <c r="U889" s="40"/>
    </row>
    <row r="890" spans="1:21">
      <c r="A890" s="38" t="s">
        <v>264</v>
      </c>
      <c r="B890" s="1" t="s">
        <v>264</v>
      </c>
      <c r="J890" s="1" t="s">
        <v>264</v>
      </c>
      <c r="U890" s="40"/>
    </row>
    <row r="891" spans="1:21">
      <c r="A891" s="38" t="s">
        <v>264</v>
      </c>
      <c r="B891" s="1" t="s">
        <v>264</v>
      </c>
      <c r="J891" s="1" t="s">
        <v>264</v>
      </c>
      <c r="U891" s="40"/>
    </row>
    <row r="892" spans="1:21">
      <c r="A892" s="38" t="s">
        <v>264</v>
      </c>
      <c r="B892" s="1" t="s">
        <v>264</v>
      </c>
      <c r="J892" s="1" t="s">
        <v>264</v>
      </c>
      <c r="U892" s="40"/>
    </row>
    <row r="893" spans="1:21">
      <c r="A893" s="38" t="s">
        <v>264</v>
      </c>
      <c r="B893" s="1" t="s">
        <v>264</v>
      </c>
      <c r="J893" s="1" t="s">
        <v>264</v>
      </c>
      <c r="U893" s="40"/>
    </row>
    <row r="894" spans="1:21">
      <c r="A894" s="38" t="s">
        <v>264</v>
      </c>
      <c r="B894" s="1" t="s">
        <v>264</v>
      </c>
      <c r="J894" s="1" t="s">
        <v>264</v>
      </c>
      <c r="U894" s="40"/>
    </row>
    <row r="895" spans="1:21">
      <c r="A895" s="38" t="s">
        <v>264</v>
      </c>
      <c r="B895" s="1" t="s">
        <v>264</v>
      </c>
      <c r="J895" s="1" t="s">
        <v>264</v>
      </c>
      <c r="U895" s="40"/>
    </row>
    <row r="896" spans="1:21">
      <c r="A896" s="38" t="s">
        <v>264</v>
      </c>
      <c r="B896" s="1" t="s">
        <v>264</v>
      </c>
      <c r="J896" s="1" t="s">
        <v>264</v>
      </c>
      <c r="U896" s="40"/>
    </row>
    <row r="897" spans="1:21">
      <c r="A897" s="38" t="s">
        <v>264</v>
      </c>
      <c r="B897" s="1" t="s">
        <v>264</v>
      </c>
      <c r="J897" s="1" t="s">
        <v>264</v>
      </c>
      <c r="U897" s="40"/>
    </row>
    <row r="898" spans="1:21">
      <c r="A898" s="38" t="s">
        <v>264</v>
      </c>
      <c r="B898" s="1" t="s">
        <v>264</v>
      </c>
      <c r="J898" s="1" t="s">
        <v>264</v>
      </c>
      <c r="U898" s="40"/>
    </row>
    <row r="899" spans="1:21">
      <c r="A899" s="38" t="s">
        <v>264</v>
      </c>
      <c r="B899" s="1" t="s">
        <v>264</v>
      </c>
      <c r="J899" s="1" t="s">
        <v>264</v>
      </c>
      <c r="U899" s="40"/>
    </row>
    <row r="900" spans="1:21">
      <c r="A900" s="38" t="s">
        <v>264</v>
      </c>
      <c r="B900" s="1" t="s">
        <v>264</v>
      </c>
      <c r="J900" s="1" t="s">
        <v>264</v>
      </c>
      <c r="U900" s="40"/>
    </row>
    <row r="901" spans="1:21">
      <c r="A901" s="38" t="s">
        <v>264</v>
      </c>
      <c r="B901" s="1" t="s">
        <v>264</v>
      </c>
      <c r="J901" s="1" t="s">
        <v>264</v>
      </c>
      <c r="U901" s="40"/>
    </row>
    <row r="902" spans="1:21">
      <c r="A902" s="38" t="s">
        <v>264</v>
      </c>
      <c r="B902" s="1" t="s">
        <v>264</v>
      </c>
      <c r="J902" s="1" t="s">
        <v>264</v>
      </c>
      <c r="U902" s="40"/>
    </row>
    <row r="903" spans="1:21">
      <c r="A903" s="38" t="s">
        <v>264</v>
      </c>
      <c r="B903" s="1" t="s">
        <v>264</v>
      </c>
      <c r="J903" s="1" t="s">
        <v>264</v>
      </c>
      <c r="U903" s="40"/>
    </row>
    <row r="904" spans="1:21">
      <c r="A904" s="38" t="s">
        <v>264</v>
      </c>
      <c r="B904" s="1" t="s">
        <v>264</v>
      </c>
      <c r="J904" s="1" t="s">
        <v>264</v>
      </c>
      <c r="U904" s="40"/>
    </row>
    <row r="905" spans="1:21">
      <c r="A905" s="38" t="s">
        <v>264</v>
      </c>
      <c r="B905" s="1" t="s">
        <v>264</v>
      </c>
      <c r="J905" s="1" t="s">
        <v>264</v>
      </c>
      <c r="U905" s="40"/>
    </row>
    <row r="906" spans="1:21">
      <c r="A906" s="38" t="s">
        <v>264</v>
      </c>
      <c r="B906" s="1" t="s">
        <v>264</v>
      </c>
      <c r="J906" s="1" t="s">
        <v>264</v>
      </c>
      <c r="U906" s="40"/>
    </row>
    <row r="907" spans="1:21">
      <c r="A907" s="38" t="s">
        <v>264</v>
      </c>
      <c r="B907" s="1" t="s">
        <v>264</v>
      </c>
      <c r="J907" s="1" t="s">
        <v>264</v>
      </c>
      <c r="U907" s="40"/>
    </row>
    <row r="908" spans="1:21">
      <c r="A908" s="38" t="s">
        <v>264</v>
      </c>
      <c r="B908" s="1" t="s">
        <v>264</v>
      </c>
      <c r="J908" s="1" t="s">
        <v>264</v>
      </c>
      <c r="U908" s="40"/>
    </row>
    <row r="909" spans="1:21">
      <c r="A909" s="38" t="s">
        <v>264</v>
      </c>
      <c r="B909" s="1" t="s">
        <v>264</v>
      </c>
      <c r="J909" s="1" t="s">
        <v>264</v>
      </c>
      <c r="U909" s="40"/>
    </row>
    <row r="910" spans="1:21">
      <c r="A910" s="38" t="s">
        <v>264</v>
      </c>
      <c r="B910" s="1" t="s">
        <v>264</v>
      </c>
      <c r="J910" s="1" t="s">
        <v>264</v>
      </c>
      <c r="U910" s="40"/>
    </row>
    <row r="911" spans="1:21">
      <c r="A911" s="38" t="s">
        <v>264</v>
      </c>
      <c r="B911" s="1" t="s">
        <v>264</v>
      </c>
      <c r="J911" s="1" t="s">
        <v>264</v>
      </c>
      <c r="U911" s="40"/>
    </row>
    <row r="912" spans="1:21">
      <c r="A912" s="38" t="s">
        <v>264</v>
      </c>
      <c r="B912" s="1" t="s">
        <v>264</v>
      </c>
      <c r="J912" s="1" t="s">
        <v>264</v>
      </c>
      <c r="U912" s="40"/>
    </row>
    <row r="913" spans="1:21">
      <c r="A913" s="38" t="s">
        <v>264</v>
      </c>
      <c r="B913" s="1" t="s">
        <v>264</v>
      </c>
      <c r="J913" s="1" t="s">
        <v>264</v>
      </c>
      <c r="U913" s="40"/>
    </row>
    <row r="914" spans="1:21">
      <c r="A914" s="38" t="s">
        <v>264</v>
      </c>
      <c r="B914" s="1" t="s">
        <v>264</v>
      </c>
      <c r="J914" s="1" t="s">
        <v>264</v>
      </c>
      <c r="U914" s="40"/>
    </row>
    <row r="915" spans="1:21">
      <c r="A915" s="38" t="s">
        <v>264</v>
      </c>
      <c r="B915" s="1" t="s">
        <v>264</v>
      </c>
      <c r="J915" s="1" t="s">
        <v>264</v>
      </c>
      <c r="U915" s="40"/>
    </row>
    <row r="916" spans="1:21">
      <c r="A916" s="38" t="s">
        <v>264</v>
      </c>
      <c r="B916" s="1" t="s">
        <v>264</v>
      </c>
      <c r="J916" s="1" t="s">
        <v>264</v>
      </c>
      <c r="U916" s="40"/>
    </row>
    <row r="917" spans="1:21">
      <c r="A917" s="38" t="s">
        <v>264</v>
      </c>
      <c r="B917" s="1" t="s">
        <v>264</v>
      </c>
      <c r="J917" s="1" t="s">
        <v>264</v>
      </c>
      <c r="U917" s="40"/>
    </row>
    <row r="918" spans="1:21">
      <c r="A918" s="38" t="s">
        <v>264</v>
      </c>
      <c r="B918" s="1" t="s">
        <v>264</v>
      </c>
      <c r="J918" s="1" t="s">
        <v>264</v>
      </c>
      <c r="U918" s="40"/>
    </row>
    <row r="919" spans="1:21">
      <c r="A919" s="38" t="s">
        <v>264</v>
      </c>
      <c r="B919" s="1" t="s">
        <v>264</v>
      </c>
      <c r="J919" s="1" t="s">
        <v>264</v>
      </c>
      <c r="U919" s="40"/>
    </row>
    <row r="920" spans="1:21">
      <c r="A920" s="38" t="s">
        <v>264</v>
      </c>
      <c r="B920" s="1" t="s">
        <v>264</v>
      </c>
      <c r="J920" s="1" t="s">
        <v>264</v>
      </c>
      <c r="U920" s="40"/>
    </row>
    <row r="921" spans="1:21">
      <c r="A921" s="38" t="s">
        <v>264</v>
      </c>
      <c r="B921" s="1" t="s">
        <v>264</v>
      </c>
      <c r="J921" s="1" t="s">
        <v>264</v>
      </c>
      <c r="U921" s="40"/>
    </row>
    <row r="922" spans="1:21">
      <c r="A922" s="38" t="s">
        <v>264</v>
      </c>
      <c r="B922" s="1" t="s">
        <v>264</v>
      </c>
      <c r="J922" s="1" t="s">
        <v>264</v>
      </c>
      <c r="U922" s="40"/>
    </row>
    <row r="923" spans="1:21">
      <c r="A923" s="38" t="s">
        <v>264</v>
      </c>
      <c r="B923" s="1" t="s">
        <v>264</v>
      </c>
      <c r="J923" s="1" t="s">
        <v>264</v>
      </c>
      <c r="U923" s="40"/>
    </row>
    <row r="924" spans="1:21">
      <c r="A924" s="38" t="s">
        <v>264</v>
      </c>
      <c r="B924" s="1" t="s">
        <v>264</v>
      </c>
      <c r="J924" s="1" t="s">
        <v>264</v>
      </c>
      <c r="U924" s="40"/>
    </row>
    <row r="925" spans="1:21">
      <c r="A925" s="38" t="s">
        <v>264</v>
      </c>
      <c r="B925" s="1" t="s">
        <v>264</v>
      </c>
      <c r="J925" s="1" t="s">
        <v>264</v>
      </c>
      <c r="U925" s="40"/>
    </row>
    <row r="926" spans="1:21">
      <c r="A926" s="38" t="s">
        <v>264</v>
      </c>
      <c r="B926" s="1" t="s">
        <v>264</v>
      </c>
      <c r="J926" s="1" t="s">
        <v>264</v>
      </c>
      <c r="U926" s="40"/>
    </row>
    <row r="927" spans="1:21">
      <c r="A927" s="38" t="s">
        <v>264</v>
      </c>
      <c r="B927" s="1" t="s">
        <v>264</v>
      </c>
      <c r="J927" s="1" t="s">
        <v>264</v>
      </c>
      <c r="U927" s="40"/>
    </row>
    <row r="928" spans="1:21">
      <c r="A928" s="38" t="s">
        <v>264</v>
      </c>
      <c r="B928" s="1" t="s">
        <v>264</v>
      </c>
      <c r="J928" s="1" t="s">
        <v>264</v>
      </c>
      <c r="U928" s="40"/>
    </row>
    <row r="929" spans="1:21">
      <c r="A929" s="38" t="s">
        <v>264</v>
      </c>
      <c r="B929" s="1" t="s">
        <v>264</v>
      </c>
      <c r="J929" s="1" t="s">
        <v>264</v>
      </c>
      <c r="U929" s="40"/>
    </row>
    <row r="930" spans="1:21">
      <c r="A930" s="38" t="s">
        <v>264</v>
      </c>
      <c r="B930" s="1" t="s">
        <v>264</v>
      </c>
      <c r="J930" s="1" t="s">
        <v>264</v>
      </c>
      <c r="U930" s="40"/>
    </row>
    <row r="931" spans="1:21">
      <c r="A931" s="38" t="s">
        <v>264</v>
      </c>
      <c r="B931" s="1" t="s">
        <v>264</v>
      </c>
      <c r="J931" s="1" t="s">
        <v>264</v>
      </c>
      <c r="U931" s="40"/>
    </row>
    <row r="932" spans="1:21">
      <c r="A932" s="38" t="s">
        <v>264</v>
      </c>
      <c r="B932" s="1" t="s">
        <v>264</v>
      </c>
      <c r="J932" s="1" t="s">
        <v>264</v>
      </c>
      <c r="U932" s="40"/>
    </row>
    <row r="933" spans="1:21">
      <c r="A933" s="38" t="s">
        <v>264</v>
      </c>
      <c r="B933" s="1" t="s">
        <v>264</v>
      </c>
      <c r="J933" s="1" t="s">
        <v>264</v>
      </c>
      <c r="U933" s="40"/>
    </row>
    <row r="934" spans="1:21">
      <c r="A934" s="38" t="s">
        <v>264</v>
      </c>
      <c r="B934" s="1" t="s">
        <v>264</v>
      </c>
      <c r="J934" s="1" t="s">
        <v>264</v>
      </c>
      <c r="U934" s="40"/>
    </row>
    <row r="935" spans="1:21">
      <c r="A935" s="38" t="s">
        <v>264</v>
      </c>
      <c r="B935" s="1" t="s">
        <v>264</v>
      </c>
      <c r="J935" s="1" t="s">
        <v>264</v>
      </c>
      <c r="U935" s="40"/>
    </row>
    <row r="936" spans="1:21">
      <c r="A936" s="38" t="s">
        <v>264</v>
      </c>
      <c r="B936" s="1" t="s">
        <v>264</v>
      </c>
      <c r="J936" s="1" t="s">
        <v>264</v>
      </c>
      <c r="U936" s="40"/>
    </row>
    <row r="937" spans="1:21">
      <c r="A937" s="38" t="s">
        <v>264</v>
      </c>
      <c r="B937" s="1" t="s">
        <v>264</v>
      </c>
      <c r="J937" s="1" t="s">
        <v>264</v>
      </c>
      <c r="U937" s="40"/>
    </row>
    <row r="938" spans="1:21">
      <c r="A938" s="38" t="s">
        <v>264</v>
      </c>
      <c r="B938" s="1" t="s">
        <v>264</v>
      </c>
      <c r="J938" s="1" t="s">
        <v>264</v>
      </c>
      <c r="U938" s="40"/>
    </row>
    <row r="939" spans="1:21">
      <c r="A939" s="38" t="s">
        <v>264</v>
      </c>
      <c r="B939" s="1" t="s">
        <v>264</v>
      </c>
      <c r="J939" s="1" t="s">
        <v>264</v>
      </c>
      <c r="U939" s="40"/>
    </row>
    <row r="940" spans="1:21">
      <c r="A940" s="38" t="s">
        <v>264</v>
      </c>
      <c r="B940" s="1" t="s">
        <v>264</v>
      </c>
      <c r="J940" s="1" t="s">
        <v>264</v>
      </c>
      <c r="U940" s="40"/>
    </row>
    <row r="941" spans="1:21">
      <c r="A941" s="38" t="s">
        <v>264</v>
      </c>
      <c r="B941" s="1" t="s">
        <v>264</v>
      </c>
      <c r="J941" s="1" t="s">
        <v>264</v>
      </c>
      <c r="U941" s="40"/>
    </row>
    <row r="942" spans="1:21">
      <c r="A942" s="38" t="s">
        <v>264</v>
      </c>
      <c r="B942" s="1" t="s">
        <v>264</v>
      </c>
      <c r="J942" s="1" t="s">
        <v>264</v>
      </c>
      <c r="U942" s="40"/>
    </row>
    <row r="943" spans="1:21">
      <c r="A943" s="38" t="s">
        <v>264</v>
      </c>
      <c r="B943" s="1" t="s">
        <v>264</v>
      </c>
      <c r="J943" s="1" t="s">
        <v>264</v>
      </c>
      <c r="U943" s="40"/>
    </row>
    <row r="944" spans="1:21">
      <c r="A944" s="38" t="s">
        <v>264</v>
      </c>
      <c r="B944" s="1" t="s">
        <v>264</v>
      </c>
      <c r="J944" s="1" t="s">
        <v>264</v>
      </c>
      <c r="U944" s="40"/>
    </row>
    <row r="945" spans="1:21">
      <c r="A945" s="38" t="s">
        <v>264</v>
      </c>
      <c r="B945" s="1" t="s">
        <v>264</v>
      </c>
      <c r="J945" s="1" t="s">
        <v>264</v>
      </c>
      <c r="U945" s="40"/>
    </row>
    <row r="946" spans="1:21">
      <c r="A946" s="38" t="s">
        <v>264</v>
      </c>
      <c r="B946" s="1" t="s">
        <v>264</v>
      </c>
      <c r="J946" s="1" t="s">
        <v>264</v>
      </c>
      <c r="U946" s="40"/>
    </row>
    <row r="947" spans="1:21">
      <c r="A947" s="38" t="s">
        <v>264</v>
      </c>
      <c r="B947" s="1" t="s">
        <v>264</v>
      </c>
      <c r="J947" s="1" t="s">
        <v>264</v>
      </c>
      <c r="U947" s="40"/>
    </row>
    <row r="948" spans="1:21">
      <c r="A948" s="38" t="s">
        <v>264</v>
      </c>
      <c r="B948" s="1" t="s">
        <v>264</v>
      </c>
      <c r="J948" s="1" t="s">
        <v>264</v>
      </c>
      <c r="U948" s="40"/>
    </row>
    <row r="949" spans="1:21">
      <c r="A949" s="38" t="s">
        <v>264</v>
      </c>
      <c r="B949" s="1" t="s">
        <v>264</v>
      </c>
      <c r="J949" s="1" t="s">
        <v>264</v>
      </c>
      <c r="U949" s="40"/>
    </row>
    <row r="950" spans="1:21">
      <c r="A950" s="38" t="s">
        <v>264</v>
      </c>
      <c r="B950" s="1" t="s">
        <v>264</v>
      </c>
      <c r="J950" s="1" t="s">
        <v>264</v>
      </c>
      <c r="U950" s="40"/>
    </row>
    <row r="951" spans="1:21">
      <c r="A951" s="38" t="s">
        <v>264</v>
      </c>
      <c r="B951" s="1" t="s">
        <v>264</v>
      </c>
      <c r="J951" s="1" t="s">
        <v>264</v>
      </c>
      <c r="U951" s="40"/>
    </row>
    <row r="952" spans="1:21">
      <c r="A952" s="38" t="s">
        <v>264</v>
      </c>
      <c r="B952" s="1" t="s">
        <v>264</v>
      </c>
      <c r="J952" s="1" t="s">
        <v>264</v>
      </c>
      <c r="U952" s="40"/>
    </row>
    <row r="953" spans="1:21">
      <c r="A953" s="38" t="s">
        <v>264</v>
      </c>
      <c r="B953" s="1" t="s">
        <v>264</v>
      </c>
      <c r="J953" s="1" t="s">
        <v>264</v>
      </c>
      <c r="U953" s="40"/>
    </row>
    <row r="954" spans="1:21">
      <c r="A954" s="38" t="s">
        <v>264</v>
      </c>
      <c r="B954" s="1" t="s">
        <v>264</v>
      </c>
      <c r="J954" s="1" t="s">
        <v>264</v>
      </c>
      <c r="U954" s="40"/>
    </row>
    <row r="955" spans="1:21">
      <c r="A955" s="38" t="s">
        <v>264</v>
      </c>
      <c r="B955" s="1" t="s">
        <v>264</v>
      </c>
      <c r="J955" s="1" t="s">
        <v>264</v>
      </c>
      <c r="U955" s="40"/>
    </row>
    <row r="956" spans="1:21">
      <c r="A956" s="38" t="s">
        <v>264</v>
      </c>
      <c r="B956" s="1" t="s">
        <v>264</v>
      </c>
      <c r="J956" s="1" t="s">
        <v>264</v>
      </c>
      <c r="U956" s="40"/>
    </row>
    <row r="957" spans="1:21">
      <c r="A957" s="38" t="s">
        <v>264</v>
      </c>
      <c r="B957" s="1" t="s">
        <v>264</v>
      </c>
      <c r="J957" s="1" t="s">
        <v>264</v>
      </c>
      <c r="U957" s="40"/>
    </row>
    <row r="958" spans="1:21">
      <c r="A958" s="38" t="s">
        <v>264</v>
      </c>
      <c r="B958" s="1" t="s">
        <v>264</v>
      </c>
      <c r="J958" s="1" t="s">
        <v>264</v>
      </c>
      <c r="U958" s="40"/>
    </row>
    <row r="959" spans="1:21">
      <c r="A959" s="38" t="s">
        <v>264</v>
      </c>
      <c r="B959" s="1" t="s">
        <v>264</v>
      </c>
      <c r="J959" s="1" t="s">
        <v>264</v>
      </c>
      <c r="U959" s="40"/>
    </row>
    <row r="960" spans="1:21">
      <c r="A960" s="38" t="s">
        <v>264</v>
      </c>
      <c r="B960" s="1" t="s">
        <v>264</v>
      </c>
      <c r="J960" s="1" t="s">
        <v>264</v>
      </c>
      <c r="U960" s="40"/>
    </row>
    <row r="961" spans="1:21">
      <c r="A961" s="38" t="s">
        <v>264</v>
      </c>
      <c r="B961" s="1" t="s">
        <v>264</v>
      </c>
      <c r="J961" s="1" t="s">
        <v>264</v>
      </c>
      <c r="U961" s="40"/>
    </row>
    <row r="962" spans="1:21">
      <c r="A962" s="38" t="s">
        <v>264</v>
      </c>
      <c r="B962" s="1" t="s">
        <v>264</v>
      </c>
      <c r="J962" s="1" t="s">
        <v>264</v>
      </c>
      <c r="U962" s="40"/>
    </row>
    <row r="963" spans="1:21">
      <c r="A963" s="38" t="s">
        <v>264</v>
      </c>
      <c r="B963" s="1" t="s">
        <v>264</v>
      </c>
      <c r="J963" s="1" t="s">
        <v>264</v>
      </c>
      <c r="U963" s="40"/>
    </row>
    <row r="964" spans="1:21">
      <c r="A964" s="38" t="s">
        <v>264</v>
      </c>
      <c r="B964" s="1" t="s">
        <v>264</v>
      </c>
      <c r="J964" s="1" t="s">
        <v>264</v>
      </c>
      <c r="U964" s="40"/>
    </row>
    <row r="965" spans="1:21">
      <c r="A965" s="38" t="s">
        <v>264</v>
      </c>
      <c r="B965" s="1" t="s">
        <v>264</v>
      </c>
      <c r="J965" s="1" t="s">
        <v>264</v>
      </c>
      <c r="U965" s="40"/>
    </row>
    <row r="966" spans="1:21">
      <c r="A966" s="38" t="s">
        <v>264</v>
      </c>
      <c r="B966" s="1" t="s">
        <v>264</v>
      </c>
      <c r="J966" s="1" t="s">
        <v>264</v>
      </c>
      <c r="U966" s="40"/>
    </row>
    <row r="967" spans="1:21">
      <c r="A967" s="38" t="s">
        <v>264</v>
      </c>
      <c r="B967" s="1" t="s">
        <v>264</v>
      </c>
      <c r="J967" s="1" t="s">
        <v>264</v>
      </c>
      <c r="U967" s="40"/>
    </row>
    <row r="968" spans="1:21">
      <c r="A968" s="38" t="s">
        <v>264</v>
      </c>
      <c r="B968" s="1" t="s">
        <v>264</v>
      </c>
      <c r="J968" s="1" t="s">
        <v>264</v>
      </c>
      <c r="U968" s="40"/>
    </row>
    <row r="969" spans="1:21">
      <c r="A969" s="38" t="s">
        <v>264</v>
      </c>
      <c r="B969" s="1" t="s">
        <v>264</v>
      </c>
      <c r="J969" s="1" t="s">
        <v>264</v>
      </c>
      <c r="U969" s="40"/>
    </row>
    <row r="970" spans="1:21">
      <c r="A970" s="38" t="s">
        <v>264</v>
      </c>
      <c r="B970" s="1" t="s">
        <v>264</v>
      </c>
      <c r="J970" s="1" t="s">
        <v>264</v>
      </c>
      <c r="U970" s="40"/>
    </row>
    <row r="971" spans="1:21">
      <c r="A971" s="38" t="s">
        <v>264</v>
      </c>
      <c r="B971" s="1" t="s">
        <v>264</v>
      </c>
      <c r="J971" s="1" t="s">
        <v>264</v>
      </c>
      <c r="U971" s="40"/>
    </row>
    <row r="972" spans="1:21">
      <c r="A972" s="38" t="s">
        <v>264</v>
      </c>
      <c r="B972" s="1" t="s">
        <v>264</v>
      </c>
      <c r="J972" s="1" t="s">
        <v>264</v>
      </c>
      <c r="U972" s="40"/>
    </row>
    <row r="973" spans="1:21">
      <c r="A973" s="38" t="s">
        <v>264</v>
      </c>
      <c r="B973" s="1" t="s">
        <v>264</v>
      </c>
      <c r="J973" s="1" t="s">
        <v>264</v>
      </c>
      <c r="U973" s="40"/>
    </row>
    <row r="974" spans="1:21">
      <c r="A974" s="38" t="s">
        <v>264</v>
      </c>
      <c r="B974" s="1" t="s">
        <v>264</v>
      </c>
      <c r="J974" s="1" t="s">
        <v>264</v>
      </c>
      <c r="U974" s="40"/>
    </row>
    <row r="975" spans="1:21">
      <c r="A975" s="38" t="s">
        <v>264</v>
      </c>
      <c r="B975" s="1" t="s">
        <v>264</v>
      </c>
      <c r="J975" s="1" t="s">
        <v>264</v>
      </c>
      <c r="U975" s="40"/>
    </row>
    <row r="976" spans="1:21">
      <c r="A976" s="38" t="s">
        <v>264</v>
      </c>
      <c r="B976" s="1" t="s">
        <v>264</v>
      </c>
      <c r="J976" s="1" t="s">
        <v>264</v>
      </c>
      <c r="U976" s="40"/>
    </row>
    <row r="977" spans="1:21">
      <c r="A977" s="38" t="s">
        <v>264</v>
      </c>
      <c r="B977" s="1" t="s">
        <v>264</v>
      </c>
      <c r="J977" s="1" t="s">
        <v>264</v>
      </c>
      <c r="U977" s="40"/>
    </row>
    <row r="978" spans="1:21">
      <c r="A978" s="38" t="s">
        <v>264</v>
      </c>
      <c r="B978" s="1" t="s">
        <v>264</v>
      </c>
      <c r="J978" s="1" t="s">
        <v>264</v>
      </c>
      <c r="U978" s="40"/>
    </row>
    <row r="979" spans="1:21">
      <c r="A979" s="38" t="s">
        <v>264</v>
      </c>
      <c r="B979" s="1" t="s">
        <v>264</v>
      </c>
      <c r="J979" s="1" t="s">
        <v>264</v>
      </c>
      <c r="U979" s="40"/>
    </row>
    <row r="980" spans="1:21">
      <c r="A980" s="38" t="s">
        <v>264</v>
      </c>
      <c r="B980" s="1" t="s">
        <v>264</v>
      </c>
      <c r="J980" s="1" t="s">
        <v>264</v>
      </c>
      <c r="U980" s="40"/>
    </row>
    <row r="981" spans="1:21">
      <c r="A981" s="38" t="s">
        <v>264</v>
      </c>
      <c r="B981" s="1" t="s">
        <v>264</v>
      </c>
      <c r="J981" s="1" t="s">
        <v>264</v>
      </c>
      <c r="U981" s="40"/>
    </row>
    <row r="982" spans="1:21">
      <c r="A982" s="38" t="s">
        <v>264</v>
      </c>
      <c r="B982" s="1" t="s">
        <v>264</v>
      </c>
      <c r="J982" s="1" t="s">
        <v>264</v>
      </c>
      <c r="U982" s="40"/>
    </row>
    <row r="983" spans="1:21">
      <c r="A983" s="38" t="s">
        <v>264</v>
      </c>
      <c r="B983" s="1" t="s">
        <v>264</v>
      </c>
      <c r="J983" s="1" t="s">
        <v>264</v>
      </c>
      <c r="U983" s="40"/>
    </row>
    <row r="984" spans="1:21">
      <c r="A984" s="38" t="s">
        <v>264</v>
      </c>
      <c r="B984" s="1" t="s">
        <v>264</v>
      </c>
      <c r="J984" s="1" t="s">
        <v>264</v>
      </c>
      <c r="U984" s="40"/>
    </row>
    <row r="985" spans="1:21">
      <c r="A985" s="38" t="s">
        <v>264</v>
      </c>
      <c r="B985" s="1" t="s">
        <v>264</v>
      </c>
      <c r="J985" s="1" t="s">
        <v>264</v>
      </c>
      <c r="U985" s="40"/>
    </row>
    <row r="986" spans="1:21">
      <c r="A986" s="38" t="s">
        <v>264</v>
      </c>
      <c r="B986" s="1" t="s">
        <v>264</v>
      </c>
      <c r="J986" s="1" t="s">
        <v>264</v>
      </c>
      <c r="U986" s="40"/>
    </row>
    <row r="987" spans="1:21">
      <c r="A987" s="38" t="s">
        <v>264</v>
      </c>
      <c r="B987" s="1" t="s">
        <v>264</v>
      </c>
      <c r="J987" s="1" t="s">
        <v>264</v>
      </c>
      <c r="U987" s="40"/>
    </row>
    <row r="988" spans="1:21">
      <c r="A988" s="38" t="s">
        <v>264</v>
      </c>
      <c r="B988" s="1" t="s">
        <v>264</v>
      </c>
      <c r="J988" s="1" t="s">
        <v>264</v>
      </c>
      <c r="U988" s="40"/>
    </row>
    <row r="989" spans="1:21">
      <c r="A989" s="38" t="s">
        <v>264</v>
      </c>
      <c r="B989" s="1" t="s">
        <v>264</v>
      </c>
      <c r="J989" s="1" t="s">
        <v>264</v>
      </c>
      <c r="U989" s="40"/>
    </row>
    <row r="990" spans="1:21">
      <c r="A990" s="38" t="s">
        <v>264</v>
      </c>
      <c r="B990" s="1" t="s">
        <v>264</v>
      </c>
      <c r="J990" s="1" t="s">
        <v>264</v>
      </c>
      <c r="U990" s="40"/>
    </row>
    <row r="991" spans="1:21">
      <c r="A991" s="38" t="s">
        <v>264</v>
      </c>
      <c r="B991" s="1" t="s">
        <v>264</v>
      </c>
      <c r="J991" s="1" t="s">
        <v>264</v>
      </c>
      <c r="U991" s="40"/>
    </row>
    <row r="992" spans="1:21">
      <c r="A992" s="38" t="s">
        <v>264</v>
      </c>
      <c r="B992" s="1" t="s">
        <v>264</v>
      </c>
      <c r="J992" s="1" t="s">
        <v>264</v>
      </c>
      <c r="U992" s="40"/>
    </row>
    <row r="993" spans="1:21">
      <c r="A993" s="38" t="s">
        <v>264</v>
      </c>
      <c r="B993" s="1" t="s">
        <v>264</v>
      </c>
      <c r="J993" s="1" t="s">
        <v>264</v>
      </c>
      <c r="U993" s="40"/>
    </row>
    <row r="994" spans="1:21">
      <c r="A994" s="38" t="s">
        <v>264</v>
      </c>
      <c r="B994" s="1" t="s">
        <v>264</v>
      </c>
      <c r="J994" s="1" t="s">
        <v>264</v>
      </c>
      <c r="U994" s="40"/>
    </row>
    <row r="995" spans="1:21">
      <c r="A995" s="38" t="s">
        <v>264</v>
      </c>
      <c r="B995" s="1" t="s">
        <v>264</v>
      </c>
      <c r="J995" s="1" t="s">
        <v>264</v>
      </c>
      <c r="U995" s="40"/>
    </row>
    <row r="996" spans="1:21">
      <c r="A996" s="38" t="s">
        <v>264</v>
      </c>
      <c r="B996" s="1" t="s">
        <v>264</v>
      </c>
      <c r="J996" s="1" t="s">
        <v>264</v>
      </c>
      <c r="U996" s="40"/>
    </row>
    <row r="997" spans="1:21">
      <c r="A997" s="38" t="s">
        <v>264</v>
      </c>
      <c r="B997" s="1" t="s">
        <v>264</v>
      </c>
      <c r="J997" s="1" t="s">
        <v>264</v>
      </c>
      <c r="U997" s="40"/>
    </row>
    <row r="998" spans="1:21">
      <c r="A998" s="38" t="s">
        <v>264</v>
      </c>
      <c r="B998" s="1" t="s">
        <v>264</v>
      </c>
      <c r="J998" s="1" t="s">
        <v>264</v>
      </c>
      <c r="U998" s="40"/>
    </row>
    <row r="999" spans="1:21">
      <c r="A999" s="38" t="s">
        <v>264</v>
      </c>
      <c r="B999" s="1" t="s">
        <v>264</v>
      </c>
      <c r="J999" s="1" t="s">
        <v>264</v>
      </c>
      <c r="U999" s="40"/>
    </row>
    <row r="1000" spans="1:21">
      <c r="A1000" s="38" t="s">
        <v>264</v>
      </c>
      <c r="B1000" s="1" t="s">
        <v>264</v>
      </c>
      <c r="J1000" s="1" t="s">
        <v>264</v>
      </c>
      <c r="U1000" s="40"/>
    </row>
    <row r="1001" spans="1:21">
      <c r="A1001" s="38" t="s">
        <v>264</v>
      </c>
      <c r="B1001" s="1" t="s">
        <v>264</v>
      </c>
      <c r="J1001" s="1" t="s">
        <v>264</v>
      </c>
      <c r="U1001" s="40"/>
    </row>
    <row r="1002" spans="1:21">
      <c r="A1002" s="38" t="s">
        <v>264</v>
      </c>
      <c r="B1002" s="1" t="s">
        <v>264</v>
      </c>
      <c r="J1002" s="1" t="s">
        <v>264</v>
      </c>
      <c r="U1002" s="40"/>
    </row>
    <row r="1003" spans="1:21">
      <c r="A1003" s="38" t="s">
        <v>264</v>
      </c>
      <c r="B1003" s="1" t="s">
        <v>264</v>
      </c>
      <c r="J1003" s="1" t="s">
        <v>264</v>
      </c>
      <c r="U1003" s="40"/>
    </row>
    <row r="1004" spans="1:21">
      <c r="A1004" s="38" t="s">
        <v>264</v>
      </c>
      <c r="B1004" s="1" t="s">
        <v>264</v>
      </c>
      <c r="J1004" s="1" t="s">
        <v>264</v>
      </c>
      <c r="U1004" s="40"/>
    </row>
    <row r="1005" spans="1:21">
      <c r="A1005" s="38" t="s">
        <v>264</v>
      </c>
      <c r="B1005" s="1" t="s">
        <v>264</v>
      </c>
      <c r="J1005" s="1" t="s">
        <v>264</v>
      </c>
      <c r="U1005" s="40"/>
    </row>
    <row r="1006" spans="1:21">
      <c r="A1006" s="38" t="s">
        <v>264</v>
      </c>
      <c r="B1006" s="1" t="s">
        <v>264</v>
      </c>
      <c r="J1006" s="1" t="s">
        <v>264</v>
      </c>
      <c r="U1006" s="40"/>
    </row>
    <row r="1007" spans="1:21">
      <c r="A1007" s="38" t="s">
        <v>264</v>
      </c>
      <c r="B1007" s="1" t="s">
        <v>264</v>
      </c>
      <c r="J1007" s="1" t="s">
        <v>264</v>
      </c>
      <c r="U1007" s="40"/>
    </row>
    <row r="1008" spans="1:21">
      <c r="A1008" s="38" t="s">
        <v>264</v>
      </c>
      <c r="B1008" s="1" t="s">
        <v>264</v>
      </c>
      <c r="J1008" s="1" t="s">
        <v>264</v>
      </c>
      <c r="U1008" s="40"/>
    </row>
    <row r="1009" spans="1:21">
      <c r="A1009" s="38" t="s">
        <v>264</v>
      </c>
      <c r="B1009" s="1" t="s">
        <v>264</v>
      </c>
      <c r="J1009" s="1" t="s">
        <v>264</v>
      </c>
      <c r="U1009" s="40"/>
    </row>
    <row r="1010" spans="1:21">
      <c r="A1010" s="38" t="s">
        <v>264</v>
      </c>
      <c r="B1010" s="1" t="s">
        <v>264</v>
      </c>
      <c r="J1010" s="1" t="s">
        <v>264</v>
      </c>
      <c r="U1010" s="40"/>
    </row>
    <row r="1011" spans="1:21">
      <c r="A1011" s="38" t="s">
        <v>264</v>
      </c>
      <c r="B1011" s="1" t="s">
        <v>264</v>
      </c>
      <c r="J1011" s="1" t="s">
        <v>264</v>
      </c>
      <c r="U1011" s="40"/>
    </row>
    <row r="1012" spans="1:21">
      <c r="A1012" s="38" t="s">
        <v>264</v>
      </c>
      <c r="B1012" s="1" t="s">
        <v>264</v>
      </c>
      <c r="J1012" s="1" t="s">
        <v>264</v>
      </c>
      <c r="U1012" s="40"/>
    </row>
    <row r="1013" spans="1:21">
      <c r="A1013" s="38" t="s">
        <v>264</v>
      </c>
      <c r="B1013" s="1" t="s">
        <v>264</v>
      </c>
      <c r="J1013" s="1" t="s">
        <v>264</v>
      </c>
      <c r="U1013" s="40"/>
    </row>
    <row r="1014" spans="1:21">
      <c r="A1014" s="38" t="s">
        <v>264</v>
      </c>
      <c r="B1014" s="1" t="s">
        <v>264</v>
      </c>
      <c r="J1014" s="1" t="s">
        <v>264</v>
      </c>
      <c r="U1014" s="40"/>
    </row>
    <row r="1015" spans="1:21">
      <c r="A1015" s="38" t="s">
        <v>264</v>
      </c>
      <c r="B1015" s="1" t="s">
        <v>264</v>
      </c>
      <c r="J1015" s="1" t="s">
        <v>264</v>
      </c>
      <c r="U1015" s="40"/>
    </row>
    <row r="1016" spans="1:21">
      <c r="A1016" s="38" t="s">
        <v>264</v>
      </c>
      <c r="B1016" s="1" t="s">
        <v>264</v>
      </c>
      <c r="J1016" s="1" t="s">
        <v>264</v>
      </c>
      <c r="U1016" s="40"/>
    </row>
    <row r="1017" spans="1:21">
      <c r="A1017" s="38" t="s">
        <v>264</v>
      </c>
      <c r="B1017" s="1" t="s">
        <v>264</v>
      </c>
      <c r="J1017" s="1" t="s">
        <v>264</v>
      </c>
      <c r="U1017" s="40"/>
    </row>
    <row r="1018" spans="1:21">
      <c r="A1018" s="38" t="s">
        <v>264</v>
      </c>
      <c r="B1018" s="1" t="s">
        <v>264</v>
      </c>
      <c r="J1018" s="1" t="s">
        <v>264</v>
      </c>
      <c r="U1018" s="40"/>
    </row>
    <row r="1019" spans="1:21">
      <c r="A1019" s="38" t="s">
        <v>264</v>
      </c>
      <c r="B1019" s="1" t="s">
        <v>264</v>
      </c>
      <c r="J1019" s="1" t="s">
        <v>264</v>
      </c>
      <c r="U1019" s="40"/>
    </row>
    <row r="1020" spans="1:21">
      <c r="A1020" s="38" t="s">
        <v>264</v>
      </c>
      <c r="B1020" s="1" t="s">
        <v>264</v>
      </c>
      <c r="J1020" s="1" t="s">
        <v>264</v>
      </c>
      <c r="U1020" s="40"/>
    </row>
    <row r="1021" spans="1:21">
      <c r="A1021" s="38" t="s">
        <v>264</v>
      </c>
      <c r="B1021" s="1" t="s">
        <v>264</v>
      </c>
      <c r="J1021" s="1" t="s">
        <v>264</v>
      </c>
      <c r="U1021" s="40"/>
    </row>
    <row r="1022" spans="1:21">
      <c r="A1022" s="38" t="s">
        <v>264</v>
      </c>
      <c r="B1022" s="1" t="s">
        <v>264</v>
      </c>
      <c r="J1022" s="1" t="s">
        <v>264</v>
      </c>
      <c r="U1022" s="40"/>
    </row>
    <row r="1023" spans="1:21">
      <c r="A1023" s="38" t="s">
        <v>264</v>
      </c>
      <c r="B1023" s="1" t="s">
        <v>264</v>
      </c>
      <c r="J1023" s="1" t="s">
        <v>264</v>
      </c>
      <c r="U1023" s="40"/>
    </row>
    <row r="1024" spans="1:21">
      <c r="A1024" s="38" t="s">
        <v>264</v>
      </c>
      <c r="B1024" s="1" t="s">
        <v>264</v>
      </c>
      <c r="J1024" s="1" t="s">
        <v>264</v>
      </c>
      <c r="U1024" s="40"/>
    </row>
    <row r="1025" spans="1:21">
      <c r="A1025" s="38" t="s">
        <v>264</v>
      </c>
      <c r="B1025" s="1" t="s">
        <v>264</v>
      </c>
      <c r="J1025" s="1" t="s">
        <v>264</v>
      </c>
      <c r="U1025" s="40"/>
    </row>
    <row r="1026" spans="1:21">
      <c r="A1026" s="38" t="s">
        <v>264</v>
      </c>
      <c r="B1026" s="1" t="s">
        <v>264</v>
      </c>
      <c r="J1026" s="1" t="s">
        <v>264</v>
      </c>
      <c r="U1026" s="40"/>
    </row>
    <row r="1027" spans="1:21">
      <c r="A1027" s="38" t="s">
        <v>264</v>
      </c>
      <c r="B1027" s="1" t="s">
        <v>264</v>
      </c>
      <c r="J1027" s="1" t="s">
        <v>264</v>
      </c>
      <c r="U1027" s="40"/>
    </row>
    <row r="1028" spans="1:21">
      <c r="A1028" s="38" t="s">
        <v>264</v>
      </c>
      <c r="B1028" s="1" t="s">
        <v>264</v>
      </c>
      <c r="J1028" s="1" t="s">
        <v>264</v>
      </c>
      <c r="U1028" s="40"/>
    </row>
    <row r="1029" spans="1:21">
      <c r="A1029" s="38" t="s">
        <v>264</v>
      </c>
      <c r="B1029" s="1" t="s">
        <v>264</v>
      </c>
      <c r="J1029" s="1" t="s">
        <v>264</v>
      </c>
      <c r="U1029" s="40"/>
    </row>
    <row r="1030" spans="1:21">
      <c r="A1030" s="38" t="s">
        <v>264</v>
      </c>
      <c r="B1030" s="1" t="s">
        <v>264</v>
      </c>
      <c r="J1030" s="1" t="s">
        <v>264</v>
      </c>
      <c r="U1030" s="40"/>
    </row>
    <row r="1031" spans="1:21">
      <c r="A1031" s="38" t="s">
        <v>264</v>
      </c>
      <c r="B1031" s="1" t="s">
        <v>264</v>
      </c>
      <c r="J1031" s="1" t="s">
        <v>264</v>
      </c>
      <c r="U1031" s="40"/>
    </row>
    <row r="1032" spans="1:21">
      <c r="A1032" s="38" t="s">
        <v>264</v>
      </c>
      <c r="B1032" s="1" t="s">
        <v>264</v>
      </c>
      <c r="J1032" s="1" t="s">
        <v>264</v>
      </c>
      <c r="U1032" s="40"/>
    </row>
    <row r="1033" spans="1:21">
      <c r="A1033" s="38" t="s">
        <v>264</v>
      </c>
      <c r="B1033" s="1" t="s">
        <v>264</v>
      </c>
      <c r="J1033" s="1" t="s">
        <v>264</v>
      </c>
      <c r="U1033" s="40"/>
    </row>
    <row r="1034" spans="1:21">
      <c r="A1034" s="38" t="s">
        <v>264</v>
      </c>
      <c r="B1034" s="1" t="s">
        <v>264</v>
      </c>
      <c r="J1034" s="1" t="s">
        <v>264</v>
      </c>
      <c r="U1034" s="40"/>
    </row>
    <row r="1035" spans="1:21">
      <c r="A1035" s="38" t="s">
        <v>264</v>
      </c>
      <c r="B1035" s="1" t="s">
        <v>264</v>
      </c>
      <c r="J1035" s="1" t="s">
        <v>264</v>
      </c>
      <c r="U1035" s="40"/>
    </row>
    <row r="1036" spans="1:21">
      <c r="A1036" s="38" t="s">
        <v>264</v>
      </c>
      <c r="B1036" s="1" t="s">
        <v>264</v>
      </c>
      <c r="J1036" s="1" t="s">
        <v>264</v>
      </c>
      <c r="U1036" s="40"/>
    </row>
    <row r="1037" spans="1:21">
      <c r="A1037" s="38" t="s">
        <v>264</v>
      </c>
      <c r="B1037" s="1" t="s">
        <v>264</v>
      </c>
      <c r="J1037" s="1" t="s">
        <v>264</v>
      </c>
      <c r="U1037" s="40"/>
    </row>
    <row r="1038" spans="1:21">
      <c r="A1038" s="38" t="s">
        <v>264</v>
      </c>
      <c r="B1038" s="1" t="s">
        <v>264</v>
      </c>
      <c r="J1038" s="1" t="s">
        <v>264</v>
      </c>
      <c r="U1038" s="40"/>
    </row>
    <row r="1039" spans="1:21">
      <c r="A1039" s="38" t="s">
        <v>264</v>
      </c>
      <c r="B1039" s="1" t="s">
        <v>264</v>
      </c>
      <c r="J1039" s="1" t="s">
        <v>264</v>
      </c>
      <c r="U1039" s="40"/>
    </row>
    <row r="1040" spans="1:21">
      <c r="A1040" s="38" t="s">
        <v>264</v>
      </c>
      <c r="B1040" s="1" t="s">
        <v>264</v>
      </c>
      <c r="J1040" s="1" t="s">
        <v>264</v>
      </c>
      <c r="U1040" s="40"/>
    </row>
    <row r="1041" spans="1:21">
      <c r="A1041" s="38" t="s">
        <v>264</v>
      </c>
      <c r="B1041" s="1" t="s">
        <v>264</v>
      </c>
      <c r="J1041" s="1" t="s">
        <v>264</v>
      </c>
      <c r="U1041" s="40"/>
    </row>
    <row r="1042" spans="1:21">
      <c r="A1042" s="38" t="s">
        <v>264</v>
      </c>
      <c r="B1042" s="1" t="s">
        <v>264</v>
      </c>
      <c r="J1042" s="1" t="s">
        <v>264</v>
      </c>
      <c r="U1042" s="40"/>
    </row>
    <row r="1043" spans="1:21">
      <c r="A1043" s="38" t="s">
        <v>264</v>
      </c>
      <c r="B1043" s="1" t="s">
        <v>264</v>
      </c>
      <c r="J1043" s="1" t="s">
        <v>264</v>
      </c>
      <c r="U1043" s="40"/>
    </row>
    <row r="1044" spans="1:21">
      <c r="A1044" s="38" t="s">
        <v>264</v>
      </c>
      <c r="B1044" s="1" t="s">
        <v>264</v>
      </c>
      <c r="J1044" s="1" t="s">
        <v>264</v>
      </c>
      <c r="U1044" s="40"/>
    </row>
    <row r="1045" spans="1:21">
      <c r="A1045" s="38" t="s">
        <v>264</v>
      </c>
      <c r="B1045" s="1" t="s">
        <v>264</v>
      </c>
      <c r="J1045" s="1" t="s">
        <v>264</v>
      </c>
      <c r="U1045" s="40"/>
    </row>
    <row r="1046" spans="1:21">
      <c r="A1046" s="38" t="s">
        <v>264</v>
      </c>
      <c r="B1046" s="1" t="s">
        <v>264</v>
      </c>
      <c r="J1046" s="1" t="s">
        <v>264</v>
      </c>
      <c r="U1046" s="40"/>
    </row>
    <row r="1047" spans="1:21">
      <c r="A1047" s="38" t="s">
        <v>264</v>
      </c>
      <c r="B1047" s="1" t="s">
        <v>264</v>
      </c>
      <c r="J1047" s="1" t="s">
        <v>264</v>
      </c>
      <c r="U1047" s="40"/>
    </row>
    <row r="1048" spans="1:21">
      <c r="A1048" s="38" t="s">
        <v>264</v>
      </c>
      <c r="B1048" s="1" t="s">
        <v>264</v>
      </c>
      <c r="J1048" s="1" t="s">
        <v>264</v>
      </c>
      <c r="U1048" s="40"/>
    </row>
    <row r="1049" spans="1:21">
      <c r="A1049" s="38" t="s">
        <v>264</v>
      </c>
      <c r="B1049" s="1" t="s">
        <v>264</v>
      </c>
      <c r="J1049" s="1" t="s">
        <v>264</v>
      </c>
      <c r="U1049" s="40"/>
    </row>
    <row r="1050" spans="1:21">
      <c r="A1050" s="38" t="s">
        <v>264</v>
      </c>
      <c r="B1050" s="1" t="s">
        <v>264</v>
      </c>
      <c r="J1050" s="1" t="s">
        <v>264</v>
      </c>
      <c r="U1050" s="40"/>
    </row>
    <row r="1051" spans="1:21">
      <c r="A1051" s="38" t="s">
        <v>264</v>
      </c>
      <c r="B1051" s="1" t="s">
        <v>264</v>
      </c>
      <c r="J1051" s="1" t="s">
        <v>264</v>
      </c>
      <c r="U1051" s="40"/>
    </row>
    <row r="1052" spans="1:21">
      <c r="A1052" s="38" t="s">
        <v>264</v>
      </c>
      <c r="B1052" s="1" t="s">
        <v>264</v>
      </c>
      <c r="J1052" s="1" t="s">
        <v>264</v>
      </c>
      <c r="U1052" s="40"/>
    </row>
    <row r="1053" spans="1:21">
      <c r="A1053" s="38" t="s">
        <v>264</v>
      </c>
      <c r="B1053" s="1" t="s">
        <v>264</v>
      </c>
      <c r="J1053" s="1" t="s">
        <v>264</v>
      </c>
      <c r="U1053" s="40"/>
    </row>
    <row r="1054" spans="1:21">
      <c r="A1054" s="38" t="s">
        <v>264</v>
      </c>
      <c r="B1054" s="1" t="s">
        <v>264</v>
      </c>
      <c r="J1054" s="1" t="s">
        <v>264</v>
      </c>
      <c r="U1054" s="40"/>
    </row>
    <row r="1055" spans="1:21">
      <c r="A1055" s="38" t="s">
        <v>264</v>
      </c>
      <c r="B1055" s="1" t="s">
        <v>264</v>
      </c>
      <c r="J1055" s="1" t="s">
        <v>264</v>
      </c>
      <c r="U1055" s="40"/>
    </row>
    <row r="1056" spans="1:21">
      <c r="A1056" s="38" t="s">
        <v>264</v>
      </c>
      <c r="B1056" s="1" t="s">
        <v>264</v>
      </c>
      <c r="J1056" s="1" t="s">
        <v>264</v>
      </c>
      <c r="U1056" s="40"/>
    </row>
    <row r="1057" spans="1:21">
      <c r="A1057" s="38" t="s">
        <v>264</v>
      </c>
      <c r="B1057" s="1" t="s">
        <v>264</v>
      </c>
      <c r="J1057" s="1" t="s">
        <v>264</v>
      </c>
      <c r="U1057" s="40"/>
    </row>
    <row r="1058" spans="1:21">
      <c r="A1058" s="38" t="s">
        <v>264</v>
      </c>
      <c r="B1058" s="1" t="s">
        <v>264</v>
      </c>
      <c r="J1058" s="1" t="s">
        <v>264</v>
      </c>
      <c r="U1058" s="40"/>
    </row>
    <row r="1059" spans="1:21">
      <c r="A1059" s="38" t="s">
        <v>264</v>
      </c>
      <c r="B1059" s="1" t="s">
        <v>264</v>
      </c>
      <c r="J1059" s="1" t="s">
        <v>264</v>
      </c>
      <c r="U1059" s="40"/>
    </row>
    <row r="1060" spans="1:21">
      <c r="A1060" s="38" t="s">
        <v>264</v>
      </c>
      <c r="B1060" s="1" t="s">
        <v>264</v>
      </c>
      <c r="J1060" s="1" t="s">
        <v>264</v>
      </c>
      <c r="U1060" s="40"/>
    </row>
    <row r="1061" spans="1:21">
      <c r="A1061" s="38" t="s">
        <v>264</v>
      </c>
      <c r="B1061" s="1" t="s">
        <v>264</v>
      </c>
      <c r="J1061" s="1" t="s">
        <v>264</v>
      </c>
      <c r="U1061" s="40"/>
    </row>
    <row r="1062" spans="1:21">
      <c r="A1062" s="38" t="s">
        <v>264</v>
      </c>
      <c r="B1062" s="1" t="s">
        <v>264</v>
      </c>
      <c r="J1062" s="1" t="s">
        <v>264</v>
      </c>
      <c r="U1062" s="40"/>
    </row>
    <row r="1063" spans="1:21">
      <c r="A1063" s="38" t="s">
        <v>264</v>
      </c>
      <c r="B1063" s="1" t="s">
        <v>264</v>
      </c>
      <c r="J1063" s="1" t="s">
        <v>264</v>
      </c>
      <c r="U1063" s="40"/>
    </row>
    <row r="1064" spans="1:21">
      <c r="A1064" s="38" t="s">
        <v>264</v>
      </c>
      <c r="B1064" s="1" t="s">
        <v>264</v>
      </c>
      <c r="J1064" s="1" t="s">
        <v>264</v>
      </c>
      <c r="U1064" s="40"/>
    </row>
    <row r="1065" spans="1:21">
      <c r="A1065" s="38" t="s">
        <v>264</v>
      </c>
      <c r="B1065" s="1" t="s">
        <v>264</v>
      </c>
      <c r="J1065" s="1" t="s">
        <v>264</v>
      </c>
      <c r="U1065" s="40"/>
    </row>
    <row r="1066" spans="1:21">
      <c r="A1066" s="38" t="s">
        <v>264</v>
      </c>
      <c r="B1066" s="1" t="s">
        <v>264</v>
      </c>
      <c r="J1066" s="1" t="s">
        <v>264</v>
      </c>
      <c r="U1066" s="40"/>
    </row>
    <row r="1067" spans="1:21">
      <c r="A1067" s="38" t="s">
        <v>264</v>
      </c>
      <c r="B1067" s="1" t="s">
        <v>264</v>
      </c>
      <c r="J1067" s="1" t="s">
        <v>264</v>
      </c>
      <c r="U1067" s="40"/>
    </row>
    <row r="1068" spans="1:21">
      <c r="A1068" s="38" t="s">
        <v>264</v>
      </c>
      <c r="B1068" s="1" t="s">
        <v>264</v>
      </c>
      <c r="J1068" s="1" t="s">
        <v>264</v>
      </c>
      <c r="U1068" s="40"/>
    </row>
    <row r="1069" spans="1:21">
      <c r="A1069" s="38" t="s">
        <v>264</v>
      </c>
      <c r="B1069" s="1" t="s">
        <v>264</v>
      </c>
      <c r="J1069" s="1" t="s">
        <v>264</v>
      </c>
      <c r="U1069" s="40"/>
    </row>
    <row r="1070" spans="1:21">
      <c r="A1070" s="38" t="s">
        <v>264</v>
      </c>
      <c r="B1070" s="1" t="s">
        <v>264</v>
      </c>
      <c r="J1070" s="1" t="s">
        <v>264</v>
      </c>
      <c r="U1070" s="40"/>
    </row>
    <row r="1071" spans="1:21">
      <c r="A1071" s="38" t="s">
        <v>264</v>
      </c>
      <c r="B1071" s="1" t="s">
        <v>264</v>
      </c>
      <c r="J1071" s="1" t="s">
        <v>264</v>
      </c>
      <c r="U1071" s="40"/>
    </row>
    <row r="1072" spans="1:21">
      <c r="A1072" s="38" t="s">
        <v>264</v>
      </c>
      <c r="B1072" s="1" t="s">
        <v>264</v>
      </c>
      <c r="J1072" s="1" t="s">
        <v>264</v>
      </c>
      <c r="U1072" s="40"/>
    </row>
    <row r="1073" spans="1:21">
      <c r="A1073" s="38" t="s">
        <v>264</v>
      </c>
      <c r="B1073" s="1" t="s">
        <v>264</v>
      </c>
      <c r="J1073" s="1" t="s">
        <v>264</v>
      </c>
      <c r="U1073" s="40"/>
    </row>
    <row r="1074" spans="1:21">
      <c r="A1074" s="38" t="s">
        <v>264</v>
      </c>
      <c r="B1074" s="1" t="s">
        <v>264</v>
      </c>
      <c r="J1074" s="1" t="s">
        <v>264</v>
      </c>
      <c r="U1074" s="40"/>
    </row>
    <row r="1075" spans="1:21">
      <c r="A1075" s="38" t="s">
        <v>264</v>
      </c>
      <c r="B1075" s="1" t="s">
        <v>264</v>
      </c>
      <c r="J1075" s="1" t="s">
        <v>264</v>
      </c>
      <c r="U1075" s="40"/>
    </row>
    <row r="1076" spans="1:21">
      <c r="A1076" s="38" t="s">
        <v>264</v>
      </c>
      <c r="B1076" s="1" t="s">
        <v>264</v>
      </c>
      <c r="J1076" s="1" t="s">
        <v>264</v>
      </c>
      <c r="U1076" s="40"/>
    </row>
    <row r="1077" spans="1:21">
      <c r="A1077" s="38" t="s">
        <v>264</v>
      </c>
      <c r="B1077" s="1" t="s">
        <v>264</v>
      </c>
      <c r="J1077" s="1" t="s">
        <v>264</v>
      </c>
      <c r="U1077" s="40"/>
    </row>
    <row r="1078" spans="1:21">
      <c r="A1078" s="38" t="s">
        <v>264</v>
      </c>
      <c r="B1078" s="1" t="s">
        <v>264</v>
      </c>
      <c r="J1078" s="1" t="s">
        <v>264</v>
      </c>
      <c r="U1078" s="40"/>
    </row>
    <row r="1079" spans="1:21">
      <c r="A1079" s="38" t="s">
        <v>264</v>
      </c>
      <c r="B1079" s="1" t="s">
        <v>264</v>
      </c>
      <c r="J1079" s="1" t="s">
        <v>264</v>
      </c>
      <c r="U1079" s="40"/>
    </row>
    <row r="1080" spans="1:21">
      <c r="A1080" s="38" t="s">
        <v>264</v>
      </c>
      <c r="B1080" s="1" t="s">
        <v>264</v>
      </c>
      <c r="J1080" s="1" t="s">
        <v>264</v>
      </c>
      <c r="U1080" s="40"/>
    </row>
    <row r="1081" spans="1:21">
      <c r="A1081" s="38" t="s">
        <v>264</v>
      </c>
      <c r="B1081" s="1" t="s">
        <v>264</v>
      </c>
      <c r="J1081" s="1" t="s">
        <v>264</v>
      </c>
      <c r="U1081" s="40"/>
    </row>
    <row r="1082" spans="1:21">
      <c r="A1082" s="38" t="s">
        <v>264</v>
      </c>
      <c r="B1082" s="1" t="s">
        <v>264</v>
      </c>
      <c r="J1082" s="1" t="s">
        <v>264</v>
      </c>
      <c r="U1082" s="40"/>
    </row>
    <row r="1083" spans="1:21">
      <c r="A1083" s="38" t="s">
        <v>264</v>
      </c>
      <c r="B1083" s="1" t="s">
        <v>264</v>
      </c>
      <c r="J1083" s="1" t="s">
        <v>264</v>
      </c>
      <c r="U1083" s="40"/>
    </row>
    <row r="1084" spans="1:21">
      <c r="A1084" s="38" t="s">
        <v>264</v>
      </c>
      <c r="B1084" s="1" t="s">
        <v>264</v>
      </c>
      <c r="J1084" s="1" t="s">
        <v>264</v>
      </c>
      <c r="U1084" s="40"/>
    </row>
    <row r="1085" spans="1:21">
      <c r="A1085" s="38" t="s">
        <v>264</v>
      </c>
      <c r="B1085" s="1" t="s">
        <v>264</v>
      </c>
      <c r="J1085" s="1" t="s">
        <v>264</v>
      </c>
      <c r="U1085" s="40"/>
    </row>
    <row r="1086" spans="1:21">
      <c r="A1086" s="38" t="s">
        <v>264</v>
      </c>
      <c r="B1086" s="1" t="s">
        <v>264</v>
      </c>
      <c r="J1086" s="1" t="s">
        <v>264</v>
      </c>
      <c r="U1086" s="40"/>
    </row>
    <row r="1087" spans="1:21">
      <c r="A1087" s="38" t="s">
        <v>264</v>
      </c>
      <c r="B1087" s="1" t="s">
        <v>264</v>
      </c>
      <c r="J1087" s="1" t="s">
        <v>264</v>
      </c>
      <c r="U1087" s="40"/>
    </row>
    <row r="1088" spans="1:21">
      <c r="A1088" s="38" t="s">
        <v>264</v>
      </c>
      <c r="B1088" s="1" t="s">
        <v>264</v>
      </c>
      <c r="J1088" s="1" t="s">
        <v>264</v>
      </c>
      <c r="U1088" s="40"/>
    </row>
    <row r="1089" spans="1:21">
      <c r="A1089" s="38" t="s">
        <v>264</v>
      </c>
      <c r="B1089" s="1" t="s">
        <v>264</v>
      </c>
      <c r="J1089" s="1" t="s">
        <v>264</v>
      </c>
      <c r="U1089" s="40"/>
    </row>
    <row r="1090" spans="1:21">
      <c r="A1090" s="38" t="s">
        <v>264</v>
      </c>
      <c r="B1090" s="1" t="s">
        <v>264</v>
      </c>
      <c r="J1090" s="1" t="s">
        <v>264</v>
      </c>
      <c r="U1090" s="40"/>
    </row>
    <row r="1091" spans="1:21">
      <c r="A1091" s="38" t="s">
        <v>264</v>
      </c>
      <c r="B1091" s="1" t="s">
        <v>264</v>
      </c>
      <c r="J1091" s="1" t="s">
        <v>264</v>
      </c>
      <c r="U1091" s="40"/>
    </row>
    <row r="1092" spans="1:21">
      <c r="A1092" s="38" t="s">
        <v>264</v>
      </c>
      <c r="B1092" s="1" t="s">
        <v>264</v>
      </c>
      <c r="J1092" s="1" t="s">
        <v>264</v>
      </c>
      <c r="U1092" s="40"/>
    </row>
    <row r="1093" spans="1:21">
      <c r="A1093" s="38" t="s">
        <v>264</v>
      </c>
      <c r="B1093" s="1" t="s">
        <v>264</v>
      </c>
      <c r="J1093" s="1" t="s">
        <v>264</v>
      </c>
      <c r="U1093" s="40"/>
    </row>
    <row r="1094" spans="1:21">
      <c r="A1094" s="38" t="s">
        <v>264</v>
      </c>
      <c r="B1094" s="1" t="s">
        <v>264</v>
      </c>
      <c r="J1094" s="1" t="s">
        <v>264</v>
      </c>
      <c r="U1094" s="40"/>
    </row>
    <row r="1095" spans="1:21">
      <c r="A1095" s="38" t="s">
        <v>264</v>
      </c>
      <c r="B1095" s="1" t="s">
        <v>264</v>
      </c>
      <c r="J1095" s="1" t="s">
        <v>264</v>
      </c>
      <c r="U1095" s="40"/>
    </row>
    <row r="1096" spans="1:21">
      <c r="A1096" s="38" t="s">
        <v>264</v>
      </c>
      <c r="B1096" s="1" t="s">
        <v>264</v>
      </c>
      <c r="J1096" s="1" t="s">
        <v>264</v>
      </c>
      <c r="U1096" s="40"/>
    </row>
    <row r="1097" spans="1:21">
      <c r="A1097" s="38" t="s">
        <v>264</v>
      </c>
      <c r="B1097" s="1" t="s">
        <v>264</v>
      </c>
      <c r="J1097" s="1" t="s">
        <v>264</v>
      </c>
      <c r="U1097" s="40"/>
    </row>
    <row r="1098" spans="1:21">
      <c r="A1098" s="38" t="s">
        <v>264</v>
      </c>
      <c r="B1098" s="1" t="s">
        <v>264</v>
      </c>
      <c r="J1098" s="1" t="s">
        <v>264</v>
      </c>
      <c r="U1098" s="40"/>
    </row>
    <row r="1099" spans="1:21">
      <c r="A1099" s="38" t="s">
        <v>264</v>
      </c>
      <c r="B1099" s="1" t="s">
        <v>264</v>
      </c>
      <c r="J1099" s="1" t="s">
        <v>264</v>
      </c>
      <c r="U1099" s="40"/>
    </row>
    <row r="1100" spans="1:21">
      <c r="A1100" s="38" t="s">
        <v>264</v>
      </c>
      <c r="B1100" s="1" t="s">
        <v>264</v>
      </c>
      <c r="J1100" s="1" t="s">
        <v>264</v>
      </c>
      <c r="U1100" s="40"/>
    </row>
    <row r="1101" spans="1:21">
      <c r="A1101" s="38" t="s">
        <v>264</v>
      </c>
      <c r="B1101" s="1" t="s">
        <v>264</v>
      </c>
      <c r="J1101" s="1" t="s">
        <v>264</v>
      </c>
      <c r="U1101" s="40"/>
    </row>
    <row r="1102" spans="1:21">
      <c r="A1102" s="38" t="s">
        <v>264</v>
      </c>
      <c r="B1102" s="1" t="s">
        <v>264</v>
      </c>
      <c r="J1102" s="1" t="s">
        <v>264</v>
      </c>
      <c r="U1102" s="40"/>
    </row>
    <row r="1103" spans="1:21">
      <c r="A1103" s="38" t="s">
        <v>264</v>
      </c>
      <c r="B1103" s="1" t="s">
        <v>264</v>
      </c>
      <c r="J1103" s="1" t="s">
        <v>264</v>
      </c>
      <c r="U1103" s="40"/>
    </row>
    <row r="1104" spans="1:21">
      <c r="A1104" s="38" t="s">
        <v>264</v>
      </c>
      <c r="B1104" s="1" t="s">
        <v>264</v>
      </c>
      <c r="J1104" s="1" t="s">
        <v>264</v>
      </c>
      <c r="U1104" s="40"/>
    </row>
    <row r="1105" spans="1:21">
      <c r="A1105" s="38" t="s">
        <v>264</v>
      </c>
      <c r="B1105" s="1" t="s">
        <v>264</v>
      </c>
      <c r="J1105" s="1" t="s">
        <v>264</v>
      </c>
      <c r="U1105" s="40"/>
    </row>
    <row r="1106" spans="1:21">
      <c r="A1106" s="38" t="s">
        <v>264</v>
      </c>
      <c r="B1106" s="1" t="s">
        <v>264</v>
      </c>
      <c r="J1106" s="1" t="s">
        <v>264</v>
      </c>
      <c r="U1106" s="40"/>
    </row>
    <row r="1107" spans="1:21">
      <c r="A1107" s="38" t="s">
        <v>264</v>
      </c>
      <c r="B1107" s="1" t="s">
        <v>264</v>
      </c>
      <c r="J1107" s="1" t="s">
        <v>264</v>
      </c>
      <c r="U1107" s="40"/>
    </row>
    <row r="1108" spans="1:21">
      <c r="A1108" s="38" t="s">
        <v>264</v>
      </c>
      <c r="B1108" s="1" t="s">
        <v>264</v>
      </c>
      <c r="J1108" s="1" t="s">
        <v>264</v>
      </c>
      <c r="U1108" s="40"/>
    </row>
    <row r="1109" spans="1:21">
      <c r="A1109" s="38" t="s">
        <v>264</v>
      </c>
      <c r="B1109" s="1" t="s">
        <v>264</v>
      </c>
      <c r="J1109" s="1" t="s">
        <v>264</v>
      </c>
      <c r="U1109" s="40"/>
    </row>
    <row r="1110" spans="1:21">
      <c r="A1110" s="38" t="s">
        <v>264</v>
      </c>
      <c r="B1110" s="1" t="s">
        <v>264</v>
      </c>
      <c r="J1110" s="1" t="s">
        <v>264</v>
      </c>
      <c r="U1110" s="40"/>
    </row>
    <row r="1111" spans="1:21">
      <c r="A1111" s="38" t="s">
        <v>264</v>
      </c>
      <c r="B1111" s="1" t="s">
        <v>264</v>
      </c>
      <c r="J1111" s="1" t="s">
        <v>264</v>
      </c>
      <c r="U1111" s="40"/>
    </row>
    <row r="1112" spans="1:21">
      <c r="A1112" s="38" t="s">
        <v>264</v>
      </c>
      <c r="B1112" s="1" t="s">
        <v>264</v>
      </c>
      <c r="J1112" s="1" t="s">
        <v>264</v>
      </c>
      <c r="U1112" s="40"/>
    </row>
    <row r="1113" spans="1:21">
      <c r="A1113" s="38" t="s">
        <v>264</v>
      </c>
      <c r="B1113" s="1" t="s">
        <v>264</v>
      </c>
      <c r="J1113" s="1" t="s">
        <v>264</v>
      </c>
      <c r="U1113" s="40"/>
    </row>
    <row r="1114" spans="1:21">
      <c r="A1114" s="38" t="s">
        <v>264</v>
      </c>
      <c r="B1114" s="1" t="s">
        <v>264</v>
      </c>
      <c r="J1114" s="1" t="s">
        <v>264</v>
      </c>
      <c r="U1114" s="40"/>
    </row>
    <row r="1115" spans="1:21">
      <c r="A1115" s="38" t="s">
        <v>264</v>
      </c>
      <c r="B1115" s="1" t="s">
        <v>264</v>
      </c>
      <c r="J1115" s="1" t="s">
        <v>264</v>
      </c>
      <c r="U1115" s="40"/>
    </row>
    <row r="1116" spans="1:21">
      <c r="A1116" s="38" t="s">
        <v>264</v>
      </c>
      <c r="B1116" s="1" t="s">
        <v>264</v>
      </c>
      <c r="J1116" s="1" t="s">
        <v>264</v>
      </c>
      <c r="U1116" s="40"/>
    </row>
    <row r="1117" spans="1:21">
      <c r="A1117" s="38" t="s">
        <v>264</v>
      </c>
      <c r="B1117" s="1" t="s">
        <v>264</v>
      </c>
      <c r="J1117" s="1" t="s">
        <v>264</v>
      </c>
      <c r="U1117" s="40"/>
    </row>
    <row r="1118" spans="1:21">
      <c r="A1118" s="38" t="s">
        <v>264</v>
      </c>
      <c r="B1118" s="1" t="s">
        <v>264</v>
      </c>
      <c r="J1118" s="1" t="s">
        <v>264</v>
      </c>
      <c r="U1118" s="40"/>
    </row>
    <row r="1119" spans="1:21">
      <c r="A1119" s="38" t="s">
        <v>264</v>
      </c>
      <c r="B1119" s="1" t="s">
        <v>264</v>
      </c>
      <c r="J1119" s="1" t="s">
        <v>264</v>
      </c>
      <c r="U1119" s="40"/>
    </row>
    <row r="1120" spans="1:21">
      <c r="A1120" s="38" t="s">
        <v>264</v>
      </c>
      <c r="B1120" s="1" t="s">
        <v>264</v>
      </c>
      <c r="J1120" s="1" t="s">
        <v>264</v>
      </c>
      <c r="U1120" s="40"/>
    </row>
    <row r="1121" spans="1:21">
      <c r="A1121" s="38" t="s">
        <v>264</v>
      </c>
      <c r="B1121" s="1" t="s">
        <v>264</v>
      </c>
      <c r="J1121" s="1" t="s">
        <v>264</v>
      </c>
      <c r="U1121" s="40"/>
    </row>
    <row r="1122" spans="1:21">
      <c r="A1122" s="38" t="s">
        <v>264</v>
      </c>
      <c r="B1122" s="1" t="s">
        <v>264</v>
      </c>
      <c r="J1122" s="1" t="s">
        <v>264</v>
      </c>
      <c r="U1122" s="40"/>
    </row>
    <row r="1123" spans="1:21">
      <c r="A1123" s="38" t="s">
        <v>264</v>
      </c>
      <c r="B1123" s="1" t="s">
        <v>264</v>
      </c>
      <c r="J1123" s="1" t="s">
        <v>264</v>
      </c>
      <c r="U1123" s="40"/>
    </row>
    <row r="1124" spans="1:21">
      <c r="A1124" s="38" t="s">
        <v>264</v>
      </c>
      <c r="B1124" s="1" t="s">
        <v>264</v>
      </c>
      <c r="J1124" s="1" t="s">
        <v>264</v>
      </c>
      <c r="U1124" s="40"/>
    </row>
    <row r="1125" spans="1:21">
      <c r="A1125" s="38" t="s">
        <v>264</v>
      </c>
      <c r="B1125" s="1" t="s">
        <v>264</v>
      </c>
      <c r="J1125" s="1" t="s">
        <v>264</v>
      </c>
      <c r="U1125" s="40"/>
    </row>
    <row r="1126" spans="1:21">
      <c r="A1126" s="38" t="s">
        <v>264</v>
      </c>
      <c r="B1126" s="1" t="s">
        <v>264</v>
      </c>
      <c r="J1126" s="1" t="s">
        <v>264</v>
      </c>
      <c r="U1126" s="40"/>
    </row>
    <row r="1127" spans="1:21">
      <c r="A1127" s="38" t="s">
        <v>264</v>
      </c>
      <c r="B1127" s="1" t="s">
        <v>264</v>
      </c>
      <c r="J1127" s="1" t="s">
        <v>264</v>
      </c>
      <c r="U1127" s="40"/>
    </row>
    <row r="1128" spans="1:21">
      <c r="A1128" s="38" t="s">
        <v>264</v>
      </c>
      <c r="B1128" s="1" t="s">
        <v>264</v>
      </c>
      <c r="J1128" s="1" t="s">
        <v>264</v>
      </c>
      <c r="U1128" s="40"/>
    </row>
    <row r="1129" spans="1:21">
      <c r="A1129" s="38" t="s">
        <v>264</v>
      </c>
      <c r="B1129" s="1" t="s">
        <v>264</v>
      </c>
      <c r="J1129" s="1" t="s">
        <v>264</v>
      </c>
      <c r="U1129" s="40"/>
    </row>
    <row r="1130" spans="1:21">
      <c r="A1130" s="38" t="s">
        <v>264</v>
      </c>
      <c r="B1130" s="1" t="s">
        <v>264</v>
      </c>
      <c r="J1130" s="1" t="s">
        <v>264</v>
      </c>
      <c r="U1130" s="40"/>
    </row>
    <row r="1131" spans="1:21">
      <c r="A1131" s="38" t="s">
        <v>264</v>
      </c>
      <c r="B1131" s="1" t="s">
        <v>264</v>
      </c>
      <c r="J1131" s="1" t="s">
        <v>264</v>
      </c>
      <c r="U1131" s="40"/>
    </row>
    <row r="1132" spans="1:21">
      <c r="A1132" s="38" t="s">
        <v>264</v>
      </c>
      <c r="B1132" s="1" t="s">
        <v>264</v>
      </c>
      <c r="J1132" s="1" t="s">
        <v>264</v>
      </c>
      <c r="U1132" s="40"/>
    </row>
    <row r="1133" spans="1:21">
      <c r="A1133" s="38" t="s">
        <v>264</v>
      </c>
      <c r="B1133" s="1" t="s">
        <v>264</v>
      </c>
      <c r="J1133" s="1" t="s">
        <v>264</v>
      </c>
      <c r="U1133" s="40"/>
    </row>
    <row r="1134" spans="1:21">
      <c r="A1134" s="38" t="s">
        <v>264</v>
      </c>
      <c r="B1134" s="1" t="s">
        <v>264</v>
      </c>
      <c r="J1134" s="1" t="s">
        <v>264</v>
      </c>
      <c r="U1134" s="40"/>
    </row>
    <row r="1135" spans="1:21">
      <c r="A1135" s="38" t="s">
        <v>264</v>
      </c>
      <c r="B1135" s="1" t="s">
        <v>264</v>
      </c>
      <c r="J1135" s="1" t="s">
        <v>264</v>
      </c>
      <c r="U1135" s="40"/>
    </row>
    <row r="1136" spans="1:21">
      <c r="A1136" s="38" t="s">
        <v>264</v>
      </c>
      <c r="B1136" s="1" t="s">
        <v>264</v>
      </c>
      <c r="J1136" s="1" t="s">
        <v>264</v>
      </c>
      <c r="U1136" s="40"/>
    </row>
    <row r="1137" spans="1:21">
      <c r="A1137" s="38" t="s">
        <v>264</v>
      </c>
      <c r="B1137" s="1" t="s">
        <v>264</v>
      </c>
      <c r="J1137" s="1" t="s">
        <v>264</v>
      </c>
      <c r="U1137" s="40"/>
    </row>
    <row r="1138" spans="1:21">
      <c r="A1138" s="38" t="s">
        <v>264</v>
      </c>
      <c r="B1138" s="1" t="s">
        <v>264</v>
      </c>
      <c r="J1138" s="1" t="s">
        <v>264</v>
      </c>
      <c r="U1138" s="40"/>
    </row>
    <row r="1139" spans="1:21">
      <c r="A1139" s="38" t="s">
        <v>264</v>
      </c>
      <c r="B1139" s="1" t="s">
        <v>264</v>
      </c>
      <c r="J1139" s="1" t="s">
        <v>264</v>
      </c>
      <c r="U1139" s="40"/>
    </row>
    <row r="1140" spans="1:21">
      <c r="A1140" s="38" t="s">
        <v>264</v>
      </c>
      <c r="B1140" s="1" t="s">
        <v>264</v>
      </c>
      <c r="J1140" s="1" t="s">
        <v>264</v>
      </c>
      <c r="U1140" s="40"/>
    </row>
    <row r="1141" spans="1:21">
      <c r="A1141" s="38" t="s">
        <v>264</v>
      </c>
      <c r="B1141" s="1" t="s">
        <v>264</v>
      </c>
      <c r="J1141" s="1" t="s">
        <v>264</v>
      </c>
      <c r="U1141" s="40"/>
    </row>
    <row r="1142" spans="1:21">
      <c r="A1142" s="38" t="s">
        <v>264</v>
      </c>
      <c r="B1142" s="1" t="s">
        <v>264</v>
      </c>
      <c r="J1142" s="1" t="s">
        <v>264</v>
      </c>
      <c r="U1142" s="40"/>
    </row>
    <row r="1143" spans="1:21">
      <c r="A1143" s="38" t="s">
        <v>264</v>
      </c>
      <c r="B1143" s="1" t="s">
        <v>264</v>
      </c>
      <c r="J1143" s="1" t="s">
        <v>264</v>
      </c>
    </row>
    <row r="1144" spans="1:21">
      <c r="A1144" s="38" t="s">
        <v>264</v>
      </c>
      <c r="B1144" s="1" t="s">
        <v>264</v>
      </c>
      <c r="J1144" s="1" t="s">
        <v>264</v>
      </c>
    </row>
    <row r="1145" spans="1:21">
      <c r="A1145" s="38" t="s">
        <v>264</v>
      </c>
      <c r="B1145" s="1" t="s">
        <v>264</v>
      </c>
      <c r="J1145" s="1" t="s">
        <v>264</v>
      </c>
    </row>
    <row r="1146" spans="1:21">
      <c r="A1146" s="38" t="s">
        <v>264</v>
      </c>
      <c r="B1146" s="1" t="s">
        <v>264</v>
      </c>
      <c r="J1146" s="1" t="s">
        <v>264</v>
      </c>
    </row>
    <row r="1147" spans="1:21">
      <c r="A1147" s="38" t="s">
        <v>264</v>
      </c>
      <c r="B1147" s="1" t="s">
        <v>264</v>
      </c>
      <c r="J1147" s="1" t="s">
        <v>264</v>
      </c>
    </row>
    <row r="1148" spans="1:21">
      <c r="A1148" s="38" t="s">
        <v>264</v>
      </c>
      <c r="B1148" s="1" t="s">
        <v>264</v>
      </c>
      <c r="J1148" s="1" t="s">
        <v>264</v>
      </c>
    </row>
    <row r="1149" spans="1:21">
      <c r="A1149" s="38" t="s">
        <v>264</v>
      </c>
      <c r="B1149" s="1" t="s">
        <v>264</v>
      </c>
      <c r="J1149" s="1" t="s">
        <v>264</v>
      </c>
    </row>
    <row r="1150" spans="1:21">
      <c r="A1150" s="38" t="s">
        <v>264</v>
      </c>
      <c r="B1150" s="1" t="s">
        <v>264</v>
      </c>
      <c r="J1150" s="1" t="s">
        <v>264</v>
      </c>
    </row>
    <row r="1151" spans="1:21">
      <c r="A1151" s="38" t="s">
        <v>264</v>
      </c>
      <c r="B1151" s="1" t="s">
        <v>264</v>
      </c>
      <c r="J1151" s="1" t="s">
        <v>264</v>
      </c>
    </row>
    <row r="1152" spans="1:21">
      <c r="A1152" s="38" t="s">
        <v>264</v>
      </c>
      <c r="B1152" s="1" t="s">
        <v>264</v>
      </c>
      <c r="J1152" s="1" t="s">
        <v>264</v>
      </c>
    </row>
    <row r="1153" spans="1:10">
      <c r="A1153" s="38" t="s">
        <v>264</v>
      </c>
      <c r="B1153" s="1" t="s">
        <v>264</v>
      </c>
      <c r="J1153" s="1" t="s">
        <v>264</v>
      </c>
    </row>
    <row r="1154" spans="1:10">
      <c r="A1154" s="38" t="s">
        <v>264</v>
      </c>
      <c r="B1154" s="1" t="s">
        <v>264</v>
      </c>
      <c r="J1154" s="1" t="s">
        <v>264</v>
      </c>
    </row>
    <row r="1155" spans="1:10">
      <c r="A1155" s="38" t="s">
        <v>264</v>
      </c>
      <c r="B1155" s="1" t="s">
        <v>264</v>
      </c>
      <c r="J1155" s="1" t="s">
        <v>264</v>
      </c>
    </row>
    <row r="1156" spans="1:10">
      <c r="A1156" s="38" t="s">
        <v>264</v>
      </c>
      <c r="B1156" s="1" t="s">
        <v>264</v>
      </c>
      <c r="J1156" s="1" t="s">
        <v>264</v>
      </c>
    </row>
    <row r="1157" spans="1:10">
      <c r="A1157" s="38" t="s">
        <v>264</v>
      </c>
      <c r="B1157" s="1" t="s">
        <v>264</v>
      </c>
      <c r="J1157" s="1" t="s">
        <v>264</v>
      </c>
    </row>
    <row r="1158" spans="1:10">
      <c r="A1158" s="38" t="s">
        <v>264</v>
      </c>
      <c r="B1158" s="1" t="s">
        <v>264</v>
      </c>
      <c r="J1158" s="1" t="s">
        <v>264</v>
      </c>
    </row>
    <row r="1159" spans="1:10">
      <c r="A1159" s="38" t="s">
        <v>264</v>
      </c>
      <c r="B1159" s="1" t="s">
        <v>264</v>
      </c>
      <c r="J1159" s="1" t="s">
        <v>264</v>
      </c>
    </row>
    <row r="1160" spans="1:10">
      <c r="A1160" s="38" t="s">
        <v>264</v>
      </c>
      <c r="B1160" s="1" t="s">
        <v>264</v>
      </c>
      <c r="J1160" s="1" t="s">
        <v>264</v>
      </c>
    </row>
    <row r="1161" spans="1:10">
      <c r="A1161" s="38" t="s">
        <v>264</v>
      </c>
      <c r="B1161" s="1" t="s">
        <v>264</v>
      </c>
      <c r="J1161" s="1" t="s">
        <v>264</v>
      </c>
    </row>
    <row r="1162" spans="1:10">
      <c r="A1162" s="38" t="s">
        <v>264</v>
      </c>
      <c r="B1162" s="1" t="s">
        <v>264</v>
      </c>
      <c r="J1162" s="1" t="s">
        <v>264</v>
      </c>
    </row>
    <row r="1163" spans="1:10">
      <c r="A1163" s="38" t="s">
        <v>264</v>
      </c>
      <c r="B1163" s="1" t="s">
        <v>264</v>
      </c>
      <c r="J1163" s="1" t="s">
        <v>264</v>
      </c>
    </row>
    <row r="1164" spans="1:10">
      <c r="A1164" s="38" t="s">
        <v>264</v>
      </c>
      <c r="B1164" s="1" t="s">
        <v>264</v>
      </c>
      <c r="J1164" s="1" t="s">
        <v>264</v>
      </c>
    </row>
    <row r="1165" spans="1:10">
      <c r="A1165" s="38" t="s">
        <v>264</v>
      </c>
      <c r="B1165" s="1" t="s">
        <v>264</v>
      </c>
      <c r="J1165" s="1" t="s">
        <v>264</v>
      </c>
    </row>
    <row r="1166" spans="1:10">
      <c r="A1166" s="38" t="s">
        <v>264</v>
      </c>
      <c r="B1166" s="1" t="s">
        <v>264</v>
      </c>
      <c r="J1166" s="1" t="s">
        <v>264</v>
      </c>
    </row>
    <row r="1167" spans="1:10">
      <c r="A1167" s="38" t="s">
        <v>264</v>
      </c>
      <c r="B1167" s="1" t="s">
        <v>264</v>
      </c>
      <c r="J1167" s="1" t="s">
        <v>264</v>
      </c>
    </row>
    <row r="1168" spans="1:10">
      <c r="A1168" s="38" t="s">
        <v>264</v>
      </c>
      <c r="B1168" s="1" t="s">
        <v>264</v>
      </c>
      <c r="J1168" s="1" t="s">
        <v>264</v>
      </c>
    </row>
    <row r="1169" spans="1:10">
      <c r="A1169" s="38" t="s">
        <v>264</v>
      </c>
      <c r="B1169" s="1" t="s">
        <v>264</v>
      </c>
      <c r="J1169" s="1" t="s">
        <v>264</v>
      </c>
    </row>
    <row r="1170" spans="1:10">
      <c r="A1170" s="38" t="s">
        <v>264</v>
      </c>
      <c r="B1170" s="1" t="s">
        <v>264</v>
      </c>
      <c r="J1170" s="1" t="s">
        <v>264</v>
      </c>
    </row>
    <row r="1171" spans="1:10">
      <c r="A1171" s="38" t="s">
        <v>264</v>
      </c>
      <c r="B1171" s="1" t="s">
        <v>264</v>
      </c>
      <c r="J1171" s="1" t="s">
        <v>264</v>
      </c>
    </row>
    <row r="1172" spans="1:10">
      <c r="A1172" s="38" t="s">
        <v>264</v>
      </c>
      <c r="B1172" s="1" t="s">
        <v>264</v>
      </c>
      <c r="J1172" s="1" t="s">
        <v>264</v>
      </c>
    </row>
    <row r="1173" spans="1:10">
      <c r="A1173" s="38" t="s">
        <v>264</v>
      </c>
      <c r="B1173" s="1" t="s">
        <v>264</v>
      </c>
      <c r="J1173" s="1" t="s">
        <v>264</v>
      </c>
    </row>
    <row r="1174" spans="1:10">
      <c r="A1174" s="38" t="s">
        <v>264</v>
      </c>
      <c r="B1174" s="1" t="s">
        <v>264</v>
      </c>
      <c r="J1174" s="1" t="s">
        <v>264</v>
      </c>
    </row>
    <row r="1175" spans="1:10">
      <c r="A1175" s="38" t="s">
        <v>264</v>
      </c>
      <c r="B1175" s="1" t="s">
        <v>264</v>
      </c>
      <c r="J1175" s="1" t="s">
        <v>264</v>
      </c>
    </row>
    <row r="1176" spans="1:10">
      <c r="A1176" s="38" t="s">
        <v>264</v>
      </c>
      <c r="B1176" s="1" t="s">
        <v>264</v>
      </c>
      <c r="J1176" s="1" t="s">
        <v>264</v>
      </c>
    </row>
    <row r="1177" spans="1:10">
      <c r="A1177" s="38" t="s">
        <v>264</v>
      </c>
      <c r="B1177" s="1" t="s">
        <v>264</v>
      </c>
      <c r="J1177" s="1" t="s">
        <v>264</v>
      </c>
    </row>
    <row r="1178" spans="1:10">
      <c r="A1178" s="38" t="s">
        <v>264</v>
      </c>
      <c r="B1178" s="1" t="s">
        <v>264</v>
      </c>
      <c r="J1178" s="1" t="s">
        <v>264</v>
      </c>
    </row>
    <row r="1179" spans="1:10">
      <c r="A1179" s="38" t="s">
        <v>264</v>
      </c>
      <c r="B1179" s="1" t="s">
        <v>264</v>
      </c>
      <c r="J1179" s="1" t="s">
        <v>264</v>
      </c>
    </row>
    <row r="1180" spans="1:10">
      <c r="A1180" s="38" t="s">
        <v>264</v>
      </c>
      <c r="B1180" s="1" t="s">
        <v>264</v>
      </c>
      <c r="J1180" s="1" t="s">
        <v>264</v>
      </c>
    </row>
    <row r="1181" spans="1:10">
      <c r="A1181" s="38" t="s">
        <v>264</v>
      </c>
      <c r="B1181" s="1" t="s">
        <v>264</v>
      </c>
      <c r="J1181" s="1" t="s">
        <v>264</v>
      </c>
    </row>
    <row r="1182" spans="1:10">
      <c r="A1182" s="38" t="s">
        <v>264</v>
      </c>
      <c r="B1182" s="1" t="s">
        <v>264</v>
      </c>
      <c r="J1182" s="1" t="s">
        <v>264</v>
      </c>
    </row>
    <row r="1183" spans="1:10">
      <c r="A1183" s="38" t="s">
        <v>264</v>
      </c>
      <c r="B1183" s="1" t="s">
        <v>264</v>
      </c>
      <c r="J1183" s="1" t="s">
        <v>264</v>
      </c>
    </row>
    <row r="1184" spans="1:10">
      <c r="A1184" s="38" t="s">
        <v>264</v>
      </c>
      <c r="B1184" s="1" t="s">
        <v>264</v>
      </c>
      <c r="J1184" s="1" t="s">
        <v>264</v>
      </c>
    </row>
    <row r="1185" spans="1:10">
      <c r="A1185" s="38" t="s">
        <v>264</v>
      </c>
      <c r="B1185" s="1" t="s">
        <v>264</v>
      </c>
      <c r="J1185" s="1" t="s">
        <v>264</v>
      </c>
    </row>
    <row r="1186" spans="1:10">
      <c r="A1186" s="38" t="s">
        <v>264</v>
      </c>
      <c r="B1186" s="1" t="s">
        <v>264</v>
      </c>
      <c r="J1186" s="1" t="s">
        <v>264</v>
      </c>
    </row>
    <row r="1187" spans="1:10">
      <c r="A1187" s="38" t="s">
        <v>264</v>
      </c>
      <c r="B1187" s="1" t="s">
        <v>264</v>
      </c>
      <c r="J1187" s="1" t="s">
        <v>264</v>
      </c>
    </row>
    <row r="1188" spans="1:10">
      <c r="A1188" s="38" t="s">
        <v>264</v>
      </c>
      <c r="B1188" s="1" t="s">
        <v>264</v>
      </c>
      <c r="J1188" s="1" t="s">
        <v>264</v>
      </c>
    </row>
    <row r="1189" spans="1:10">
      <c r="A1189" s="38" t="s">
        <v>264</v>
      </c>
      <c r="B1189" s="1" t="s">
        <v>264</v>
      </c>
      <c r="J1189" s="1" t="s">
        <v>264</v>
      </c>
    </row>
    <row r="1190" spans="1:10">
      <c r="A1190" s="38" t="s">
        <v>264</v>
      </c>
      <c r="B1190" s="1" t="s">
        <v>264</v>
      </c>
      <c r="J1190" s="1" t="s">
        <v>264</v>
      </c>
    </row>
    <row r="1191" spans="1:10">
      <c r="A1191" s="38" t="s">
        <v>264</v>
      </c>
      <c r="B1191" s="1" t="s">
        <v>264</v>
      </c>
      <c r="J1191" s="1" t="s">
        <v>264</v>
      </c>
    </row>
    <row r="1192" spans="1:10">
      <c r="A1192" s="38" t="s">
        <v>264</v>
      </c>
      <c r="B1192" s="1" t="s">
        <v>264</v>
      </c>
      <c r="J1192" s="1" t="s">
        <v>264</v>
      </c>
    </row>
    <row r="1193" spans="1:10">
      <c r="A1193" s="38" t="s">
        <v>264</v>
      </c>
      <c r="B1193" s="1" t="s">
        <v>264</v>
      </c>
      <c r="J1193" s="1" t="s">
        <v>264</v>
      </c>
    </row>
    <row r="1194" spans="1:10">
      <c r="A1194" s="38" t="s">
        <v>264</v>
      </c>
      <c r="B1194" s="1" t="s">
        <v>264</v>
      </c>
      <c r="J1194" s="1" t="s">
        <v>264</v>
      </c>
    </row>
    <row r="1195" spans="1:10">
      <c r="A1195" s="38" t="s">
        <v>264</v>
      </c>
      <c r="B1195" s="1" t="s">
        <v>264</v>
      </c>
      <c r="J1195" s="1" t="s">
        <v>264</v>
      </c>
    </row>
    <row r="1196" spans="1:10">
      <c r="A1196" s="38" t="s">
        <v>264</v>
      </c>
      <c r="B1196" s="1" t="s">
        <v>264</v>
      </c>
      <c r="J1196" s="1" t="s">
        <v>264</v>
      </c>
    </row>
    <row r="1197" spans="1:10">
      <c r="A1197" s="38" t="s">
        <v>264</v>
      </c>
      <c r="B1197" s="1" t="s">
        <v>264</v>
      </c>
      <c r="J1197" s="1" t="s">
        <v>264</v>
      </c>
    </row>
    <row r="1198" spans="1:10">
      <c r="A1198" s="38" t="s">
        <v>264</v>
      </c>
      <c r="B1198" s="1" t="s">
        <v>264</v>
      </c>
      <c r="J1198" s="1" t="s">
        <v>264</v>
      </c>
    </row>
    <row r="1199" spans="1:10">
      <c r="A1199" s="38" t="s">
        <v>264</v>
      </c>
      <c r="B1199" s="1" t="s">
        <v>264</v>
      </c>
      <c r="J1199" s="1" t="s">
        <v>264</v>
      </c>
    </row>
    <row r="1200" spans="1:10">
      <c r="A1200" s="38" t="s">
        <v>264</v>
      </c>
      <c r="B1200" s="1" t="s">
        <v>264</v>
      </c>
      <c r="J1200" s="1" t="s">
        <v>264</v>
      </c>
    </row>
    <row r="1201" spans="1:10">
      <c r="A1201" s="38" t="s">
        <v>264</v>
      </c>
      <c r="B1201" s="1" t="s">
        <v>264</v>
      </c>
      <c r="J1201" s="1" t="s">
        <v>264</v>
      </c>
    </row>
    <row r="1202" spans="1:10">
      <c r="A1202" s="38" t="s">
        <v>264</v>
      </c>
      <c r="B1202" s="1" t="s">
        <v>264</v>
      </c>
      <c r="J1202" s="1" t="s">
        <v>264</v>
      </c>
    </row>
    <row r="1203" spans="1:10">
      <c r="A1203" s="38" t="s">
        <v>264</v>
      </c>
      <c r="B1203" s="1" t="s">
        <v>264</v>
      </c>
      <c r="J1203" s="1" t="s">
        <v>264</v>
      </c>
    </row>
    <row r="1204" spans="1:10">
      <c r="A1204" s="38" t="s">
        <v>264</v>
      </c>
      <c r="B1204" s="1" t="s">
        <v>264</v>
      </c>
      <c r="J1204" s="1" t="s">
        <v>264</v>
      </c>
    </row>
    <row r="1205" spans="1:10">
      <c r="A1205" s="38" t="s">
        <v>264</v>
      </c>
      <c r="B1205" s="1" t="s">
        <v>264</v>
      </c>
      <c r="J1205" s="1" t="s">
        <v>264</v>
      </c>
    </row>
    <row r="1206" spans="1:10">
      <c r="A1206" s="38" t="s">
        <v>264</v>
      </c>
      <c r="B1206" s="1" t="s">
        <v>264</v>
      </c>
      <c r="J1206" s="1" t="s">
        <v>264</v>
      </c>
    </row>
    <row r="1207" spans="1:10">
      <c r="A1207" s="38" t="s">
        <v>264</v>
      </c>
      <c r="B1207" s="1" t="s">
        <v>264</v>
      </c>
      <c r="J1207" s="1" t="s">
        <v>264</v>
      </c>
    </row>
    <row r="1208" spans="1:10">
      <c r="A1208" s="38" t="s">
        <v>264</v>
      </c>
      <c r="B1208" s="1" t="s">
        <v>264</v>
      </c>
      <c r="J1208" s="1" t="s">
        <v>264</v>
      </c>
    </row>
    <row r="1209" spans="1:10">
      <c r="A1209" s="38" t="s">
        <v>264</v>
      </c>
      <c r="B1209" s="1" t="s">
        <v>264</v>
      </c>
      <c r="J1209" s="1" t="s">
        <v>264</v>
      </c>
    </row>
    <row r="1210" spans="1:10">
      <c r="A1210" s="38" t="s">
        <v>264</v>
      </c>
      <c r="B1210" s="1" t="s">
        <v>264</v>
      </c>
      <c r="J1210" s="1" t="s">
        <v>264</v>
      </c>
    </row>
    <row r="1211" spans="1:10">
      <c r="A1211" s="38" t="s">
        <v>264</v>
      </c>
      <c r="B1211" s="1" t="s">
        <v>264</v>
      </c>
      <c r="J1211" s="1" t="s">
        <v>264</v>
      </c>
    </row>
    <row r="1212" spans="1:10">
      <c r="A1212" s="38" t="s">
        <v>264</v>
      </c>
      <c r="B1212" s="1" t="s">
        <v>264</v>
      </c>
      <c r="J1212" s="1" t="s">
        <v>264</v>
      </c>
    </row>
    <row r="1213" spans="1:10">
      <c r="A1213" s="38" t="s">
        <v>264</v>
      </c>
      <c r="B1213" s="1" t="s">
        <v>264</v>
      </c>
      <c r="J1213" s="1" t="s">
        <v>264</v>
      </c>
    </row>
    <row r="1214" spans="1:10">
      <c r="A1214" s="38" t="s">
        <v>264</v>
      </c>
      <c r="B1214" s="1" t="s">
        <v>264</v>
      </c>
      <c r="J1214" s="1" t="s">
        <v>264</v>
      </c>
    </row>
    <row r="1215" spans="1:10">
      <c r="A1215" s="38" t="s">
        <v>264</v>
      </c>
      <c r="B1215" s="1" t="s">
        <v>264</v>
      </c>
      <c r="J1215" s="1" t="s">
        <v>264</v>
      </c>
    </row>
    <row r="1216" spans="1:10">
      <c r="A1216" s="38" t="s">
        <v>264</v>
      </c>
      <c r="B1216" s="1" t="s">
        <v>264</v>
      </c>
      <c r="J1216" s="1" t="s">
        <v>264</v>
      </c>
    </row>
    <row r="1217" spans="1:10">
      <c r="A1217" s="38" t="s">
        <v>264</v>
      </c>
      <c r="B1217" s="1" t="s">
        <v>264</v>
      </c>
      <c r="J1217" s="1" t="s">
        <v>264</v>
      </c>
    </row>
    <row r="1218" spans="1:10">
      <c r="A1218" s="38" t="s">
        <v>264</v>
      </c>
      <c r="B1218" s="1" t="s">
        <v>264</v>
      </c>
      <c r="J1218" s="1" t="s">
        <v>264</v>
      </c>
    </row>
    <row r="1219" spans="1:10">
      <c r="A1219" s="38" t="s">
        <v>264</v>
      </c>
      <c r="B1219" s="1" t="s">
        <v>264</v>
      </c>
      <c r="J1219" s="1" t="s">
        <v>264</v>
      </c>
    </row>
    <row r="1220" spans="1:10">
      <c r="A1220" s="38" t="s">
        <v>264</v>
      </c>
      <c r="B1220" s="1" t="s">
        <v>264</v>
      </c>
      <c r="J1220" s="1" t="s">
        <v>264</v>
      </c>
    </row>
    <row r="1221" spans="1:10">
      <c r="A1221" s="38" t="s">
        <v>264</v>
      </c>
      <c r="B1221" s="1" t="s">
        <v>264</v>
      </c>
      <c r="J1221" s="1" t="s">
        <v>264</v>
      </c>
    </row>
    <row r="1222" spans="1:10">
      <c r="A1222" s="38" t="s">
        <v>264</v>
      </c>
      <c r="B1222" s="1" t="s">
        <v>264</v>
      </c>
      <c r="J1222" s="1" t="s">
        <v>264</v>
      </c>
    </row>
    <row r="1223" spans="1:10">
      <c r="A1223" s="38" t="s">
        <v>264</v>
      </c>
      <c r="B1223" s="1" t="s">
        <v>264</v>
      </c>
      <c r="J1223" s="1" t="s">
        <v>264</v>
      </c>
    </row>
    <row r="1224" spans="1:10">
      <c r="A1224" s="38" t="s">
        <v>264</v>
      </c>
      <c r="B1224" s="1" t="s">
        <v>264</v>
      </c>
      <c r="J1224" s="1" t="s">
        <v>264</v>
      </c>
    </row>
    <row r="1225" spans="1:10">
      <c r="A1225" s="38" t="s">
        <v>264</v>
      </c>
      <c r="B1225" s="1" t="s">
        <v>264</v>
      </c>
      <c r="J1225" s="1" t="s">
        <v>264</v>
      </c>
    </row>
    <row r="1226" spans="1:10">
      <c r="A1226" s="38" t="s">
        <v>264</v>
      </c>
      <c r="B1226" s="1" t="s">
        <v>264</v>
      </c>
      <c r="J1226" s="1" t="s">
        <v>264</v>
      </c>
    </row>
    <row r="1227" spans="1:10">
      <c r="A1227" s="38" t="s">
        <v>264</v>
      </c>
      <c r="B1227" s="1" t="s">
        <v>264</v>
      </c>
      <c r="J1227" s="1" t="s">
        <v>264</v>
      </c>
    </row>
    <row r="1228" spans="1:10">
      <c r="A1228" s="38" t="s">
        <v>264</v>
      </c>
      <c r="B1228" s="1" t="s">
        <v>264</v>
      </c>
      <c r="J1228" s="1" t="s">
        <v>264</v>
      </c>
    </row>
    <row r="1229" spans="1:10">
      <c r="A1229" s="38" t="s">
        <v>264</v>
      </c>
      <c r="B1229" s="1" t="s">
        <v>264</v>
      </c>
      <c r="J1229" s="1" t="s">
        <v>264</v>
      </c>
    </row>
    <row r="1230" spans="1:10">
      <c r="A1230" s="38" t="s">
        <v>264</v>
      </c>
      <c r="B1230" s="1" t="s">
        <v>264</v>
      </c>
      <c r="J1230" s="1" t="s">
        <v>264</v>
      </c>
    </row>
    <row r="1231" spans="1:10">
      <c r="A1231" s="38" t="s">
        <v>264</v>
      </c>
      <c r="B1231" s="1" t="s">
        <v>264</v>
      </c>
      <c r="J1231" s="1" t="s">
        <v>264</v>
      </c>
    </row>
    <row r="1232" spans="1:10">
      <c r="A1232" s="38" t="s">
        <v>264</v>
      </c>
      <c r="B1232" s="1" t="s">
        <v>264</v>
      </c>
      <c r="J1232" s="1" t="s">
        <v>264</v>
      </c>
    </row>
    <row r="1233" spans="1:10">
      <c r="A1233" s="38" t="s">
        <v>264</v>
      </c>
      <c r="B1233" s="1" t="s">
        <v>264</v>
      </c>
      <c r="J1233" s="1" t="s">
        <v>264</v>
      </c>
    </row>
    <row r="1234" spans="1:10">
      <c r="A1234" s="38" t="s">
        <v>264</v>
      </c>
      <c r="B1234" s="1" t="s">
        <v>264</v>
      </c>
      <c r="J1234" s="1" t="s">
        <v>264</v>
      </c>
    </row>
    <row r="1235" spans="1:10">
      <c r="A1235" s="38" t="s">
        <v>264</v>
      </c>
      <c r="B1235" s="1" t="s">
        <v>264</v>
      </c>
      <c r="J1235" s="1" t="s">
        <v>264</v>
      </c>
    </row>
    <row r="1236" spans="1:10">
      <c r="A1236" s="38" t="s">
        <v>264</v>
      </c>
      <c r="B1236" s="1" t="s">
        <v>264</v>
      </c>
      <c r="J1236" s="1" t="s">
        <v>264</v>
      </c>
    </row>
    <row r="1237" spans="1:10">
      <c r="A1237" s="38" t="s">
        <v>264</v>
      </c>
      <c r="B1237" s="1" t="s">
        <v>264</v>
      </c>
      <c r="J1237" s="1" t="s">
        <v>264</v>
      </c>
    </row>
    <row r="1238" spans="1:10">
      <c r="A1238" s="38" t="s">
        <v>264</v>
      </c>
      <c r="B1238" s="1" t="s">
        <v>264</v>
      </c>
      <c r="J1238" s="1" t="s">
        <v>264</v>
      </c>
    </row>
    <row r="1239" spans="1:10">
      <c r="A1239" s="38" t="s">
        <v>264</v>
      </c>
      <c r="B1239" s="1" t="s">
        <v>264</v>
      </c>
      <c r="J1239" s="1" t="s">
        <v>264</v>
      </c>
    </row>
    <row r="1240" spans="1:10">
      <c r="A1240" s="38" t="s">
        <v>264</v>
      </c>
      <c r="B1240" s="1" t="s">
        <v>264</v>
      </c>
      <c r="J1240" s="1" t="s">
        <v>264</v>
      </c>
    </row>
    <row r="1241" spans="1:10">
      <c r="A1241" s="38" t="s">
        <v>264</v>
      </c>
      <c r="B1241" s="1" t="s">
        <v>264</v>
      </c>
      <c r="J1241" s="1" t="s">
        <v>264</v>
      </c>
    </row>
    <row r="1242" spans="1:10">
      <c r="A1242" s="38" t="s">
        <v>264</v>
      </c>
      <c r="B1242" s="1" t="s">
        <v>264</v>
      </c>
      <c r="J1242" s="1" t="s">
        <v>264</v>
      </c>
    </row>
    <row r="1243" spans="1:10">
      <c r="A1243" s="38" t="s">
        <v>264</v>
      </c>
      <c r="B1243" s="1" t="s">
        <v>264</v>
      </c>
      <c r="J1243" s="1" t="s">
        <v>264</v>
      </c>
    </row>
    <row r="1244" spans="1:10">
      <c r="A1244" s="38" t="s">
        <v>264</v>
      </c>
      <c r="B1244" s="1" t="s">
        <v>264</v>
      </c>
      <c r="J1244" s="1" t="s">
        <v>264</v>
      </c>
    </row>
    <row r="1245" spans="1:10">
      <c r="A1245" s="38" t="s">
        <v>264</v>
      </c>
      <c r="B1245" s="1" t="s">
        <v>264</v>
      </c>
      <c r="J1245" s="1" t="s">
        <v>264</v>
      </c>
    </row>
    <row r="1246" spans="1:10">
      <c r="A1246" s="38" t="s">
        <v>264</v>
      </c>
      <c r="B1246" s="1" t="s">
        <v>264</v>
      </c>
      <c r="J1246" s="1" t="s">
        <v>264</v>
      </c>
    </row>
    <row r="1247" spans="1:10">
      <c r="A1247" s="38" t="s">
        <v>264</v>
      </c>
      <c r="B1247" s="1" t="s">
        <v>264</v>
      </c>
      <c r="J1247" s="1" t="s">
        <v>264</v>
      </c>
    </row>
    <row r="1248" spans="1:10">
      <c r="A1248" s="38" t="s">
        <v>264</v>
      </c>
      <c r="B1248" s="1" t="s">
        <v>264</v>
      </c>
      <c r="J1248" s="1" t="s">
        <v>264</v>
      </c>
    </row>
    <row r="1249" spans="1:10">
      <c r="A1249" s="38" t="s">
        <v>264</v>
      </c>
      <c r="B1249" s="1" t="s">
        <v>264</v>
      </c>
      <c r="J1249" s="1" t="s">
        <v>264</v>
      </c>
    </row>
    <row r="1250" spans="1:10">
      <c r="A1250" s="38" t="s">
        <v>264</v>
      </c>
      <c r="B1250" s="1" t="s">
        <v>264</v>
      </c>
      <c r="J1250" s="1" t="s">
        <v>264</v>
      </c>
    </row>
    <row r="1251" spans="1:10">
      <c r="A1251" s="38" t="s">
        <v>264</v>
      </c>
      <c r="B1251" s="1" t="s">
        <v>264</v>
      </c>
      <c r="J1251" s="1" t="s">
        <v>264</v>
      </c>
    </row>
    <row r="1252" spans="1:10">
      <c r="A1252" s="38" t="s">
        <v>264</v>
      </c>
      <c r="B1252" s="1" t="s">
        <v>264</v>
      </c>
      <c r="J1252" s="1" t="s">
        <v>264</v>
      </c>
    </row>
    <row r="1253" spans="1:10">
      <c r="A1253" s="38" t="s">
        <v>264</v>
      </c>
      <c r="B1253" s="1" t="s">
        <v>264</v>
      </c>
      <c r="J1253" s="1" t="s">
        <v>264</v>
      </c>
    </row>
    <row r="1254" spans="1:10">
      <c r="A1254" s="38" t="s">
        <v>264</v>
      </c>
      <c r="B1254" s="1" t="s">
        <v>264</v>
      </c>
      <c r="J1254" s="1" t="s">
        <v>264</v>
      </c>
    </row>
    <row r="1255" spans="1:10">
      <c r="A1255" s="38" t="s">
        <v>264</v>
      </c>
      <c r="B1255" s="1" t="s">
        <v>264</v>
      </c>
      <c r="J1255" s="1" t="s">
        <v>264</v>
      </c>
    </row>
    <row r="1256" spans="1:10">
      <c r="A1256" s="38" t="s">
        <v>264</v>
      </c>
      <c r="B1256" s="1" t="s">
        <v>264</v>
      </c>
      <c r="J1256" s="1" t="s">
        <v>264</v>
      </c>
    </row>
    <row r="1257" spans="1:10">
      <c r="A1257" s="38" t="s">
        <v>264</v>
      </c>
      <c r="B1257" s="1" t="s">
        <v>264</v>
      </c>
      <c r="J1257" s="1" t="s">
        <v>264</v>
      </c>
    </row>
    <row r="1258" spans="1:10">
      <c r="A1258" s="38" t="s">
        <v>264</v>
      </c>
      <c r="B1258" s="1" t="s">
        <v>264</v>
      </c>
      <c r="J1258" s="1" t="s">
        <v>264</v>
      </c>
    </row>
    <row r="1259" spans="1:10">
      <c r="A1259" s="38" t="s">
        <v>264</v>
      </c>
      <c r="B1259" s="1" t="s">
        <v>264</v>
      </c>
      <c r="J1259" s="1" t="s">
        <v>264</v>
      </c>
    </row>
    <row r="1260" spans="1:10">
      <c r="A1260" s="38" t="s">
        <v>264</v>
      </c>
      <c r="B1260" s="1" t="s">
        <v>264</v>
      </c>
      <c r="J1260" s="1" t="s">
        <v>264</v>
      </c>
    </row>
    <row r="1261" spans="1:10">
      <c r="A1261" s="38" t="s">
        <v>264</v>
      </c>
      <c r="B1261" s="1" t="s">
        <v>264</v>
      </c>
      <c r="J1261" s="1" t="s">
        <v>264</v>
      </c>
    </row>
    <row r="1262" spans="1:10">
      <c r="A1262" s="38" t="s">
        <v>264</v>
      </c>
      <c r="B1262" s="1" t="s">
        <v>264</v>
      </c>
      <c r="J1262" s="1" t="s">
        <v>264</v>
      </c>
    </row>
    <row r="1263" spans="1:10">
      <c r="A1263" s="38" t="s">
        <v>264</v>
      </c>
      <c r="B1263" s="1" t="s">
        <v>264</v>
      </c>
      <c r="J1263" s="1" t="s">
        <v>264</v>
      </c>
    </row>
    <row r="1264" spans="1:10">
      <c r="A1264" s="38" t="s">
        <v>264</v>
      </c>
      <c r="B1264" s="1" t="s">
        <v>264</v>
      </c>
      <c r="J1264" s="1" t="s">
        <v>264</v>
      </c>
    </row>
    <row r="1265" spans="1:10">
      <c r="A1265" s="38" t="s">
        <v>264</v>
      </c>
      <c r="B1265" s="1" t="s">
        <v>264</v>
      </c>
      <c r="J1265" s="1" t="s">
        <v>264</v>
      </c>
    </row>
    <row r="1266" spans="1:10">
      <c r="A1266" s="38" t="s">
        <v>264</v>
      </c>
      <c r="B1266" s="1" t="s">
        <v>264</v>
      </c>
      <c r="J1266" s="1" t="s">
        <v>264</v>
      </c>
    </row>
    <row r="1267" spans="1:10">
      <c r="A1267" s="38" t="s">
        <v>264</v>
      </c>
      <c r="B1267" s="1" t="s">
        <v>264</v>
      </c>
      <c r="J1267" s="1" t="s">
        <v>264</v>
      </c>
    </row>
    <row r="1268" spans="1:10">
      <c r="A1268" s="38" t="s">
        <v>264</v>
      </c>
      <c r="B1268" s="1" t="s">
        <v>264</v>
      </c>
      <c r="J1268" s="1" t="s">
        <v>264</v>
      </c>
    </row>
    <row r="1269" spans="1:10">
      <c r="A1269" s="38" t="s">
        <v>264</v>
      </c>
      <c r="B1269" s="1" t="s">
        <v>264</v>
      </c>
      <c r="J1269" s="1" t="s">
        <v>264</v>
      </c>
    </row>
    <row r="1270" spans="1:10">
      <c r="A1270" s="38" t="s">
        <v>264</v>
      </c>
      <c r="B1270" s="1" t="s">
        <v>264</v>
      </c>
      <c r="J1270" s="1" t="s">
        <v>264</v>
      </c>
    </row>
    <row r="1271" spans="1:10">
      <c r="A1271" s="38" t="s">
        <v>264</v>
      </c>
      <c r="B1271" s="1" t="s">
        <v>264</v>
      </c>
      <c r="J1271" s="1" t="s">
        <v>264</v>
      </c>
    </row>
    <row r="1272" spans="1:10">
      <c r="A1272" s="38" t="s">
        <v>264</v>
      </c>
      <c r="B1272" s="1" t="s">
        <v>264</v>
      </c>
      <c r="J1272" s="1" t="s">
        <v>264</v>
      </c>
    </row>
    <row r="1273" spans="1:10">
      <c r="A1273" s="38" t="s">
        <v>264</v>
      </c>
      <c r="B1273" s="1" t="s">
        <v>264</v>
      </c>
      <c r="J1273" s="1" t="s">
        <v>264</v>
      </c>
    </row>
    <row r="1274" spans="1:10">
      <c r="A1274" s="38" t="s">
        <v>264</v>
      </c>
      <c r="B1274" s="1" t="s">
        <v>264</v>
      </c>
      <c r="J1274" s="1" t="s">
        <v>264</v>
      </c>
    </row>
    <row r="1275" spans="1:10">
      <c r="A1275" s="38" t="s">
        <v>264</v>
      </c>
      <c r="B1275" s="1" t="s">
        <v>264</v>
      </c>
      <c r="J1275" s="1" t="s">
        <v>264</v>
      </c>
    </row>
    <row r="1276" spans="1:10">
      <c r="A1276" s="38" t="s">
        <v>264</v>
      </c>
      <c r="B1276" s="1" t="s">
        <v>264</v>
      </c>
      <c r="J1276" s="1" t="s">
        <v>264</v>
      </c>
    </row>
    <row r="1277" spans="1:10">
      <c r="A1277" s="38" t="s">
        <v>264</v>
      </c>
      <c r="B1277" s="1" t="s">
        <v>264</v>
      </c>
      <c r="J1277" s="1" t="s">
        <v>264</v>
      </c>
    </row>
    <row r="1278" spans="1:10">
      <c r="A1278" s="38" t="s">
        <v>264</v>
      </c>
      <c r="B1278" s="1" t="s">
        <v>264</v>
      </c>
      <c r="J1278" s="1" t="s">
        <v>264</v>
      </c>
    </row>
    <row r="1279" spans="1:10">
      <c r="A1279" s="38" t="s">
        <v>264</v>
      </c>
      <c r="B1279" s="1" t="s">
        <v>264</v>
      </c>
      <c r="J1279" s="1" t="s">
        <v>264</v>
      </c>
    </row>
    <row r="1280" spans="1:10">
      <c r="A1280" s="38" t="s">
        <v>264</v>
      </c>
      <c r="B1280" s="1" t="s">
        <v>264</v>
      </c>
      <c r="J1280" s="1" t="s">
        <v>264</v>
      </c>
    </row>
    <row r="1281" spans="1:10">
      <c r="A1281" s="38" t="s">
        <v>264</v>
      </c>
      <c r="B1281" s="1" t="s">
        <v>264</v>
      </c>
      <c r="J1281" s="1" t="s">
        <v>264</v>
      </c>
    </row>
    <row r="1282" spans="1:10">
      <c r="A1282" s="38" t="s">
        <v>264</v>
      </c>
      <c r="B1282" s="1" t="s">
        <v>264</v>
      </c>
      <c r="J1282" s="1" t="s">
        <v>264</v>
      </c>
    </row>
    <row r="1283" spans="1:10">
      <c r="A1283" s="38" t="s">
        <v>264</v>
      </c>
      <c r="B1283" s="1" t="s">
        <v>264</v>
      </c>
      <c r="J1283" s="1" t="s">
        <v>264</v>
      </c>
    </row>
    <row r="1284" spans="1:10">
      <c r="A1284" s="38" t="s">
        <v>264</v>
      </c>
      <c r="B1284" s="1" t="s">
        <v>264</v>
      </c>
      <c r="J1284" s="1" t="s">
        <v>264</v>
      </c>
    </row>
    <row r="1285" spans="1:10">
      <c r="A1285" s="38" t="s">
        <v>264</v>
      </c>
      <c r="B1285" s="1" t="s">
        <v>264</v>
      </c>
      <c r="J1285" s="1" t="s">
        <v>264</v>
      </c>
    </row>
    <row r="1286" spans="1:10">
      <c r="A1286" s="38" t="s">
        <v>264</v>
      </c>
      <c r="B1286" s="1" t="s">
        <v>264</v>
      </c>
      <c r="J1286" s="1" t="s">
        <v>264</v>
      </c>
    </row>
    <row r="1287" spans="1:10">
      <c r="A1287" s="38" t="s">
        <v>264</v>
      </c>
      <c r="B1287" s="1" t="s">
        <v>264</v>
      </c>
      <c r="J1287" s="1" t="s">
        <v>264</v>
      </c>
    </row>
    <row r="1288" spans="1:10">
      <c r="A1288" s="38" t="s">
        <v>264</v>
      </c>
      <c r="B1288" s="1" t="s">
        <v>264</v>
      </c>
      <c r="J1288" s="1" t="s">
        <v>264</v>
      </c>
    </row>
    <row r="1289" spans="1:10">
      <c r="A1289" s="38" t="s">
        <v>264</v>
      </c>
      <c r="B1289" s="1" t="s">
        <v>264</v>
      </c>
      <c r="J1289" s="1" t="s">
        <v>264</v>
      </c>
    </row>
    <row r="1290" spans="1:10">
      <c r="A1290" s="38" t="s">
        <v>264</v>
      </c>
      <c r="B1290" s="1" t="s">
        <v>264</v>
      </c>
      <c r="J1290" s="1" t="s">
        <v>264</v>
      </c>
    </row>
    <row r="1291" spans="1:10">
      <c r="A1291" s="38" t="s">
        <v>264</v>
      </c>
      <c r="B1291" s="1" t="s">
        <v>264</v>
      </c>
      <c r="J1291" s="1" t="s">
        <v>264</v>
      </c>
    </row>
    <row r="1292" spans="1:10">
      <c r="A1292" s="38" t="s">
        <v>264</v>
      </c>
      <c r="B1292" s="1" t="s">
        <v>264</v>
      </c>
      <c r="J1292" s="1" t="s">
        <v>264</v>
      </c>
    </row>
    <row r="1293" spans="1:10">
      <c r="A1293" s="38" t="s">
        <v>264</v>
      </c>
      <c r="B1293" s="1" t="s">
        <v>264</v>
      </c>
      <c r="J1293" s="1" t="s">
        <v>264</v>
      </c>
    </row>
    <row r="1294" spans="1:10">
      <c r="A1294" s="38" t="s">
        <v>264</v>
      </c>
      <c r="B1294" s="1" t="s">
        <v>264</v>
      </c>
      <c r="J1294" s="1" t="s">
        <v>264</v>
      </c>
    </row>
    <row r="1295" spans="1:10">
      <c r="A1295" s="38" t="s">
        <v>264</v>
      </c>
      <c r="B1295" s="1" t="s">
        <v>264</v>
      </c>
      <c r="J1295" s="1" t="s">
        <v>264</v>
      </c>
    </row>
    <row r="1296" spans="1:10">
      <c r="A1296" s="38" t="s">
        <v>264</v>
      </c>
      <c r="B1296" s="1" t="s">
        <v>264</v>
      </c>
      <c r="J1296" s="1" t="s">
        <v>264</v>
      </c>
    </row>
    <row r="1297" spans="1:10">
      <c r="A1297" s="38" t="s">
        <v>264</v>
      </c>
      <c r="B1297" s="1" t="s">
        <v>264</v>
      </c>
      <c r="J1297" s="1" t="s">
        <v>264</v>
      </c>
    </row>
    <row r="1298" spans="1:10">
      <c r="A1298" s="38" t="s">
        <v>264</v>
      </c>
      <c r="B1298" s="1" t="s">
        <v>264</v>
      </c>
      <c r="J1298" s="1" t="s">
        <v>264</v>
      </c>
    </row>
    <row r="1299" spans="1:10">
      <c r="A1299" s="38" t="s">
        <v>264</v>
      </c>
      <c r="B1299" s="1" t="s">
        <v>264</v>
      </c>
      <c r="J1299" s="1" t="s">
        <v>264</v>
      </c>
    </row>
    <row r="1300" spans="1:10">
      <c r="A1300" s="38" t="s">
        <v>264</v>
      </c>
      <c r="B1300" s="1" t="s">
        <v>264</v>
      </c>
      <c r="J1300" s="1" t="s">
        <v>264</v>
      </c>
    </row>
    <row r="1301" spans="1:10">
      <c r="A1301" s="38" t="s">
        <v>264</v>
      </c>
      <c r="B1301" s="1" t="s">
        <v>264</v>
      </c>
      <c r="J1301" s="1" t="s">
        <v>264</v>
      </c>
    </row>
    <row r="1302" spans="1:10">
      <c r="A1302" s="38" t="s">
        <v>264</v>
      </c>
      <c r="B1302" s="1" t="s">
        <v>264</v>
      </c>
      <c r="J1302" s="1" t="s">
        <v>264</v>
      </c>
    </row>
    <row r="1303" spans="1:10">
      <c r="A1303" s="38" t="s">
        <v>264</v>
      </c>
      <c r="B1303" s="1" t="s">
        <v>264</v>
      </c>
      <c r="J1303" s="1" t="s">
        <v>264</v>
      </c>
    </row>
    <row r="1304" spans="1:10">
      <c r="A1304" s="38" t="s">
        <v>264</v>
      </c>
      <c r="B1304" s="1" t="s">
        <v>264</v>
      </c>
      <c r="J1304" s="1" t="s">
        <v>264</v>
      </c>
    </row>
    <row r="1305" spans="1:10">
      <c r="A1305" s="38" t="s">
        <v>264</v>
      </c>
      <c r="B1305" s="1" t="s">
        <v>264</v>
      </c>
      <c r="J1305" s="1" t="s">
        <v>264</v>
      </c>
    </row>
    <row r="1306" spans="1:10">
      <c r="A1306" s="38" t="s">
        <v>264</v>
      </c>
      <c r="B1306" s="1" t="s">
        <v>264</v>
      </c>
      <c r="J1306" s="1" t="s">
        <v>264</v>
      </c>
    </row>
    <row r="1307" spans="1:10">
      <c r="A1307" s="38" t="s">
        <v>264</v>
      </c>
      <c r="B1307" s="1" t="s">
        <v>264</v>
      </c>
      <c r="J1307" s="1" t="s">
        <v>264</v>
      </c>
    </row>
    <row r="1308" spans="1:10">
      <c r="A1308" s="38" t="s">
        <v>264</v>
      </c>
      <c r="B1308" s="1" t="s">
        <v>264</v>
      </c>
      <c r="J1308" s="1" t="s">
        <v>264</v>
      </c>
    </row>
    <row r="1309" spans="1:10">
      <c r="A1309" s="38" t="s">
        <v>264</v>
      </c>
      <c r="B1309" s="1" t="s">
        <v>264</v>
      </c>
      <c r="J1309" s="1" t="s">
        <v>264</v>
      </c>
    </row>
    <row r="1310" spans="1:10">
      <c r="A1310" s="38" t="s">
        <v>264</v>
      </c>
      <c r="B1310" s="1" t="s">
        <v>264</v>
      </c>
      <c r="J1310" s="1" t="s">
        <v>264</v>
      </c>
    </row>
    <row r="1311" spans="1:10">
      <c r="A1311" s="38" t="s">
        <v>264</v>
      </c>
      <c r="B1311" s="1" t="s">
        <v>264</v>
      </c>
      <c r="J1311" s="1" t="s">
        <v>264</v>
      </c>
    </row>
    <row r="1312" spans="1:10">
      <c r="A1312" s="38" t="s">
        <v>264</v>
      </c>
      <c r="B1312" s="1" t="s">
        <v>264</v>
      </c>
      <c r="J1312" s="1" t="s">
        <v>264</v>
      </c>
    </row>
    <row r="1313" spans="1:10">
      <c r="A1313" s="38" t="s">
        <v>264</v>
      </c>
      <c r="B1313" s="1" t="s">
        <v>264</v>
      </c>
      <c r="J1313" s="1" t="s">
        <v>264</v>
      </c>
    </row>
    <row r="1314" spans="1:10">
      <c r="A1314" s="38" t="s">
        <v>264</v>
      </c>
      <c r="B1314" s="1" t="s">
        <v>264</v>
      </c>
      <c r="J1314" s="1" t="s">
        <v>264</v>
      </c>
    </row>
    <row r="1315" spans="1:10">
      <c r="A1315" s="38" t="s">
        <v>264</v>
      </c>
      <c r="B1315" s="1" t="s">
        <v>264</v>
      </c>
      <c r="J1315" s="1" t="s">
        <v>264</v>
      </c>
    </row>
    <row r="1316" spans="1:10">
      <c r="A1316" s="38" t="s">
        <v>264</v>
      </c>
      <c r="B1316" s="1" t="s">
        <v>264</v>
      </c>
      <c r="J1316" s="1" t="s">
        <v>264</v>
      </c>
    </row>
    <row r="1317" spans="1:10">
      <c r="A1317" s="38" t="s">
        <v>264</v>
      </c>
      <c r="B1317" s="1" t="s">
        <v>264</v>
      </c>
      <c r="J1317" s="1" t="s">
        <v>264</v>
      </c>
    </row>
    <row r="1318" spans="1:10">
      <c r="A1318" s="38" t="s">
        <v>264</v>
      </c>
      <c r="B1318" s="1" t="s">
        <v>264</v>
      </c>
      <c r="J1318" s="1" t="s">
        <v>264</v>
      </c>
    </row>
    <row r="1319" spans="1:10">
      <c r="A1319" s="38" t="s">
        <v>264</v>
      </c>
      <c r="B1319" s="1" t="s">
        <v>264</v>
      </c>
      <c r="J1319" s="1" t="s">
        <v>264</v>
      </c>
    </row>
    <row r="1320" spans="1:10">
      <c r="A1320" s="38" t="s">
        <v>264</v>
      </c>
      <c r="B1320" s="1" t="s">
        <v>264</v>
      </c>
      <c r="J1320" s="1" t="s">
        <v>264</v>
      </c>
    </row>
    <row r="1321" spans="1:10">
      <c r="A1321" s="38" t="s">
        <v>264</v>
      </c>
      <c r="B1321" s="1" t="s">
        <v>264</v>
      </c>
      <c r="J1321" s="1" t="s">
        <v>264</v>
      </c>
    </row>
    <row r="1322" spans="1:10">
      <c r="A1322" s="38" t="s">
        <v>264</v>
      </c>
      <c r="B1322" s="1" t="s">
        <v>264</v>
      </c>
      <c r="J1322" s="1" t="s">
        <v>264</v>
      </c>
    </row>
    <row r="1323" spans="1:10">
      <c r="A1323" s="38" t="s">
        <v>264</v>
      </c>
      <c r="B1323" s="1" t="s">
        <v>264</v>
      </c>
      <c r="J1323" s="1" t="s">
        <v>264</v>
      </c>
    </row>
    <row r="1324" spans="1:10">
      <c r="A1324" s="38" t="s">
        <v>264</v>
      </c>
      <c r="B1324" s="1" t="s">
        <v>264</v>
      </c>
      <c r="J1324" s="1" t="s">
        <v>264</v>
      </c>
    </row>
    <row r="1325" spans="1:10">
      <c r="A1325" s="38" t="s">
        <v>264</v>
      </c>
      <c r="B1325" s="1" t="s">
        <v>264</v>
      </c>
      <c r="J1325" s="1" t="s">
        <v>264</v>
      </c>
    </row>
    <row r="1326" spans="1:10">
      <c r="A1326" s="38" t="s">
        <v>264</v>
      </c>
      <c r="B1326" s="1" t="s">
        <v>264</v>
      </c>
      <c r="J1326" s="1" t="s">
        <v>264</v>
      </c>
    </row>
    <row r="1327" spans="1:10">
      <c r="A1327" s="38" t="s">
        <v>264</v>
      </c>
      <c r="B1327" s="1" t="s">
        <v>264</v>
      </c>
      <c r="J1327" s="1" t="s">
        <v>264</v>
      </c>
    </row>
    <row r="1328" spans="1:10">
      <c r="A1328" s="38" t="s">
        <v>264</v>
      </c>
      <c r="B1328" s="1" t="s">
        <v>264</v>
      </c>
      <c r="J1328" s="1" t="s">
        <v>264</v>
      </c>
    </row>
    <row r="1329" spans="1:10">
      <c r="A1329" s="38" t="s">
        <v>264</v>
      </c>
      <c r="B1329" s="1" t="s">
        <v>264</v>
      </c>
      <c r="J1329" s="1" t="s">
        <v>264</v>
      </c>
    </row>
    <row r="1330" spans="1:10">
      <c r="A1330" s="38" t="s">
        <v>264</v>
      </c>
      <c r="B1330" s="1" t="s">
        <v>264</v>
      </c>
      <c r="J1330" s="1" t="s">
        <v>264</v>
      </c>
    </row>
    <row r="1331" spans="1:10">
      <c r="A1331" s="38" t="s">
        <v>264</v>
      </c>
      <c r="B1331" s="1" t="s">
        <v>264</v>
      </c>
      <c r="J1331" s="1" t="s">
        <v>264</v>
      </c>
    </row>
    <row r="1332" spans="1:10">
      <c r="A1332" s="38" t="s">
        <v>264</v>
      </c>
      <c r="B1332" s="1" t="s">
        <v>264</v>
      </c>
      <c r="J1332" s="1" t="s">
        <v>264</v>
      </c>
    </row>
    <row r="1333" spans="1:10">
      <c r="A1333" s="38" t="s">
        <v>264</v>
      </c>
      <c r="B1333" s="1" t="s">
        <v>264</v>
      </c>
      <c r="J1333" s="1" t="s">
        <v>264</v>
      </c>
    </row>
    <row r="1334" spans="1:10">
      <c r="A1334" s="38" t="s">
        <v>264</v>
      </c>
      <c r="B1334" s="1" t="s">
        <v>264</v>
      </c>
      <c r="J1334" s="1" t="s">
        <v>264</v>
      </c>
    </row>
    <row r="1335" spans="1:10">
      <c r="A1335" s="38" t="s">
        <v>264</v>
      </c>
      <c r="B1335" s="1" t="s">
        <v>264</v>
      </c>
      <c r="J1335" s="1" t="s">
        <v>264</v>
      </c>
    </row>
    <row r="1336" spans="1:10">
      <c r="A1336" s="38" t="s">
        <v>264</v>
      </c>
      <c r="B1336" s="1" t="s">
        <v>264</v>
      </c>
      <c r="J1336" s="1" t="s">
        <v>264</v>
      </c>
    </row>
    <row r="1337" spans="1:10">
      <c r="A1337" s="38" t="s">
        <v>264</v>
      </c>
      <c r="B1337" s="1" t="s">
        <v>264</v>
      </c>
      <c r="J1337" s="1" t="s">
        <v>264</v>
      </c>
    </row>
    <row r="1338" spans="1:10">
      <c r="A1338" s="38" t="s">
        <v>264</v>
      </c>
      <c r="B1338" s="1" t="s">
        <v>264</v>
      </c>
      <c r="J1338" s="1" t="s">
        <v>264</v>
      </c>
    </row>
    <row r="1339" spans="1:10">
      <c r="A1339" s="38" t="s">
        <v>264</v>
      </c>
      <c r="B1339" s="1" t="s">
        <v>264</v>
      </c>
      <c r="J1339" s="1" t="s">
        <v>264</v>
      </c>
    </row>
    <row r="1340" spans="1:10">
      <c r="A1340" s="38" t="s">
        <v>264</v>
      </c>
      <c r="B1340" s="1" t="s">
        <v>264</v>
      </c>
      <c r="J1340" s="1" t="s">
        <v>264</v>
      </c>
    </row>
    <row r="1341" spans="1:10">
      <c r="A1341" s="38" t="s">
        <v>264</v>
      </c>
      <c r="B1341" s="1" t="s">
        <v>264</v>
      </c>
      <c r="J1341" s="1" t="s">
        <v>264</v>
      </c>
    </row>
    <row r="1342" spans="1:10">
      <c r="A1342" s="38" t="s">
        <v>264</v>
      </c>
      <c r="B1342" s="1" t="s">
        <v>264</v>
      </c>
      <c r="J1342" s="1" t="s">
        <v>264</v>
      </c>
    </row>
    <row r="1343" spans="1:10">
      <c r="A1343" s="38" t="s">
        <v>264</v>
      </c>
      <c r="B1343" s="1" t="s">
        <v>264</v>
      </c>
      <c r="J1343" s="1" t="s">
        <v>264</v>
      </c>
    </row>
    <row r="1344" spans="1:10">
      <c r="A1344" s="38" t="s">
        <v>264</v>
      </c>
      <c r="B1344" s="1" t="s">
        <v>264</v>
      </c>
      <c r="J1344" s="1" t="s">
        <v>264</v>
      </c>
    </row>
    <row r="1345" spans="1:10">
      <c r="A1345" s="38" t="s">
        <v>264</v>
      </c>
      <c r="B1345" s="1" t="s">
        <v>264</v>
      </c>
      <c r="J1345" s="1" t="s">
        <v>264</v>
      </c>
    </row>
    <row r="1346" spans="1:10">
      <c r="A1346" s="38" t="s">
        <v>264</v>
      </c>
      <c r="B1346" s="1" t="s">
        <v>264</v>
      </c>
      <c r="J1346" s="1" t="s">
        <v>264</v>
      </c>
    </row>
    <row r="1347" spans="1:10">
      <c r="A1347" s="38" t="s">
        <v>264</v>
      </c>
      <c r="B1347" s="1" t="s">
        <v>264</v>
      </c>
      <c r="J1347" s="1" t="s">
        <v>264</v>
      </c>
    </row>
    <row r="1348" spans="1:10">
      <c r="A1348" s="38" t="s">
        <v>264</v>
      </c>
      <c r="B1348" s="1" t="s">
        <v>264</v>
      </c>
      <c r="J1348" s="1" t="s">
        <v>264</v>
      </c>
    </row>
    <row r="1349" spans="1:10">
      <c r="A1349" s="38" t="s">
        <v>264</v>
      </c>
      <c r="B1349" s="1" t="s">
        <v>264</v>
      </c>
      <c r="J1349" s="1" t="s">
        <v>264</v>
      </c>
    </row>
    <row r="1350" spans="1:10">
      <c r="A1350" s="38" t="s">
        <v>264</v>
      </c>
      <c r="B1350" s="1" t="s">
        <v>264</v>
      </c>
      <c r="J1350" s="1" t="s">
        <v>264</v>
      </c>
    </row>
    <row r="1351" spans="1:10">
      <c r="A1351" s="38" t="s">
        <v>264</v>
      </c>
      <c r="B1351" s="1" t="s">
        <v>264</v>
      </c>
      <c r="J1351" s="1" t="s">
        <v>264</v>
      </c>
    </row>
    <row r="1352" spans="1:10">
      <c r="A1352" s="38" t="s">
        <v>264</v>
      </c>
      <c r="B1352" s="1" t="s">
        <v>264</v>
      </c>
      <c r="J1352" s="1" t="s">
        <v>264</v>
      </c>
    </row>
    <row r="1353" spans="1:10">
      <c r="A1353" s="38" t="s">
        <v>264</v>
      </c>
      <c r="B1353" s="1" t="s">
        <v>264</v>
      </c>
      <c r="J1353" s="1" t="s">
        <v>264</v>
      </c>
    </row>
    <row r="1354" spans="1:10">
      <c r="A1354" s="38" t="s">
        <v>264</v>
      </c>
      <c r="B1354" s="1" t="s">
        <v>264</v>
      </c>
      <c r="J1354" s="1" t="s">
        <v>264</v>
      </c>
    </row>
    <row r="1355" spans="1:10">
      <c r="A1355" s="38" t="s">
        <v>264</v>
      </c>
      <c r="B1355" s="1" t="s">
        <v>264</v>
      </c>
      <c r="J1355" s="1" t="s">
        <v>264</v>
      </c>
    </row>
    <row r="1356" spans="1:10">
      <c r="A1356" s="38" t="s">
        <v>264</v>
      </c>
      <c r="B1356" s="1" t="s">
        <v>264</v>
      </c>
      <c r="J1356" s="1" t="s">
        <v>264</v>
      </c>
    </row>
    <row r="1357" spans="1:10">
      <c r="A1357" s="38" t="s">
        <v>264</v>
      </c>
      <c r="B1357" s="1" t="s">
        <v>264</v>
      </c>
      <c r="J1357" s="1" t="s">
        <v>264</v>
      </c>
    </row>
    <row r="1358" spans="1:10">
      <c r="A1358" s="38" t="s">
        <v>264</v>
      </c>
      <c r="B1358" s="1" t="s">
        <v>264</v>
      </c>
      <c r="J1358" s="1" t="s">
        <v>264</v>
      </c>
    </row>
    <row r="1359" spans="1:10">
      <c r="A1359" s="38" t="s">
        <v>264</v>
      </c>
      <c r="B1359" s="1" t="s">
        <v>264</v>
      </c>
      <c r="J1359" s="1" t="s">
        <v>264</v>
      </c>
    </row>
    <row r="1360" spans="1:10">
      <c r="A1360" s="38" t="s">
        <v>264</v>
      </c>
      <c r="B1360" s="1" t="s">
        <v>264</v>
      </c>
      <c r="J1360" s="1" t="s">
        <v>264</v>
      </c>
    </row>
    <row r="1361" spans="1:10">
      <c r="A1361" s="38" t="s">
        <v>264</v>
      </c>
      <c r="B1361" s="1" t="s">
        <v>264</v>
      </c>
      <c r="J1361" s="1" t="s">
        <v>264</v>
      </c>
    </row>
    <row r="1362" spans="1:10">
      <c r="A1362" s="38" t="s">
        <v>264</v>
      </c>
      <c r="B1362" s="1" t="s">
        <v>264</v>
      </c>
      <c r="J1362" s="1" t="s">
        <v>264</v>
      </c>
    </row>
    <row r="1363" spans="1:10">
      <c r="A1363" s="38" t="s">
        <v>264</v>
      </c>
      <c r="B1363" s="1" t="s">
        <v>264</v>
      </c>
      <c r="J1363" s="1" t="s">
        <v>264</v>
      </c>
    </row>
    <row r="1364" spans="1:10">
      <c r="A1364" s="38" t="s">
        <v>264</v>
      </c>
      <c r="B1364" s="1" t="s">
        <v>264</v>
      </c>
      <c r="J1364" s="1" t="s">
        <v>264</v>
      </c>
    </row>
    <row r="1365" spans="1:10">
      <c r="A1365" s="38" t="s">
        <v>264</v>
      </c>
      <c r="B1365" s="1" t="s">
        <v>264</v>
      </c>
      <c r="J1365" s="1" t="s">
        <v>264</v>
      </c>
    </row>
    <row r="1366" spans="1:10">
      <c r="A1366" s="38" t="s">
        <v>264</v>
      </c>
      <c r="B1366" s="1" t="s">
        <v>264</v>
      </c>
      <c r="J1366" s="1" t="s">
        <v>264</v>
      </c>
    </row>
    <row r="1367" spans="1:10">
      <c r="A1367" s="38" t="s">
        <v>264</v>
      </c>
      <c r="B1367" s="1" t="s">
        <v>264</v>
      </c>
      <c r="J1367" s="1" t="s">
        <v>264</v>
      </c>
    </row>
    <row r="1368" spans="1:10">
      <c r="A1368" s="38" t="s">
        <v>264</v>
      </c>
      <c r="B1368" s="1" t="s">
        <v>264</v>
      </c>
      <c r="J1368" s="1" t="s">
        <v>264</v>
      </c>
    </row>
    <row r="1369" spans="1:10">
      <c r="A1369" s="38" t="s">
        <v>264</v>
      </c>
      <c r="B1369" s="1" t="s">
        <v>264</v>
      </c>
      <c r="J1369" s="1" t="s">
        <v>264</v>
      </c>
    </row>
    <row r="1370" spans="1:10">
      <c r="A1370" s="38" t="s">
        <v>264</v>
      </c>
      <c r="B1370" s="1" t="s">
        <v>264</v>
      </c>
      <c r="J1370" s="1" t="s">
        <v>264</v>
      </c>
    </row>
    <row r="1371" spans="1:10">
      <c r="A1371" s="38" t="s">
        <v>264</v>
      </c>
      <c r="B1371" s="1" t="s">
        <v>264</v>
      </c>
      <c r="J1371" s="1" t="s">
        <v>264</v>
      </c>
    </row>
    <row r="1372" spans="1:10">
      <c r="A1372" s="38" t="s">
        <v>264</v>
      </c>
      <c r="B1372" s="1" t="s">
        <v>264</v>
      </c>
      <c r="J1372" s="1" t="s">
        <v>264</v>
      </c>
    </row>
    <row r="1373" spans="1:10">
      <c r="A1373" s="38" t="s">
        <v>264</v>
      </c>
      <c r="B1373" s="1" t="s">
        <v>264</v>
      </c>
      <c r="J1373" s="1" t="s">
        <v>264</v>
      </c>
    </row>
    <row r="1374" spans="1:10">
      <c r="A1374" s="38" t="s">
        <v>264</v>
      </c>
      <c r="B1374" s="1" t="s">
        <v>264</v>
      </c>
      <c r="J1374" s="1" t="s">
        <v>264</v>
      </c>
    </row>
    <row r="1375" spans="1:10">
      <c r="A1375" s="38" t="s">
        <v>264</v>
      </c>
      <c r="B1375" s="1" t="s">
        <v>264</v>
      </c>
      <c r="J1375" s="1" t="s">
        <v>264</v>
      </c>
    </row>
    <row r="1376" spans="1:10">
      <c r="A1376" s="38" t="s">
        <v>264</v>
      </c>
      <c r="B1376" s="1" t="s">
        <v>264</v>
      </c>
      <c r="J1376" s="1" t="s">
        <v>264</v>
      </c>
    </row>
    <row r="1377" spans="1:10">
      <c r="A1377" s="38" t="s">
        <v>264</v>
      </c>
      <c r="B1377" s="1" t="s">
        <v>264</v>
      </c>
      <c r="J1377" s="1" t="s">
        <v>264</v>
      </c>
    </row>
    <row r="1378" spans="1:10">
      <c r="A1378" s="38" t="s">
        <v>264</v>
      </c>
      <c r="B1378" s="1" t="s">
        <v>264</v>
      </c>
      <c r="J1378" s="1" t="s">
        <v>264</v>
      </c>
    </row>
    <row r="1379" spans="1:10">
      <c r="A1379" s="38" t="s">
        <v>264</v>
      </c>
      <c r="B1379" s="1" t="s">
        <v>264</v>
      </c>
      <c r="J1379" s="1" t="s">
        <v>264</v>
      </c>
    </row>
    <row r="1380" spans="1:10">
      <c r="A1380" s="38" t="s">
        <v>264</v>
      </c>
      <c r="B1380" s="1" t="s">
        <v>264</v>
      </c>
      <c r="J1380" s="1" t="s">
        <v>264</v>
      </c>
    </row>
    <row r="1381" spans="1:10">
      <c r="A1381" s="38" t="s">
        <v>264</v>
      </c>
      <c r="B1381" s="1" t="s">
        <v>264</v>
      </c>
      <c r="J1381" s="1" t="s">
        <v>264</v>
      </c>
    </row>
    <row r="1382" spans="1:10">
      <c r="A1382" s="38" t="s">
        <v>264</v>
      </c>
      <c r="B1382" s="1" t="s">
        <v>264</v>
      </c>
      <c r="J1382" s="1" t="s">
        <v>264</v>
      </c>
    </row>
    <row r="1383" spans="1:10">
      <c r="A1383" s="38" t="s">
        <v>264</v>
      </c>
      <c r="B1383" s="1" t="s">
        <v>264</v>
      </c>
      <c r="J1383" s="1" t="s">
        <v>264</v>
      </c>
    </row>
    <row r="1384" spans="1:10">
      <c r="A1384" s="38" t="s">
        <v>264</v>
      </c>
      <c r="B1384" s="1" t="s">
        <v>264</v>
      </c>
      <c r="J1384" s="1" t="s">
        <v>264</v>
      </c>
    </row>
    <row r="1385" spans="1:10">
      <c r="A1385" s="38" t="s">
        <v>264</v>
      </c>
      <c r="B1385" s="1" t="s">
        <v>264</v>
      </c>
      <c r="J1385" s="1" t="s">
        <v>264</v>
      </c>
    </row>
    <row r="1386" spans="1:10">
      <c r="A1386" s="38" t="s">
        <v>264</v>
      </c>
      <c r="B1386" s="1" t="s">
        <v>264</v>
      </c>
      <c r="J1386" s="1" t="s">
        <v>264</v>
      </c>
    </row>
    <row r="1387" spans="1:10">
      <c r="A1387" s="38" t="s">
        <v>264</v>
      </c>
      <c r="B1387" s="1" t="s">
        <v>264</v>
      </c>
      <c r="J1387" s="1" t="s">
        <v>264</v>
      </c>
    </row>
    <row r="1388" spans="1:10">
      <c r="A1388" s="38" t="s">
        <v>264</v>
      </c>
      <c r="B1388" s="1" t="s">
        <v>264</v>
      </c>
      <c r="J1388" s="1" t="s">
        <v>264</v>
      </c>
    </row>
    <row r="1389" spans="1:10">
      <c r="A1389" s="38" t="s">
        <v>264</v>
      </c>
      <c r="B1389" s="1" t="s">
        <v>264</v>
      </c>
      <c r="J1389" s="1" t="s">
        <v>264</v>
      </c>
    </row>
    <row r="1390" spans="1:10">
      <c r="A1390" s="38" t="s">
        <v>264</v>
      </c>
      <c r="B1390" s="1" t="s">
        <v>264</v>
      </c>
      <c r="J1390" s="1" t="s">
        <v>264</v>
      </c>
    </row>
    <row r="1391" spans="1:10">
      <c r="A1391" s="38" t="s">
        <v>264</v>
      </c>
      <c r="B1391" s="1" t="s">
        <v>264</v>
      </c>
      <c r="J1391" s="1" t="s">
        <v>264</v>
      </c>
    </row>
    <row r="1392" spans="1:10">
      <c r="A1392" s="38" t="s">
        <v>264</v>
      </c>
      <c r="B1392" s="1" t="s">
        <v>264</v>
      </c>
      <c r="J1392" s="1" t="s">
        <v>264</v>
      </c>
    </row>
    <row r="1393" spans="1:10">
      <c r="A1393" s="38" t="s">
        <v>264</v>
      </c>
      <c r="B1393" s="1" t="s">
        <v>264</v>
      </c>
      <c r="J1393" s="1" t="s">
        <v>264</v>
      </c>
    </row>
    <row r="1394" spans="1:10">
      <c r="A1394" s="38" t="s">
        <v>264</v>
      </c>
      <c r="B1394" s="1" t="s">
        <v>264</v>
      </c>
      <c r="J1394" s="1" t="s">
        <v>264</v>
      </c>
    </row>
    <row r="1395" spans="1:10">
      <c r="A1395" s="38" t="s">
        <v>264</v>
      </c>
      <c r="B1395" s="1" t="s">
        <v>264</v>
      </c>
      <c r="J1395" s="1" t="s">
        <v>264</v>
      </c>
    </row>
    <row r="1396" spans="1:10">
      <c r="A1396" s="38" t="s">
        <v>264</v>
      </c>
      <c r="B1396" s="1" t="s">
        <v>264</v>
      </c>
      <c r="J1396" s="1" t="s">
        <v>264</v>
      </c>
    </row>
    <row r="1397" spans="1:10">
      <c r="A1397" s="38" t="s">
        <v>264</v>
      </c>
      <c r="B1397" s="1" t="s">
        <v>264</v>
      </c>
      <c r="J1397" s="1" t="s">
        <v>264</v>
      </c>
    </row>
    <row r="1398" spans="1:10">
      <c r="A1398" s="38" t="s">
        <v>264</v>
      </c>
      <c r="B1398" s="1" t="s">
        <v>264</v>
      </c>
      <c r="J1398" s="1" t="s">
        <v>264</v>
      </c>
    </row>
    <row r="1399" spans="1:10">
      <c r="A1399" s="38" t="s">
        <v>264</v>
      </c>
      <c r="B1399" s="1" t="s">
        <v>264</v>
      </c>
      <c r="J1399" s="1" t="s">
        <v>264</v>
      </c>
    </row>
    <row r="1400" spans="1:10">
      <c r="A1400" s="38" t="s">
        <v>264</v>
      </c>
      <c r="B1400" s="1" t="s">
        <v>264</v>
      </c>
      <c r="J1400" s="1" t="s">
        <v>264</v>
      </c>
    </row>
    <row r="1401" spans="1:10">
      <c r="A1401" s="38" t="s">
        <v>264</v>
      </c>
      <c r="B1401" s="1" t="s">
        <v>264</v>
      </c>
      <c r="J1401" s="1" t="s">
        <v>264</v>
      </c>
    </row>
    <row r="1402" spans="1:10">
      <c r="A1402" s="38" t="s">
        <v>264</v>
      </c>
      <c r="B1402" s="1" t="s">
        <v>264</v>
      </c>
      <c r="J1402" s="1" t="s">
        <v>264</v>
      </c>
    </row>
    <row r="1403" spans="1:10">
      <c r="A1403" s="38" t="s">
        <v>264</v>
      </c>
      <c r="B1403" s="1" t="s">
        <v>264</v>
      </c>
      <c r="J1403" s="1" t="s">
        <v>264</v>
      </c>
    </row>
    <row r="1404" spans="1:10">
      <c r="A1404" s="38" t="s">
        <v>264</v>
      </c>
      <c r="B1404" s="1" t="s">
        <v>264</v>
      </c>
      <c r="J1404" s="1" t="s">
        <v>264</v>
      </c>
    </row>
    <row r="1405" spans="1:10">
      <c r="A1405" s="38" t="s">
        <v>264</v>
      </c>
      <c r="B1405" s="1" t="s">
        <v>264</v>
      </c>
      <c r="J1405" s="1" t="s">
        <v>264</v>
      </c>
    </row>
    <row r="1406" spans="1:10">
      <c r="A1406" s="38" t="s">
        <v>264</v>
      </c>
      <c r="B1406" s="1" t="s">
        <v>264</v>
      </c>
      <c r="J1406" s="1" t="s">
        <v>264</v>
      </c>
    </row>
    <row r="1407" spans="1:10">
      <c r="A1407" s="38" t="s">
        <v>264</v>
      </c>
      <c r="B1407" s="1" t="s">
        <v>264</v>
      </c>
      <c r="J1407" s="1" t="s">
        <v>264</v>
      </c>
    </row>
    <row r="1408" spans="1:10">
      <c r="A1408" s="38" t="s">
        <v>264</v>
      </c>
      <c r="B1408" s="1" t="s">
        <v>264</v>
      </c>
      <c r="J1408" s="1" t="s">
        <v>264</v>
      </c>
    </row>
    <row r="1409" spans="1:10">
      <c r="A1409" s="38" t="s">
        <v>264</v>
      </c>
      <c r="B1409" s="1" t="s">
        <v>264</v>
      </c>
      <c r="J1409" s="1" t="s">
        <v>264</v>
      </c>
    </row>
    <row r="1410" spans="1:10">
      <c r="A1410" s="38" t="s">
        <v>264</v>
      </c>
      <c r="B1410" s="1" t="s">
        <v>264</v>
      </c>
      <c r="J1410" s="1" t="s">
        <v>264</v>
      </c>
    </row>
    <row r="1411" spans="1:10">
      <c r="A1411" s="38" t="s">
        <v>264</v>
      </c>
      <c r="B1411" s="1" t="s">
        <v>264</v>
      </c>
      <c r="J1411" s="1" t="s">
        <v>264</v>
      </c>
    </row>
    <row r="1412" spans="1:10">
      <c r="A1412" s="38" t="s">
        <v>264</v>
      </c>
      <c r="B1412" s="1" t="s">
        <v>264</v>
      </c>
      <c r="J1412" s="1" t="s">
        <v>264</v>
      </c>
    </row>
    <row r="1413" spans="1:10">
      <c r="A1413" s="38" t="s">
        <v>264</v>
      </c>
      <c r="B1413" s="1" t="s">
        <v>264</v>
      </c>
      <c r="J1413" s="1" t="s">
        <v>264</v>
      </c>
    </row>
    <row r="1414" spans="1:10">
      <c r="A1414" s="38" t="s">
        <v>264</v>
      </c>
      <c r="B1414" s="1" t="s">
        <v>264</v>
      </c>
      <c r="J1414" s="1" t="s">
        <v>264</v>
      </c>
    </row>
    <row r="1415" spans="1:10">
      <c r="A1415" s="38" t="s">
        <v>264</v>
      </c>
      <c r="B1415" s="1" t="s">
        <v>264</v>
      </c>
      <c r="J1415" s="1" t="s">
        <v>264</v>
      </c>
    </row>
    <row r="1416" spans="1:10">
      <c r="A1416" s="38" t="s">
        <v>264</v>
      </c>
      <c r="B1416" s="1" t="s">
        <v>264</v>
      </c>
      <c r="J1416" s="1" t="s">
        <v>264</v>
      </c>
    </row>
    <row r="1417" spans="1:10">
      <c r="A1417" s="38" t="s">
        <v>264</v>
      </c>
      <c r="B1417" s="1" t="s">
        <v>264</v>
      </c>
      <c r="J1417" s="1" t="s">
        <v>264</v>
      </c>
    </row>
    <row r="1418" spans="1:10">
      <c r="A1418" s="38" t="s">
        <v>264</v>
      </c>
      <c r="B1418" s="1" t="s">
        <v>264</v>
      </c>
      <c r="J1418" s="1" t="s">
        <v>264</v>
      </c>
    </row>
    <row r="1419" spans="1:10">
      <c r="A1419" s="38" t="s">
        <v>264</v>
      </c>
      <c r="B1419" s="1" t="s">
        <v>264</v>
      </c>
      <c r="J1419" s="1" t="s">
        <v>264</v>
      </c>
    </row>
    <row r="1420" spans="1:10">
      <c r="A1420" s="38" t="s">
        <v>264</v>
      </c>
      <c r="B1420" s="1" t="s">
        <v>264</v>
      </c>
      <c r="J1420" s="1" t="s">
        <v>264</v>
      </c>
    </row>
    <row r="1421" spans="1:10">
      <c r="A1421" s="38" t="s">
        <v>264</v>
      </c>
      <c r="B1421" s="1" t="s">
        <v>264</v>
      </c>
      <c r="J1421" s="1" t="s">
        <v>264</v>
      </c>
    </row>
    <row r="1422" spans="1:10">
      <c r="A1422" s="38" t="s">
        <v>264</v>
      </c>
      <c r="B1422" s="1" t="s">
        <v>264</v>
      </c>
      <c r="J1422" s="1" t="s">
        <v>264</v>
      </c>
    </row>
    <row r="1423" spans="1:10">
      <c r="A1423" s="38" t="s">
        <v>264</v>
      </c>
      <c r="B1423" s="1" t="s">
        <v>264</v>
      </c>
      <c r="J1423" s="1" t="s">
        <v>264</v>
      </c>
    </row>
    <row r="1424" spans="1:10">
      <c r="A1424" s="38" t="s">
        <v>264</v>
      </c>
      <c r="B1424" s="1" t="s">
        <v>264</v>
      </c>
      <c r="J1424" s="1" t="s">
        <v>264</v>
      </c>
    </row>
    <row r="1425" spans="1:10">
      <c r="A1425" s="38" t="s">
        <v>264</v>
      </c>
      <c r="B1425" s="1" t="s">
        <v>264</v>
      </c>
      <c r="J1425" s="1" t="s">
        <v>264</v>
      </c>
    </row>
    <row r="1426" spans="1:10">
      <c r="A1426" s="38" t="s">
        <v>264</v>
      </c>
      <c r="B1426" s="1" t="s">
        <v>264</v>
      </c>
      <c r="J1426" s="1" t="s">
        <v>264</v>
      </c>
    </row>
    <row r="1427" spans="1:10">
      <c r="A1427" s="38" t="s">
        <v>264</v>
      </c>
      <c r="B1427" s="1" t="s">
        <v>264</v>
      </c>
      <c r="J1427" s="1" t="s">
        <v>264</v>
      </c>
    </row>
    <row r="1428" spans="1:10">
      <c r="A1428" s="38" t="s">
        <v>264</v>
      </c>
      <c r="B1428" s="1" t="s">
        <v>264</v>
      </c>
      <c r="J1428" s="1" t="s">
        <v>264</v>
      </c>
    </row>
    <row r="1429" spans="1:10">
      <c r="A1429" s="38" t="s">
        <v>264</v>
      </c>
      <c r="B1429" s="1" t="s">
        <v>264</v>
      </c>
      <c r="J1429" s="1" t="s">
        <v>264</v>
      </c>
    </row>
    <row r="1430" spans="1:10">
      <c r="A1430" s="38" t="s">
        <v>264</v>
      </c>
      <c r="B1430" s="1" t="s">
        <v>264</v>
      </c>
      <c r="J1430" s="1" t="s">
        <v>264</v>
      </c>
    </row>
    <row r="1431" spans="1:10">
      <c r="A1431" s="38" t="s">
        <v>264</v>
      </c>
      <c r="B1431" s="1" t="s">
        <v>264</v>
      </c>
      <c r="J1431" s="1" t="s">
        <v>264</v>
      </c>
    </row>
    <row r="1432" spans="1:10">
      <c r="A1432" s="38" t="s">
        <v>264</v>
      </c>
      <c r="B1432" s="1" t="s">
        <v>264</v>
      </c>
      <c r="J1432" s="1" t="s">
        <v>264</v>
      </c>
    </row>
    <row r="1433" spans="1:10">
      <c r="A1433" s="38" t="s">
        <v>264</v>
      </c>
      <c r="B1433" s="1" t="s">
        <v>264</v>
      </c>
      <c r="J1433" s="1" t="s">
        <v>264</v>
      </c>
    </row>
    <row r="1434" spans="1:10">
      <c r="A1434" s="38" t="s">
        <v>264</v>
      </c>
      <c r="B1434" s="1" t="s">
        <v>264</v>
      </c>
      <c r="J1434" s="1" t="s">
        <v>264</v>
      </c>
    </row>
    <row r="1435" spans="1:10">
      <c r="A1435" s="38" t="s">
        <v>264</v>
      </c>
      <c r="B1435" s="1" t="s">
        <v>264</v>
      </c>
      <c r="J1435" s="1" t="s">
        <v>264</v>
      </c>
    </row>
    <row r="1436" spans="1:10">
      <c r="A1436" s="38" t="s">
        <v>264</v>
      </c>
      <c r="B1436" s="1" t="s">
        <v>264</v>
      </c>
      <c r="J1436" s="1" t="s">
        <v>264</v>
      </c>
    </row>
    <row r="1437" spans="1:10">
      <c r="A1437" s="38" t="s">
        <v>264</v>
      </c>
      <c r="B1437" s="1" t="s">
        <v>264</v>
      </c>
      <c r="J1437" s="1" t="s">
        <v>264</v>
      </c>
    </row>
    <row r="1438" spans="1:10">
      <c r="A1438" s="38" t="s">
        <v>264</v>
      </c>
      <c r="B1438" s="1" t="s">
        <v>264</v>
      </c>
      <c r="J1438" s="1" t="s">
        <v>264</v>
      </c>
    </row>
    <row r="1439" spans="1:10">
      <c r="A1439" s="38" t="s">
        <v>264</v>
      </c>
      <c r="B1439" s="1" t="s">
        <v>264</v>
      </c>
      <c r="J1439" s="1" t="s">
        <v>264</v>
      </c>
    </row>
    <row r="1440" spans="1:10">
      <c r="A1440" s="38" t="s">
        <v>264</v>
      </c>
      <c r="B1440" s="1" t="s">
        <v>264</v>
      </c>
      <c r="J1440" s="1" t="s">
        <v>264</v>
      </c>
    </row>
    <row r="1441" spans="1:10">
      <c r="A1441" s="38" t="s">
        <v>264</v>
      </c>
      <c r="B1441" s="1" t="s">
        <v>264</v>
      </c>
      <c r="J1441" s="1" t="s">
        <v>264</v>
      </c>
    </row>
    <row r="1442" spans="1:10">
      <c r="A1442" s="38" t="s">
        <v>264</v>
      </c>
      <c r="B1442" s="1" t="s">
        <v>264</v>
      </c>
      <c r="J1442" s="1" t="s">
        <v>264</v>
      </c>
    </row>
    <row r="1443" spans="1:10">
      <c r="A1443" s="38" t="s">
        <v>264</v>
      </c>
      <c r="B1443" s="1" t="s">
        <v>264</v>
      </c>
      <c r="J1443" s="1" t="s">
        <v>264</v>
      </c>
    </row>
    <row r="1444" spans="1:10">
      <c r="A1444" s="38" t="s">
        <v>264</v>
      </c>
      <c r="B1444" s="1" t="s">
        <v>264</v>
      </c>
      <c r="J1444" s="1" t="s">
        <v>264</v>
      </c>
    </row>
    <row r="1445" spans="1:10">
      <c r="A1445" s="38" t="s">
        <v>264</v>
      </c>
      <c r="B1445" s="1" t="s">
        <v>264</v>
      </c>
      <c r="J1445" s="1" t="s">
        <v>264</v>
      </c>
    </row>
    <row r="1446" spans="1:10">
      <c r="A1446" s="38" t="s">
        <v>264</v>
      </c>
      <c r="B1446" s="1" t="s">
        <v>264</v>
      </c>
      <c r="J1446" s="1" t="s">
        <v>264</v>
      </c>
    </row>
    <row r="1447" spans="1:10">
      <c r="A1447" s="38" t="s">
        <v>264</v>
      </c>
      <c r="B1447" s="1" t="s">
        <v>264</v>
      </c>
      <c r="J1447" s="1" t="s">
        <v>264</v>
      </c>
    </row>
    <row r="1448" spans="1:10">
      <c r="A1448" s="38" t="s">
        <v>264</v>
      </c>
      <c r="B1448" s="1" t="s">
        <v>264</v>
      </c>
      <c r="J1448" s="1" t="s">
        <v>264</v>
      </c>
    </row>
    <row r="1449" spans="1:10">
      <c r="A1449" s="38" t="s">
        <v>264</v>
      </c>
      <c r="B1449" s="1" t="s">
        <v>264</v>
      </c>
      <c r="J1449" s="1" t="s">
        <v>264</v>
      </c>
    </row>
    <row r="1450" spans="1:10">
      <c r="A1450" s="38" t="s">
        <v>264</v>
      </c>
      <c r="B1450" s="1" t="s">
        <v>264</v>
      </c>
      <c r="J1450" s="1" t="s">
        <v>264</v>
      </c>
    </row>
    <row r="1451" spans="1:10">
      <c r="A1451" s="38" t="s">
        <v>264</v>
      </c>
      <c r="B1451" s="1" t="s">
        <v>264</v>
      </c>
      <c r="J1451" s="1" t="s">
        <v>264</v>
      </c>
    </row>
    <row r="1452" spans="1:10">
      <c r="A1452" s="38" t="s">
        <v>264</v>
      </c>
      <c r="B1452" s="1" t="s">
        <v>264</v>
      </c>
      <c r="J1452" s="1" t="s">
        <v>264</v>
      </c>
    </row>
    <row r="1453" spans="1:10">
      <c r="A1453" s="38" t="s">
        <v>264</v>
      </c>
      <c r="B1453" s="1" t="s">
        <v>264</v>
      </c>
      <c r="J1453" s="1" t="s">
        <v>264</v>
      </c>
    </row>
    <row r="1454" spans="1:10">
      <c r="A1454" s="38" t="s">
        <v>264</v>
      </c>
      <c r="B1454" s="1" t="s">
        <v>264</v>
      </c>
      <c r="J1454" s="1" t="s">
        <v>264</v>
      </c>
    </row>
    <row r="1455" spans="1:10">
      <c r="A1455" s="38" t="s">
        <v>264</v>
      </c>
      <c r="B1455" s="1" t="s">
        <v>264</v>
      </c>
      <c r="J1455" s="1" t="s">
        <v>264</v>
      </c>
    </row>
    <row r="1456" spans="1:10">
      <c r="A1456" s="38" t="s">
        <v>264</v>
      </c>
      <c r="B1456" s="1" t="s">
        <v>264</v>
      </c>
      <c r="J1456" s="1" t="s">
        <v>264</v>
      </c>
    </row>
    <row r="1457" spans="1:10">
      <c r="A1457" s="38" t="s">
        <v>264</v>
      </c>
      <c r="B1457" s="1" t="s">
        <v>264</v>
      </c>
      <c r="J1457" s="1" t="s">
        <v>264</v>
      </c>
    </row>
    <row r="1458" spans="1:10">
      <c r="A1458" s="38" t="s">
        <v>264</v>
      </c>
      <c r="B1458" s="1" t="s">
        <v>264</v>
      </c>
      <c r="J1458" s="1" t="s">
        <v>264</v>
      </c>
    </row>
    <row r="1459" spans="1:10">
      <c r="A1459" s="38" t="s">
        <v>264</v>
      </c>
      <c r="B1459" s="1" t="s">
        <v>264</v>
      </c>
      <c r="J1459" s="1" t="s">
        <v>264</v>
      </c>
    </row>
    <row r="1460" spans="1:10">
      <c r="A1460" s="38" t="s">
        <v>264</v>
      </c>
      <c r="B1460" s="1" t="s">
        <v>264</v>
      </c>
      <c r="J1460" s="1" t="s">
        <v>264</v>
      </c>
    </row>
    <row r="1461" spans="1:10">
      <c r="A1461" s="38" t="s">
        <v>264</v>
      </c>
      <c r="B1461" s="1" t="s">
        <v>264</v>
      </c>
      <c r="J1461" s="1" t="s">
        <v>264</v>
      </c>
    </row>
    <row r="1462" spans="1:10">
      <c r="A1462" s="38" t="s">
        <v>264</v>
      </c>
      <c r="B1462" s="1" t="s">
        <v>264</v>
      </c>
      <c r="J1462" s="1" t="s">
        <v>264</v>
      </c>
    </row>
    <row r="1463" spans="1:10">
      <c r="A1463" s="38" t="s">
        <v>264</v>
      </c>
      <c r="B1463" s="1" t="s">
        <v>264</v>
      </c>
      <c r="J1463" s="1" t="s">
        <v>264</v>
      </c>
    </row>
    <row r="1464" spans="1:10">
      <c r="A1464" s="38" t="s">
        <v>264</v>
      </c>
      <c r="B1464" s="1" t="s">
        <v>264</v>
      </c>
      <c r="J1464" s="1" t="s">
        <v>264</v>
      </c>
    </row>
    <row r="1465" spans="1:10">
      <c r="A1465" s="38" t="s">
        <v>264</v>
      </c>
      <c r="B1465" s="1" t="s">
        <v>264</v>
      </c>
      <c r="J1465" s="1" t="s">
        <v>264</v>
      </c>
    </row>
    <row r="1466" spans="1:10">
      <c r="A1466" s="38" t="s">
        <v>264</v>
      </c>
      <c r="B1466" s="1" t="s">
        <v>264</v>
      </c>
      <c r="J1466" s="1" t="s">
        <v>264</v>
      </c>
    </row>
    <row r="1467" spans="1:10">
      <c r="A1467" s="38" t="s">
        <v>264</v>
      </c>
      <c r="B1467" s="1" t="s">
        <v>264</v>
      </c>
      <c r="J1467" s="1" t="s">
        <v>264</v>
      </c>
    </row>
    <row r="1468" spans="1:10">
      <c r="A1468" s="38" t="s">
        <v>264</v>
      </c>
      <c r="B1468" s="1" t="s">
        <v>264</v>
      </c>
      <c r="J1468" s="1" t="s">
        <v>264</v>
      </c>
    </row>
    <row r="1469" spans="1:10">
      <c r="A1469" s="38" t="s">
        <v>264</v>
      </c>
      <c r="B1469" s="1" t="s">
        <v>264</v>
      </c>
      <c r="J1469" s="1" t="s">
        <v>264</v>
      </c>
    </row>
    <row r="1470" spans="1:10">
      <c r="A1470" s="38" t="s">
        <v>264</v>
      </c>
      <c r="B1470" s="1" t="s">
        <v>264</v>
      </c>
      <c r="J1470" s="1" t="s">
        <v>264</v>
      </c>
    </row>
    <row r="1471" spans="1:10">
      <c r="A1471" s="38" t="s">
        <v>264</v>
      </c>
      <c r="B1471" s="1" t="s">
        <v>264</v>
      </c>
      <c r="J1471" s="1" t="s">
        <v>264</v>
      </c>
    </row>
    <row r="1472" spans="1:10">
      <c r="A1472" s="38" t="s">
        <v>264</v>
      </c>
      <c r="B1472" s="1" t="s">
        <v>264</v>
      </c>
      <c r="J1472" s="1" t="s">
        <v>264</v>
      </c>
    </row>
    <row r="1473" spans="1:10">
      <c r="A1473" s="38" t="s">
        <v>264</v>
      </c>
      <c r="B1473" s="1" t="s">
        <v>264</v>
      </c>
      <c r="J1473" s="1" t="s">
        <v>264</v>
      </c>
    </row>
    <row r="1474" spans="1:10">
      <c r="A1474" s="38" t="s">
        <v>264</v>
      </c>
      <c r="B1474" s="1" t="s">
        <v>264</v>
      </c>
      <c r="J1474" s="1" t="s">
        <v>264</v>
      </c>
    </row>
    <row r="1475" spans="1:10">
      <c r="A1475" s="38" t="s">
        <v>264</v>
      </c>
      <c r="B1475" s="1" t="s">
        <v>264</v>
      </c>
      <c r="J1475" s="1" t="s">
        <v>264</v>
      </c>
    </row>
    <row r="1476" spans="1:10">
      <c r="A1476" s="38" t="s">
        <v>264</v>
      </c>
      <c r="B1476" s="1" t="s">
        <v>264</v>
      </c>
      <c r="J1476" s="1" t="s">
        <v>264</v>
      </c>
    </row>
    <row r="1477" spans="1:10">
      <c r="A1477" s="38" t="s">
        <v>264</v>
      </c>
      <c r="B1477" s="1" t="s">
        <v>264</v>
      </c>
      <c r="J1477" s="1" t="s">
        <v>264</v>
      </c>
    </row>
    <row r="1478" spans="1:10">
      <c r="A1478" s="38" t="s">
        <v>264</v>
      </c>
      <c r="B1478" s="1" t="s">
        <v>264</v>
      </c>
      <c r="J1478" s="1" t="s">
        <v>264</v>
      </c>
    </row>
    <row r="1479" spans="1:10">
      <c r="A1479" s="38" t="s">
        <v>264</v>
      </c>
      <c r="B1479" s="1" t="s">
        <v>264</v>
      </c>
      <c r="J1479" s="1" t="s">
        <v>264</v>
      </c>
    </row>
    <row r="1480" spans="1:10">
      <c r="A1480" s="38" t="s">
        <v>264</v>
      </c>
      <c r="B1480" s="1" t="s">
        <v>264</v>
      </c>
      <c r="J1480" s="1" t="s">
        <v>264</v>
      </c>
    </row>
    <row r="1481" spans="1:10">
      <c r="A1481" s="38" t="s">
        <v>264</v>
      </c>
      <c r="B1481" s="1" t="s">
        <v>264</v>
      </c>
      <c r="J1481" s="1" t="s">
        <v>264</v>
      </c>
    </row>
    <row r="1482" spans="1:10">
      <c r="A1482" s="38" t="s">
        <v>264</v>
      </c>
      <c r="B1482" s="1" t="s">
        <v>264</v>
      </c>
      <c r="J1482" s="1" t="s">
        <v>264</v>
      </c>
    </row>
    <row r="1483" spans="1:10">
      <c r="A1483" s="38" t="s">
        <v>264</v>
      </c>
      <c r="B1483" s="1" t="s">
        <v>264</v>
      </c>
      <c r="J1483" s="1" t="s">
        <v>264</v>
      </c>
    </row>
    <row r="1484" spans="1:10">
      <c r="A1484" s="38" t="s">
        <v>264</v>
      </c>
      <c r="B1484" s="1" t="s">
        <v>264</v>
      </c>
      <c r="J1484" s="1" t="s">
        <v>264</v>
      </c>
    </row>
    <row r="1485" spans="1:10">
      <c r="A1485" s="38" t="s">
        <v>264</v>
      </c>
      <c r="B1485" s="1" t="s">
        <v>264</v>
      </c>
      <c r="J1485" s="1" t="s">
        <v>264</v>
      </c>
    </row>
    <row r="1486" spans="1:10">
      <c r="A1486" s="38" t="s">
        <v>264</v>
      </c>
      <c r="B1486" s="1" t="s">
        <v>264</v>
      </c>
      <c r="J1486" s="1" t="s">
        <v>264</v>
      </c>
    </row>
    <row r="1487" spans="1:10">
      <c r="A1487" s="38" t="s">
        <v>264</v>
      </c>
      <c r="B1487" s="1" t="s">
        <v>264</v>
      </c>
      <c r="J1487" s="1" t="s">
        <v>264</v>
      </c>
    </row>
    <row r="1488" spans="1:10">
      <c r="A1488" s="38" t="s">
        <v>264</v>
      </c>
      <c r="B1488" s="1" t="s">
        <v>264</v>
      </c>
      <c r="J1488" s="1" t="s">
        <v>264</v>
      </c>
    </row>
    <row r="1489" spans="1:10">
      <c r="A1489" s="38" t="s">
        <v>264</v>
      </c>
      <c r="B1489" s="1" t="s">
        <v>264</v>
      </c>
      <c r="J1489" s="1" t="s">
        <v>264</v>
      </c>
    </row>
    <row r="1490" spans="1:10">
      <c r="A1490" s="38" t="s">
        <v>264</v>
      </c>
      <c r="B1490" s="1" t="s">
        <v>264</v>
      </c>
      <c r="J1490" s="1" t="s">
        <v>264</v>
      </c>
    </row>
    <row r="1491" spans="1:10">
      <c r="A1491" s="38" t="s">
        <v>264</v>
      </c>
      <c r="B1491" s="1" t="s">
        <v>264</v>
      </c>
      <c r="J1491" s="1" t="s">
        <v>264</v>
      </c>
    </row>
    <row r="1492" spans="1:10">
      <c r="A1492" s="38" t="s">
        <v>264</v>
      </c>
      <c r="B1492" s="1" t="s">
        <v>264</v>
      </c>
      <c r="J1492" s="1" t="s">
        <v>264</v>
      </c>
    </row>
    <row r="1493" spans="1:10">
      <c r="A1493" s="38" t="s">
        <v>264</v>
      </c>
      <c r="B1493" s="1" t="s">
        <v>264</v>
      </c>
      <c r="J1493" s="1" t="s">
        <v>264</v>
      </c>
    </row>
    <row r="1494" spans="1:10">
      <c r="A1494" s="38" t="s">
        <v>264</v>
      </c>
      <c r="B1494" s="1" t="s">
        <v>264</v>
      </c>
      <c r="J1494" s="1" t="s">
        <v>264</v>
      </c>
    </row>
    <row r="1495" spans="1:10">
      <c r="A1495" s="38" t="s">
        <v>264</v>
      </c>
      <c r="B1495" s="1" t="s">
        <v>264</v>
      </c>
      <c r="J1495" s="1" t="s">
        <v>264</v>
      </c>
    </row>
    <row r="1496" spans="1:10">
      <c r="A1496" s="38" t="s">
        <v>264</v>
      </c>
      <c r="B1496" s="1" t="s">
        <v>264</v>
      </c>
      <c r="J1496" s="1" t="s">
        <v>264</v>
      </c>
    </row>
    <row r="1497" spans="1:10">
      <c r="A1497" s="38" t="s">
        <v>264</v>
      </c>
      <c r="B1497" s="1" t="s">
        <v>264</v>
      </c>
      <c r="J1497" s="1" t="s">
        <v>264</v>
      </c>
    </row>
    <row r="1498" spans="1:10">
      <c r="A1498" s="38" t="s">
        <v>264</v>
      </c>
      <c r="B1498" s="1" t="s">
        <v>264</v>
      </c>
      <c r="J1498" s="1" t="s">
        <v>264</v>
      </c>
    </row>
    <row r="1499" spans="1:10">
      <c r="A1499" s="38" t="s">
        <v>264</v>
      </c>
      <c r="B1499" s="1" t="s">
        <v>264</v>
      </c>
      <c r="J1499" s="1" t="s">
        <v>264</v>
      </c>
    </row>
    <row r="1500" spans="1:10">
      <c r="A1500" s="38" t="s">
        <v>264</v>
      </c>
      <c r="B1500" s="1" t="s">
        <v>264</v>
      </c>
      <c r="J1500" s="1" t="s">
        <v>264</v>
      </c>
    </row>
  </sheetData>
  <mergeCells count="41">
    <mergeCell ref="U13:U14"/>
    <mergeCell ref="V13:V14"/>
    <mergeCell ref="W13:W14"/>
    <mergeCell ref="A9:C9"/>
    <mergeCell ref="E13:E14"/>
    <mergeCell ref="N13:N14"/>
    <mergeCell ref="M13:M14"/>
    <mergeCell ref="A10:C10"/>
    <mergeCell ref="A11:C11"/>
    <mergeCell ref="B13:B14"/>
    <mergeCell ref="C13:C14"/>
    <mergeCell ref="A13:A14"/>
    <mergeCell ref="D13:D14"/>
    <mergeCell ref="D9:G9"/>
    <mergeCell ref="D10:G10"/>
    <mergeCell ref="D11:G11"/>
    <mergeCell ref="D5:G5"/>
    <mergeCell ref="D8:G8"/>
    <mergeCell ref="A1:G1"/>
    <mergeCell ref="A2:C2"/>
    <mergeCell ref="A3:C3"/>
    <mergeCell ref="A4:C4"/>
    <mergeCell ref="A7:C7"/>
    <mergeCell ref="A6:G6"/>
    <mergeCell ref="D2:G2"/>
    <mergeCell ref="D3:G3"/>
    <mergeCell ref="D4:G4"/>
    <mergeCell ref="A5:C5"/>
    <mergeCell ref="D7:G7"/>
    <mergeCell ref="A8:C8"/>
    <mergeCell ref="Q13:R13"/>
    <mergeCell ref="S13:T13"/>
    <mergeCell ref="F13:F14"/>
    <mergeCell ref="G13:G14"/>
    <mergeCell ref="H13:H14"/>
    <mergeCell ref="I13:I14"/>
    <mergeCell ref="J13:J14"/>
    <mergeCell ref="K13:K14"/>
    <mergeCell ref="L13:L14"/>
    <mergeCell ref="P13:P14"/>
    <mergeCell ref="O13:O14"/>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4578" r:id="rId4" name="CommandButton1">
          <controlPr defaultSize="0" autoLine="0" autoPict="0" r:id="rId5">
            <anchor moveWithCells="1">
              <from>
                <xdr:col>0</xdr:col>
                <xdr:colOff>19050</xdr:colOff>
                <xdr:row>10</xdr:row>
                <xdr:rowOff>200025</xdr:rowOff>
              </from>
              <to>
                <xdr:col>3</xdr:col>
                <xdr:colOff>0</xdr:colOff>
                <xdr:row>12</xdr:row>
                <xdr:rowOff>0</xdr:rowOff>
              </to>
            </anchor>
          </controlPr>
        </control>
      </mc:Choice>
      <mc:Fallback>
        <control shapeId="24578" r:id="rId4"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I73"/>
  <sheetViews>
    <sheetView zoomScale="85" zoomScaleNormal="85" workbookViewId="0">
      <selection activeCell="AT62" sqref="AT62"/>
    </sheetView>
  </sheetViews>
  <sheetFormatPr defaultColWidth="0" defaultRowHeight="18" zeroHeight="1"/>
  <cols>
    <col min="1" max="1" width="29.140625" style="3" customWidth="1"/>
    <col min="2" max="41" width="2.28515625" style="3" customWidth="1"/>
    <col min="42" max="42" width="17" style="21" customWidth="1"/>
    <col min="43" max="44" width="4.7109375" style="16" hidden="1" customWidth="1"/>
    <col min="45" max="45" width="4.7109375" style="4" hidden="1" customWidth="1"/>
    <col min="46" max="91" width="4.7109375" style="3" hidden="1" customWidth="1"/>
    <col min="92" max="16384" width="9.140625" style="3" hidden="1"/>
  </cols>
  <sheetData>
    <row r="1" spans="1:139" ht="38.25" customHeight="1">
      <c r="A1" s="28">
        <v>1</v>
      </c>
      <c r="B1" s="104" t="s">
        <v>156</v>
      </c>
      <c r="C1" s="104"/>
      <c r="D1" s="104"/>
      <c r="E1" s="104"/>
      <c r="F1" s="104"/>
      <c r="G1" s="104"/>
      <c r="H1" s="104"/>
      <c r="I1" s="104"/>
      <c r="J1" s="104"/>
      <c r="K1" s="104"/>
      <c r="L1" s="104"/>
      <c r="M1" s="104"/>
      <c r="N1" s="104"/>
      <c r="O1" s="104"/>
      <c r="P1" s="104"/>
      <c r="Q1" s="104"/>
      <c r="R1" s="104"/>
      <c r="S1" s="100" t="s">
        <v>36</v>
      </c>
      <c r="T1" s="100"/>
      <c r="U1" s="100"/>
      <c r="V1" s="100"/>
      <c r="W1" s="100"/>
      <c r="X1" s="100"/>
      <c r="Y1" s="100"/>
      <c r="Z1" s="100"/>
      <c r="AA1" s="100"/>
      <c r="AB1" s="100"/>
      <c r="AC1" s="100"/>
      <c r="AD1" s="100"/>
      <c r="AE1" s="100"/>
      <c r="AF1" s="100"/>
      <c r="AG1" s="100"/>
      <c r="AH1" s="100"/>
      <c r="AI1" s="100"/>
      <c r="AJ1" s="100"/>
      <c r="AK1" s="100"/>
      <c r="AL1" s="100"/>
      <c r="AM1" s="100"/>
      <c r="AN1" s="100"/>
      <c r="AO1" s="100"/>
      <c r="AP1" s="15" t="s">
        <v>153</v>
      </c>
      <c r="AQ1" s="26" t="str">
        <f>AP9</f>
        <v>P9</v>
      </c>
      <c r="AR1" s="26" t="str">
        <f>AP10</f>
        <v>P10</v>
      </c>
      <c r="AS1" s="27" t="str">
        <f>AP11</f>
        <v>P11</v>
      </c>
      <c r="AT1" s="2" t="str">
        <f>AP12</f>
        <v>P12</v>
      </c>
      <c r="AU1" s="2" t="str">
        <f>AP13</f>
        <v>B13</v>
      </c>
      <c r="AV1" s="2" t="str">
        <f>AP14</f>
        <v>P14</v>
      </c>
      <c r="AW1" s="2" t="str">
        <f>AP15</f>
        <v>B15</v>
      </c>
      <c r="AX1" s="2" t="str">
        <f>AP16</f>
        <v>B16</v>
      </c>
      <c r="AY1" s="2" t="str">
        <f>AP17</f>
        <v>B17</v>
      </c>
      <c r="AZ1" s="2" t="str">
        <f>AP18</f>
        <v>B18</v>
      </c>
      <c r="BA1" s="2" t="str">
        <f>AP22</f>
        <v>B22</v>
      </c>
      <c r="BB1" s="2" t="str">
        <f>AP23</f>
        <v>B23</v>
      </c>
      <c r="BC1" s="2" t="str">
        <f>AP24</f>
        <v>B24</v>
      </c>
      <c r="BD1" s="2" t="str">
        <f>AP25</f>
        <v>B25</v>
      </c>
      <c r="BE1" s="2" t="str">
        <f>AP26</f>
        <v>B26</v>
      </c>
      <c r="BF1" s="2" t="str">
        <f>AP27</f>
        <v>B27</v>
      </c>
      <c r="BG1" s="2" t="str">
        <f>AP34</f>
        <v>T34</v>
      </c>
      <c r="BH1" s="2" t="str">
        <f>AP62</f>
        <v>B62</v>
      </c>
      <c r="BI1" s="2" t="str">
        <f>AP63</f>
        <v>B63</v>
      </c>
      <c r="BJ1" s="2" t="str">
        <f>AP70</f>
        <v>B70</v>
      </c>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row>
    <row r="2" spans="1:139" ht="7.5" customHeight="1">
      <c r="A2" s="14"/>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30"/>
      <c r="AI2" s="30"/>
      <c r="AJ2" s="30"/>
      <c r="AK2" s="30"/>
      <c r="AL2" s="30"/>
      <c r="AM2" s="30"/>
      <c r="AN2" s="30"/>
      <c r="AO2" s="30"/>
      <c r="AP2" s="17"/>
      <c r="AQ2" s="26" t="str">
        <f>AQ9</f>
        <v>AA9</v>
      </c>
      <c r="AR2" s="26"/>
      <c r="AS2" s="27"/>
      <c r="AT2" s="2"/>
      <c r="AU2" s="2"/>
      <c r="AV2" s="2" t="str">
        <f>AQ14</f>
        <v>AA14</v>
      </c>
      <c r="AW2" s="2" t="str">
        <f>AQ15</f>
        <v>N15</v>
      </c>
      <c r="AX2" s="2"/>
      <c r="AY2" s="2"/>
      <c r="AZ2" s="2" t="str">
        <f>AQ18</f>
        <v>U18</v>
      </c>
      <c r="BA2" s="2"/>
      <c r="BB2" s="2"/>
      <c r="BC2" s="2"/>
      <c r="BD2" s="2"/>
      <c r="BE2" s="2"/>
      <c r="BF2" s="2"/>
      <c r="BG2" s="2"/>
      <c r="BH2" s="2"/>
      <c r="BI2" s="2"/>
      <c r="BJ2" s="2" t="str">
        <f>AQ70</f>
        <v>V70</v>
      </c>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row>
    <row r="3" spans="1:139" ht="18.75">
      <c r="A3" s="14"/>
      <c r="B3" s="105" t="s">
        <v>212</v>
      </c>
      <c r="C3" s="105"/>
      <c r="D3" s="105"/>
      <c r="E3" s="105"/>
      <c r="F3" s="105"/>
      <c r="G3" s="105"/>
      <c r="H3" s="105"/>
      <c r="I3" s="105"/>
      <c r="J3" s="105"/>
      <c r="K3" s="105"/>
      <c r="L3" s="105"/>
      <c r="M3" s="105"/>
      <c r="N3" s="105"/>
      <c r="O3" s="105"/>
      <c r="P3" s="105"/>
      <c r="Q3" s="105"/>
      <c r="R3" s="105"/>
      <c r="S3" s="106" t="s">
        <v>390</v>
      </c>
      <c r="T3" s="106"/>
      <c r="U3" s="106"/>
      <c r="V3" s="106"/>
      <c r="W3" s="106"/>
      <c r="X3" s="106"/>
      <c r="Y3" s="106"/>
      <c r="Z3" s="106"/>
      <c r="AA3" s="106"/>
      <c r="AB3" s="106"/>
      <c r="AC3" s="106"/>
      <c r="AD3" s="106"/>
      <c r="AE3" s="106"/>
      <c r="AF3" s="106"/>
      <c r="AG3" s="106"/>
      <c r="AH3" s="106"/>
      <c r="AI3" s="106"/>
      <c r="AJ3" s="106"/>
      <c r="AK3" s="106"/>
      <c r="AL3" s="106"/>
      <c r="AM3" s="106"/>
      <c r="AN3" s="106"/>
      <c r="AO3" s="106"/>
      <c r="AP3" s="15" t="s">
        <v>154</v>
      </c>
      <c r="AQ3" s="26"/>
      <c r="AR3" s="26"/>
      <c r="AS3" s="27"/>
      <c r="AT3" s="2"/>
      <c r="AU3" s="2"/>
      <c r="AV3" s="2"/>
      <c r="AW3" s="2"/>
      <c r="AX3" s="2"/>
      <c r="AY3" s="2"/>
      <c r="AZ3" s="2" t="str">
        <f>AR18</f>
        <v>AB18</v>
      </c>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row>
    <row r="4" spans="1:139" ht="9" customHeight="1">
      <c r="A4" s="14"/>
      <c r="B4" s="31" t="s">
        <v>3</v>
      </c>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2"/>
      <c r="AF4" s="20"/>
      <c r="AG4" s="20"/>
      <c r="AH4" s="20"/>
      <c r="AI4" s="20"/>
      <c r="AJ4" s="20"/>
      <c r="AK4" s="20"/>
      <c r="AL4" s="20"/>
      <c r="AM4" s="20"/>
      <c r="AN4" s="20"/>
      <c r="AO4" s="20"/>
      <c r="AP4" s="15" t="s">
        <v>155</v>
      </c>
    </row>
    <row r="5" spans="1:139" ht="6" customHeight="1">
      <c r="A5" s="14"/>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20"/>
      <c r="AF5" s="20"/>
      <c r="AG5" s="20"/>
      <c r="AH5" s="20"/>
      <c r="AI5" s="20"/>
      <c r="AJ5" s="20"/>
      <c r="AK5" s="20"/>
      <c r="AL5" s="20"/>
      <c r="AM5" s="20"/>
      <c r="AN5" s="20"/>
      <c r="AO5" s="20"/>
      <c r="AP5" s="17"/>
    </row>
    <row r="6" spans="1:139" ht="20.25">
      <c r="A6" s="28">
        <v>52</v>
      </c>
      <c r="B6" s="89" t="s">
        <v>4</v>
      </c>
      <c r="C6" s="89"/>
      <c r="D6" s="89"/>
      <c r="E6" s="89"/>
      <c r="F6" s="89"/>
      <c r="G6" s="89"/>
      <c r="H6" s="89"/>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7"/>
    </row>
    <row r="7" spans="1:139" ht="37.5" customHeight="1">
      <c r="A7" s="14"/>
      <c r="B7" s="88" t="s">
        <v>143</v>
      </c>
      <c r="C7" s="88"/>
      <c r="D7" s="88"/>
      <c r="E7" s="88"/>
      <c r="F7" s="88"/>
      <c r="G7" s="88"/>
      <c r="H7" s="88"/>
      <c r="I7" s="88"/>
      <c r="J7" s="88"/>
      <c r="K7" s="88"/>
      <c r="L7" s="88"/>
      <c r="M7" s="88"/>
      <c r="N7" s="88"/>
      <c r="O7" s="88"/>
      <c r="P7" s="88"/>
      <c r="Q7" s="88"/>
      <c r="R7" s="88"/>
      <c r="S7" s="88"/>
      <c r="T7" s="88"/>
      <c r="U7" s="88"/>
      <c r="V7" s="88"/>
      <c r="W7" s="88"/>
      <c r="X7" s="88"/>
      <c r="Y7" s="88"/>
      <c r="Z7" s="88"/>
      <c r="AA7" s="88"/>
      <c r="AB7" s="88"/>
      <c r="AC7" s="88"/>
      <c r="AD7" s="88"/>
      <c r="AE7" s="88"/>
      <c r="AF7" s="88"/>
      <c r="AG7" s="88"/>
      <c r="AH7" s="88"/>
      <c r="AI7" s="88"/>
      <c r="AJ7" s="88"/>
      <c r="AK7" s="88"/>
      <c r="AL7" s="88"/>
      <c r="AM7" s="88"/>
      <c r="AN7" s="88"/>
      <c r="AO7" s="88"/>
      <c r="AP7" s="87"/>
    </row>
    <row r="8" spans="1:139" ht="9" customHeight="1">
      <c r="A8" s="14"/>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20"/>
      <c r="AF8" s="20"/>
      <c r="AG8" s="20"/>
      <c r="AH8" s="20"/>
      <c r="AI8" s="20"/>
      <c r="AJ8" s="20"/>
      <c r="AK8" s="20"/>
      <c r="AL8" s="20"/>
      <c r="AM8" s="20"/>
      <c r="AN8" s="20"/>
      <c r="AO8" s="20"/>
      <c r="AP8" s="17"/>
    </row>
    <row r="9" spans="1:139" ht="18.75" customHeight="1">
      <c r="A9" s="24">
        <v>1</v>
      </c>
      <c r="B9" s="93" t="s">
        <v>145</v>
      </c>
      <c r="C9" s="93"/>
      <c r="D9" s="93"/>
      <c r="E9" s="93"/>
      <c r="F9" s="93"/>
      <c r="G9" s="93"/>
      <c r="H9" s="93"/>
      <c r="I9" s="93"/>
      <c r="J9" s="93"/>
      <c r="K9" s="93"/>
      <c r="L9" s="93"/>
      <c r="M9" s="93"/>
      <c r="N9" s="93"/>
      <c r="O9" s="93"/>
      <c r="P9" s="94" t="s">
        <v>38</v>
      </c>
      <c r="Q9" s="94"/>
      <c r="R9" s="94"/>
      <c r="S9" s="94"/>
      <c r="T9" s="94"/>
      <c r="U9" s="94"/>
      <c r="V9" s="94"/>
      <c r="W9" s="94"/>
      <c r="X9" s="94"/>
      <c r="Y9" s="94"/>
      <c r="Z9" s="94"/>
      <c r="AA9" s="92" t="s">
        <v>157</v>
      </c>
      <c r="AB9" s="92"/>
      <c r="AC9" s="92"/>
      <c r="AD9" s="92"/>
      <c r="AE9" s="92"/>
      <c r="AF9" s="92"/>
      <c r="AG9" s="92"/>
      <c r="AH9" s="92"/>
      <c r="AI9" s="92"/>
      <c r="AJ9" s="92"/>
      <c r="AK9" s="92"/>
      <c r="AL9" s="92"/>
      <c r="AM9" s="92"/>
      <c r="AN9" s="92"/>
      <c r="AO9" s="92"/>
      <c r="AP9" s="15" t="str">
        <f>"P"&amp;ROW()</f>
        <v>P9</v>
      </c>
      <c r="AQ9" s="15" t="str">
        <f>"AA"&amp;ROW()</f>
        <v>AA9</v>
      </c>
    </row>
    <row r="10" spans="1:139" ht="18.75" customHeight="1">
      <c r="A10" s="25">
        <v>3</v>
      </c>
      <c r="B10" s="93" t="str">
        <f>"   Chức vụ: "</f>
        <v xml:space="preserve">   Chức vụ: </v>
      </c>
      <c r="C10" s="93"/>
      <c r="D10" s="93"/>
      <c r="E10" s="93"/>
      <c r="F10" s="93"/>
      <c r="G10" s="93"/>
      <c r="H10" s="93"/>
      <c r="I10" s="93"/>
      <c r="J10" s="93"/>
      <c r="K10" s="93"/>
      <c r="L10" s="93"/>
      <c r="M10" s="93"/>
      <c r="N10" s="93"/>
      <c r="O10" s="93"/>
      <c r="P10" s="94" t="s">
        <v>0</v>
      </c>
      <c r="Q10" s="94"/>
      <c r="R10" s="94"/>
      <c r="S10" s="94"/>
      <c r="T10" s="94"/>
      <c r="U10" s="94"/>
      <c r="V10" s="94"/>
      <c r="W10" s="94"/>
      <c r="X10" s="94"/>
      <c r="Y10" s="94"/>
      <c r="Z10" s="94"/>
      <c r="AA10" s="35"/>
      <c r="AB10" s="35"/>
      <c r="AC10" s="35"/>
      <c r="AD10" s="35"/>
      <c r="AE10" s="35"/>
      <c r="AF10" s="35"/>
      <c r="AG10" s="35"/>
      <c r="AH10" s="35"/>
      <c r="AI10" s="20"/>
      <c r="AJ10" s="20"/>
      <c r="AK10" s="20"/>
      <c r="AL10" s="35"/>
      <c r="AM10" s="35"/>
      <c r="AN10" s="35"/>
      <c r="AO10" s="35"/>
      <c r="AP10" s="15" t="str">
        <f>"P"&amp;ROW()</f>
        <v>P10</v>
      </c>
    </row>
    <row r="11" spans="1:139" ht="18.75" customHeight="1">
      <c r="A11" s="14"/>
      <c r="B11" s="93" t="s">
        <v>146</v>
      </c>
      <c r="C11" s="93"/>
      <c r="D11" s="93"/>
      <c r="E11" s="93"/>
      <c r="F11" s="93"/>
      <c r="G11" s="93"/>
      <c r="H11" s="93"/>
      <c r="I11" s="93"/>
      <c r="J11" s="93"/>
      <c r="K11" s="93"/>
      <c r="L11" s="93"/>
      <c r="M11" s="93"/>
      <c r="N11" s="93"/>
      <c r="O11" s="93"/>
      <c r="P11" s="95" t="s">
        <v>37</v>
      </c>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15" t="str">
        <f>"P"&amp;ROW()</f>
        <v>P11</v>
      </c>
    </row>
    <row r="12" spans="1:139" ht="18.75" customHeight="1">
      <c r="A12" s="14"/>
      <c r="B12" s="93" t="str">
        <f>"   Điện thoại: "</f>
        <v xml:space="preserve">   Điện thoại: </v>
      </c>
      <c r="C12" s="93"/>
      <c r="D12" s="93"/>
      <c r="E12" s="93"/>
      <c r="F12" s="93"/>
      <c r="G12" s="93"/>
      <c r="H12" s="93"/>
      <c r="I12" s="93"/>
      <c r="J12" s="93"/>
      <c r="K12" s="93"/>
      <c r="L12" s="93"/>
      <c r="M12" s="93"/>
      <c r="N12" s="93"/>
      <c r="O12" s="93"/>
      <c r="P12" s="84" t="s">
        <v>384</v>
      </c>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15" t="str">
        <f>"P"&amp;ROW()</f>
        <v>P12</v>
      </c>
    </row>
    <row r="13" spans="1:139" ht="37.5" customHeight="1">
      <c r="A13" s="14"/>
      <c r="B13" s="82" t="s">
        <v>158</v>
      </c>
      <c r="C13" s="82"/>
      <c r="D13" s="82"/>
      <c r="E13" s="82"/>
      <c r="F13" s="82"/>
      <c r="G13" s="82"/>
      <c r="H13" s="82"/>
      <c r="I13" s="82"/>
      <c r="J13" s="82"/>
      <c r="K13" s="82"/>
      <c r="L13" s="82"/>
      <c r="M13" s="82"/>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15" t="str">
        <f>"B"&amp;ROW()</f>
        <v>B13</v>
      </c>
    </row>
    <row r="14" spans="1:139" ht="18.75" customHeight="1">
      <c r="A14" s="14"/>
      <c r="B14" s="90" t="s">
        <v>144</v>
      </c>
      <c r="C14" s="90"/>
      <c r="D14" s="90"/>
      <c r="E14" s="90"/>
      <c r="F14" s="90"/>
      <c r="G14" s="90"/>
      <c r="H14" s="90"/>
      <c r="I14" s="90"/>
      <c r="J14" s="90"/>
      <c r="K14" s="90"/>
      <c r="L14" s="90"/>
      <c r="M14" s="90"/>
      <c r="N14" s="90"/>
      <c r="O14" s="90"/>
      <c r="P14" s="91" t="s">
        <v>50</v>
      </c>
      <c r="Q14" s="91"/>
      <c r="R14" s="91"/>
      <c r="S14" s="91"/>
      <c r="T14" s="91"/>
      <c r="U14" s="91"/>
      <c r="V14" s="91"/>
      <c r="W14" s="91"/>
      <c r="X14" s="91"/>
      <c r="Y14" s="91"/>
      <c r="Z14" s="91"/>
      <c r="AA14" s="92" t="s">
        <v>157</v>
      </c>
      <c r="AB14" s="92"/>
      <c r="AC14" s="92"/>
      <c r="AD14" s="92"/>
      <c r="AE14" s="92"/>
      <c r="AF14" s="92"/>
      <c r="AG14" s="92"/>
      <c r="AH14" s="92"/>
      <c r="AI14" s="92"/>
      <c r="AJ14" s="92"/>
      <c r="AK14" s="92"/>
      <c r="AL14" s="92"/>
      <c r="AM14" s="92"/>
      <c r="AN14" s="92"/>
      <c r="AO14" s="92"/>
      <c r="AP14" s="15" t="str">
        <f>"P"&amp;ROW()</f>
        <v>P14</v>
      </c>
      <c r="AQ14" s="15" t="str">
        <f>"AA"&amp;ROW()</f>
        <v>AA14</v>
      </c>
    </row>
    <row r="15" spans="1:139" ht="18.75" customHeight="1">
      <c r="A15" s="14"/>
      <c r="B15" s="103" t="s">
        <v>392</v>
      </c>
      <c r="C15" s="103"/>
      <c r="D15" s="103"/>
      <c r="E15" s="103"/>
      <c r="F15" s="103"/>
      <c r="G15" s="103"/>
      <c r="H15" s="103"/>
      <c r="I15" s="103"/>
      <c r="J15" s="103"/>
      <c r="K15" s="103"/>
      <c r="L15" s="103"/>
      <c r="M15" s="103"/>
      <c r="N15" s="84" t="s">
        <v>393</v>
      </c>
      <c r="O15" s="84"/>
      <c r="P15" s="84"/>
      <c r="Q15" s="84"/>
      <c r="R15" s="84"/>
      <c r="S15" s="84"/>
      <c r="T15" s="84"/>
      <c r="U15" s="84"/>
      <c r="V15" s="84"/>
      <c r="W15" s="84"/>
      <c r="X15" s="84"/>
      <c r="Y15" s="84"/>
      <c r="Z15" s="84"/>
      <c r="AA15" s="84"/>
      <c r="AB15" s="84"/>
      <c r="AC15" s="84"/>
      <c r="AD15" s="84"/>
      <c r="AE15" s="84"/>
      <c r="AF15" s="84"/>
      <c r="AG15" s="84"/>
      <c r="AH15" s="84"/>
      <c r="AI15" s="84"/>
      <c r="AJ15" s="84"/>
      <c r="AK15" s="84"/>
      <c r="AL15" s="84"/>
      <c r="AM15" s="84"/>
      <c r="AN15" s="84"/>
      <c r="AO15" s="84"/>
      <c r="AP15" s="15" t="str">
        <f>"B"&amp;ROW()</f>
        <v>B15</v>
      </c>
      <c r="AQ15" s="15" t="str">
        <f>"N"&amp;ROW()</f>
        <v>N15</v>
      </c>
    </row>
    <row r="16" spans="1:139" ht="18.75" customHeight="1">
      <c r="A16" s="14"/>
      <c r="B16" s="82" t="s">
        <v>161</v>
      </c>
      <c r="C16" s="82"/>
      <c r="D16" s="82"/>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15" t="str">
        <f>"B"&amp;ROW()</f>
        <v>B16</v>
      </c>
    </row>
    <row r="17" spans="1:49" ht="18.75" customHeight="1">
      <c r="A17" s="14"/>
      <c r="B17" s="82" t="s">
        <v>394</v>
      </c>
      <c r="C17" s="82"/>
      <c r="D17" s="82"/>
      <c r="E17" s="82"/>
      <c r="F17" s="82"/>
      <c r="G17" s="82"/>
      <c r="H17" s="82"/>
      <c r="I17" s="82"/>
      <c r="J17" s="82"/>
      <c r="K17" s="82"/>
      <c r="L17" s="82"/>
      <c r="M17" s="82"/>
      <c r="N17" s="82"/>
      <c r="O17" s="82"/>
      <c r="P17" s="82"/>
      <c r="Q17" s="82"/>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15" t="str">
        <f>"B"&amp;ROW()</f>
        <v>B17</v>
      </c>
      <c r="AQ17" s="19"/>
    </row>
    <row r="18" spans="1:49" ht="18.75" customHeight="1">
      <c r="A18" s="14"/>
      <c r="B18" s="84" t="s">
        <v>395</v>
      </c>
      <c r="C18" s="84"/>
      <c r="D18" s="84"/>
      <c r="E18" s="84"/>
      <c r="F18" s="84"/>
      <c r="G18" s="84"/>
      <c r="H18" s="84"/>
      <c r="I18" s="84"/>
      <c r="J18" s="84"/>
      <c r="K18" s="84"/>
      <c r="L18" s="84"/>
      <c r="M18" s="84"/>
      <c r="N18" s="84"/>
      <c r="O18" s="84"/>
      <c r="P18" s="98" t="s">
        <v>28</v>
      </c>
      <c r="Q18" s="98"/>
      <c r="R18" s="98"/>
      <c r="S18" s="98"/>
      <c r="T18" s="98"/>
      <c r="U18" s="99">
        <v>41040</v>
      </c>
      <c r="V18" s="99"/>
      <c r="W18" s="99"/>
      <c r="X18" s="99"/>
      <c r="Y18" s="99"/>
      <c r="Z18" s="99"/>
      <c r="AA18" s="99"/>
      <c r="AB18" s="83" t="s">
        <v>396</v>
      </c>
      <c r="AC18" s="83"/>
      <c r="AD18" s="83"/>
      <c r="AE18" s="83"/>
      <c r="AF18" s="83"/>
      <c r="AG18" s="83"/>
      <c r="AH18" s="83"/>
      <c r="AI18" s="83"/>
      <c r="AJ18" s="83"/>
      <c r="AK18" s="83"/>
      <c r="AL18" s="83"/>
      <c r="AM18" s="83"/>
      <c r="AN18" s="83"/>
      <c r="AO18" s="83"/>
      <c r="AP18" s="15" t="str">
        <f>"B"&amp;ROW()</f>
        <v>B18</v>
      </c>
      <c r="AQ18" s="15" t="str">
        <f>"U"&amp;ROW()</f>
        <v>U18</v>
      </c>
      <c r="AR18" s="15" t="str">
        <f>"AB"&amp;ROW()</f>
        <v>AB18</v>
      </c>
    </row>
    <row r="19" spans="1:49" ht="18.75">
      <c r="A19" s="14"/>
      <c r="B19" s="86" t="s">
        <v>152</v>
      </c>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15"/>
    </row>
    <row r="20" spans="1:49" ht="18.75">
      <c r="A20" s="14"/>
      <c r="B20" s="86" t="s">
        <v>147</v>
      </c>
      <c r="C20" s="86"/>
      <c r="D20" s="86"/>
      <c r="E20" s="86"/>
      <c r="F20" s="86"/>
      <c r="G20" s="86"/>
      <c r="H20" s="86"/>
      <c r="I20" s="86"/>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15"/>
    </row>
    <row r="21" spans="1:49" ht="18.75" customHeight="1">
      <c r="A21" s="14"/>
      <c r="B21" s="85" t="s">
        <v>29</v>
      </c>
      <c r="C21" s="85"/>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c r="AD21" s="85"/>
      <c r="AE21" s="85"/>
      <c r="AF21" s="85"/>
      <c r="AG21" s="85"/>
      <c r="AH21" s="85"/>
      <c r="AI21" s="85"/>
      <c r="AJ21" s="85"/>
      <c r="AK21" s="85"/>
      <c r="AL21" s="85"/>
      <c r="AM21" s="85"/>
      <c r="AN21" s="85"/>
      <c r="AO21" s="85"/>
      <c r="AP21" s="15"/>
    </row>
    <row r="22" spans="1:49" ht="18.75">
      <c r="A22" s="14"/>
      <c r="B22" s="82" t="s">
        <v>397</v>
      </c>
      <c r="C22" s="82"/>
      <c r="D22" s="82"/>
      <c r="E22" s="82"/>
      <c r="F22" s="82"/>
      <c r="G22" s="82"/>
      <c r="H22" s="82"/>
      <c r="I22" s="82"/>
      <c r="J22" s="82"/>
      <c r="K22" s="82"/>
      <c r="L22" s="82"/>
      <c r="M22" s="82"/>
      <c r="N22" s="82"/>
      <c r="O22" s="82"/>
      <c r="P22" s="82"/>
      <c r="Q22" s="82"/>
      <c r="R22" s="82"/>
      <c r="S22" s="82"/>
      <c r="T22" s="82"/>
      <c r="U22" s="82"/>
      <c r="V22" s="82"/>
      <c r="W22" s="82"/>
      <c r="X22" s="82"/>
      <c r="Y22" s="82"/>
      <c r="Z22" s="82"/>
      <c r="AA22" s="82"/>
      <c r="AB22" s="82"/>
      <c r="AC22" s="82"/>
      <c r="AD22" s="82"/>
      <c r="AE22" s="82"/>
      <c r="AF22" s="82"/>
      <c r="AG22" s="82"/>
      <c r="AH22" s="82"/>
      <c r="AI22" s="82"/>
      <c r="AJ22" s="82"/>
      <c r="AK22" s="82"/>
      <c r="AL22" s="82"/>
      <c r="AM22" s="82"/>
      <c r="AN22" s="82"/>
      <c r="AO22" s="82"/>
      <c r="AP22" s="15" t="str">
        <f t="shared" ref="AP22:AP27" si="0">"B"&amp;ROW()</f>
        <v>B22</v>
      </c>
    </row>
    <row r="23" spans="1:49" ht="18.75">
      <c r="A23" s="14"/>
      <c r="B23" s="82" t="s">
        <v>398</v>
      </c>
      <c r="C23" s="82"/>
      <c r="D23" s="82"/>
      <c r="E23" s="82"/>
      <c r="F23" s="82"/>
      <c r="G23" s="82"/>
      <c r="H23" s="82"/>
      <c r="I23" s="82"/>
      <c r="J23" s="82"/>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15" t="str">
        <f t="shared" si="0"/>
        <v>B23</v>
      </c>
      <c r="AQ23" s="19"/>
      <c r="AT23" s="4"/>
      <c r="AU23" s="4"/>
      <c r="AV23" s="4"/>
      <c r="AW23" s="4"/>
    </row>
    <row r="24" spans="1:49" ht="18.75">
      <c r="A24" s="14"/>
      <c r="B24" s="82" t="s">
        <v>183</v>
      </c>
      <c r="C24" s="82"/>
      <c r="D24" s="82"/>
      <c r="E24" s="82"/>
      <c r="F24" s="82"/>
      <c r="G24" s="82"/>
      <c r="H24" s="82"/>
      <c r="I24" s="82"/>
      <c r="J24" s="82"/>
      <c r="K24" s="82"/>
      <c r="L24" s="82"/>
      <c r="M24" s="82"/>
      <c r="N24" s="82"/>
      <c r="O24" s="82"/>
      <c r="P24" s="82"/>
      <c r="Q24" s="82"/>
      <c r="R24" s="82"/>
      <c r="S24" s="82"/>
      <c r="T24" s="82"/>
      <c r="U24" s="82"/>
      <c r="V24" s="82"/>
      <c r="W24" s="82"/>
      <c r="X24" s="82"/>
      <c r="Y24" s="82"/>
      <c r="Z24" s="82"/>
      <c r="AA24" s="82"/>
      <c r="AB24" s="82"/>
      <c r="AC24" s="82"/>
      <c r="AD24" s="82"/>
      <c r="AE24" s="82"/>
      <c r="AF24" s="82"/>
      <c r="AG24" s="82"/>
      <c r="AH24" s="82"/>
      <c r="AI24" s="82"/>
      <c r="AJ24" s="82"/>
      <c r="AK24" s="82"/>
      <c r="AL24" s="82"/>
      <c r="AM24" s="82"/>
      <c r="AN24" s="82"/>
      <c r="AO24" s="82"/>
      <c r="AP24" s="15" t="str">
        <f t="shared" si="0"/>
        <v>B24</v>
      </c>
      <c r="AQ24" s="19"/>
      <c r="AT24" s="4"/>
      <c r="AU24" s="4"/>
      <c r="AV24" s="4"/>
      <c r="AW24" s="4"/>
    </row>
    <row r="25" spans="1:49" ht="36.75" customHeight="1">
      <c r="A25" s="14"/>
      <c r="B25" s="82" t="s">
        <v>184</v>
      </c>
      <c r="C25" s="82"/>
      <c r="D25" s="82"/>
      <c r="E25" s="82"/>
      <c r="F25" s="82"/>
      <c r="G25" s="82"/>
      <c r="H25" s="82"/>
      <c r="I25" s="82"/>
      <c r="J25" s="82"/>
      <c r="K25" s="82"/>
      <c r="L25" s="82"/>
      <c r="M25" s="82"/>
      <c r="N25" s="82"/>
      <c r="O25" s="82"/>
      <c r="P25" s="82"/>
      <c r="Q25" s="82"/>
      <c r="R25" s="82"/>
      <c r="S25" s="82"/>
      <c r="T25" s="82"/>
      <c r="U25" s="82"/>
      <c r="V25" s="82"/>
      <c r="W25" s="82"/>
      <c r="X25" s="82"/>
      <c r="Y25" s="82"/>
      <c r="Z25" s="82"/>
      <c r="AA25" s="82"/>
      <c r="AB25" s="82"/>
      <c r="AC25" s="82"/>
      <c r="AD25" s="82"/>
      <c r="AE25" s="82"/>
      <c r="AF25" s="82"/>
      <c r="AG25" s="82"/>
      <c r="AH25" s="82"/>
      <c r="AI25" s="82"/>
      <c r="AJ25" s="82"/>
      <c r="AK25" s="82"/>
      <c r="AL25" s="82"/>
      <c r="AM25" s="82"/>
      <c r="AN25" s="82"/>
      <c r="AO25" s="82"/>
      <c r="AP25" s="15" t="str">
        <f t="shared" si="0"/>
        <v>B25</v>
      </c>
    </row>
    <row r="26" spans="1:49" ht="18.75" customHeight="1">
      <c r="A26" s="14"/>
      <c r="B26" s="84" t="s">
        <v>209</v>
      </c>
      <c r="C26" s="84"/>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c r="AO26" s="84"/>
      <c r="AP26" s="15" t="str">
        <f t="shared" si="0"/>
        <v>B26</v>
      </c>
      <c r="AQ26" s="15"/>
    </row>
    <row r="27" spans="1:49" ht="18.75">
      <c r="A27" s="14"/>
      <c r="B27" s="82" t="s">
        <v>210</v>
      </c>
      <c r="C27" s="82"/>
      <c r="D27" s="82"/>
      <c r="E27" s="82"/>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c r="AO27" s="82"/>
      <c r="AP27" s="15" t="str">
        <f t="shared" si="0"/>
        <v>B27</v>
      </c>
    </row>
    <row r="28" spans="1:49" ht="18.75" customHeight="1">
      <c r="A28" s="14"/>
      <c r="B28" s="85" t="s">
        <v>30</v>
      </c>
      <c r="C28" s="85"/>
      <c r="D28" s="85"/>
      <c r="E28" s="85"/>
      <c r="F28" s="85"/>
      <c r="G28" s="85"/>
      <c r="H28" s="85"/>
      <c r="I28" s="85"/>
      <c r="J28" s="85"/>
      <c r="K28" s="85"/>
      <c r="L28" s="85"/>
      <c r="M28" s="85"/>
      <c r="N28" s="85"/>
      <c r="O28" s="85"/>
      <c r="P28" s="85"/>
      <c r="Q28" s="85"/>
      <c r="R28" s="85"/>
      <c r="S28" s="85"/>
      <c r="T28" s="85"/>
      <c r="U28" s="85"/>
      <c r="V28" s="85"/>
      <c r="W28" s="85"/>
      <c r="X28" s="85"/>
      <c r="Y28" s="85"/>
      <c r="Z28" s="85"/>
      <c r="AA28" s="85"/>
      <c r="AB28" s="85"/>
      <c r="AC28" s="85"/>
      <c r="AD28" s="85"/>
      <c r="AE28" s="85"/>
      <c r="AF28" s="85"/>
      <c r="AG28" s="85"/>
      <c r="AH28" s="85"/>
      <c r="AI28" s="85"/>
      <c r="AJ28" s="85"/>
      <c r="AK28" s="85"/>
      <c r="AL28" s="85"/>
      <c r="AM28" s="85"/>
      <c r="AN28" s="85"/>
      <c r="AO28" s="85"/>
      <c r="AP28" s="15"/>
    </row>
    <row r="29" spans="1:49" ht="37.5" customHeight="1">
      <c r="A29" s="14"/>
      <c r="B29" s="86" t="s">
        <v>188</v>
      </c>
      <c r="C29" s="86"/>
      <c r="D29" s="86"/>
      <c r="E29" s="86"/>
      <c r="F29" s="86"/>
      <c r="G29" s="86"/>
      <c r="H29" s="86"/>
      <c r="I29" s="86"/>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15"/>
    </row>
    <row r="30" spans="1:49" ht="18.75" customHeight="1">
      <c r="A30" s="14"/>
      <c r="B30" s="86" t="s">
        <v>148</v>
      </c>
      <c r="C30" s="86"/>
      <c r="D30" s="86"/>
      <c r="E30" s="86"/>
      <c r="F30" s="86"/>
      <c r="G30" s="86"/>
      <c r="H30" s="86"/>
      <c r="I30" s="86"/>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15"/>
    </row>
    <row r="31" spans="1:49" ht="18.75" customHeight="1">
      <c r="A31" s="14"/>
      <c r="B31" s="85" t="s">
        <v>31</v>
      </c>
      <c r="C31" s="85"/>
      <c r="D31" s="85"/>
      <c r="E31" s="85"/>
      <c r="F31" s="85"/>
      <c r="G31" s="85"/>
      <c r="H31" s="85"/>
      <c r="I31" s="85"/>
      <c r="J31" s="85"/>
      <c r="K31" s="85"/>
      <c r="L31" s="85"/>
      <c r="M31" s="85"/>
      <c r="N31" s="85"/>
      <c r="O31" s="85"/>
      <c r="P31" s="85"/>
      <c r="Q31" s="85"/>
      <c r="R31" s="85"/>
      <c r="S31" s="85"/>
      <c r="T31" s="85"/>
      <c r="U31" s="85"/>
      <c r="V31" s="85"/>
      <c r="W31" s="85"/>
      <c r="X31" s="85"/>
      <c r="Y31" s="85"/>
      <c r="Z31" s="85"/>
      <c r="AA31" s="85"/>
      <c r="AB31" s="85"/>
      <c r="AC31" s="85"/>
      <c r="AD31" s="85"/>
      <c r="AE31" s="85"/>
      <c r="AF31" s="85"/>
      <c r="AG31" s="85"/>
      <c r="AH31" s="85"/>
      <c r="AI31" s="85"/>
      <c r="AJ31" s="85"/>
      <c r="AK31" s="85"/>
      <c r="AL31" s="85"/>
      <c r="AM31" s="85"/>
      <c r="AN31" s="85"/>
      <c r="AO31" s="85"/>
      <c r="AP31" s="15"/>
    </row>
    <row r="32" spans="1:49" ht="18.75">
      <c r="A32" s="14"/>
      <c r="B32" s="81" t="s">
        <v>32</v>
      </c>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81"/>
      <c r="AC32" s="81"/>
      <c r="AD32" s="81"/>
      <c r="AE32" s="81"/>
      <c r="AF32" s="81"/>
      <c r="AG32" s="81"/>
      <c r="AH32" s="81"/>
      <c r="AI32" s="81"/>
      <c r="AJ32" s="81"/>
      <c r="AK32" s="81"/>
      <c r="AL32" s="81"/>
      <c r="AM32" s="81"/>
      <c r="AN32" s="81"/>
      <c r="AO32" s="81"/>
      <c r="AP32" s="15"/>
    </row>
    <row r="33" spans="1:42" ht="18.75">
      <c r="A33" s="14"/>
      <c r="B33" s="86" t="s">
        <v>162</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15"/>
    </row>
    <row r="34" spans="1:42" ht="18.75" customHeight="1">
      <c r="A34" s="14"/>
      <c r="B34" s="93" t="s">
        <v>149</v>
      </c>
      <c r="C34" s="93"/>
      <c r="D34" s="93"/>
      <c r="E34" s="93"/>
      <c r="F34" s="93"/>
      <c r="G34" s="93"/>
      <c r="H34" s="93"/>
      <c r="I34" s="93"/>
      <c r="J34" s="93"/>
      <c r="K34" s="93"/>
      <c r="L34" s="93"/>
      <c r="M34" s="93"/>
      <c r="N34" s="93"/>
      <c r="O34" s="93"/>
      <c r="P34" s="93"/>
      <c r="Q34" s="93"/>
      <c r="R34" s="93"/>
      <c r="S34" s="93"/>
      <c r="T34" s="96">
        <v>4000000</v>
      </c>
      <c r="U34" s="96"/>
      <c r="V34" s="96"/>
      <c r="W34" s="96"/>
      <c r="X34" s="96"/>
      <c r="Y34" s="96"/>
      <c r="Z34" s="96"/>
      <c r="AA34" s="96"/>
      <c r="AB34" s="96"/>
      <c r="AC34" s="96"/>
      <c r="AD34" s="96"/>
      <c r="AE34" s="96"/>
      <c r="AF34" s="96"/>
      <c r="AG34" s="96"/>
      <c r="AH34" s="96"/>
      <c r="AI34" s="96"/>
      <c r="AJ34" s="97" t="s">
        <v>189</v>
      </c>
      <c r="AK34" s="97"/>
      <c r="AL34" s="97"/>
      <c r="AM34" s="97"/>
      <c r="AN34" s="97"/>
      <c r="AO34" s="97"/>
      <c r="AP34" s="15" t="str">
        <f>"T"&amp;ROW()</f>
        <v>T34</v>
      </c>
    </row>
    <row r="35" spans="1:42" ht="18.75" customHeight="1">
      <c r="A35" s="14"/>
      <c r="B35" s="86" t="s">
        <v>163</v>
      </c>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15"/>
    </row>
    <row r="36" spans="1:42" ht="18.75" customHeight="1">
      <c r="A36" s="14"/>
      <c r="B36" s="86" t="s">
        <v>164</v>
      </c>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15"/>
    </row>
    <row r="37" spans="1:42" ht="18.75" customHeight="1">
      <c r="A37" s="14"/>
      <c r="B37" s="86" t="s">
        <v>165</v>
      </c>
      <c r="C37" s="86"/>
      <c r="D37" s="86"/>
      <c r="E37" s="86"/>
      <c r="F37" s="86"/>
      <c r="G37" s="86"/>
      <c r="H37" s="86"/>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15"/>
    </row>
    <row r="38" spans="1:42" ht="18.75" customHeight="1">
      <c r="A38" s="14"/>
      <c r="B38" s="86" t="s">
        <v>166</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15"/>
    </row>
    <row r="39" spans="1:42" ht="18.75" customHeight="1">
      <c r="A39" s="14"/>
      <c r="B39" s="86" t="s">
        <v>167</v>
      </c>
      <c r="C39" s="86"/>
      <c r="D39" s="86"/>
      <c r="E39" s="86"/>
      <c r="F39" s="86"/>
      <c r="G39" s="86"/>
      <c r="H39" s="86"/>
      <c r="I39" s="86"/>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15"/>
    </row>
    <row r="40" spans="1:42" ht="18.75" customHeight="1">
      <c r="A40" s="14"/>
      <c r="B40" s="86" t="s">
        <v>168</v>
      </c>
      <c r="C40" s="86"/>
      <c r="D40" s="86"/>
      <c r="E40" s="86"/>
      <c r="F40" s="86"/>
      <c r="G40" s="86"/>
      <c r="H40" s="86"/>
      <c r="I40" s="86"/>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15"/>
    </row>
    <row r="41" spans="1:42" ht="18.75">
      <c r="A41" s="14"/>
      <c r="B41" s="86" t="s">
        <v>169</v>
      </c>
      <c r="C41" s="86"/>
      <c r="D41" s="86"/>
      <c r="E41" s="86"/>
      <c r="F41" s="86"/>
      <c r="G41" s="86"/>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15"/>
    </row>
    <row r="42" spans="1:42" ht="18.75" customHeight="1">
      <c r="A42" s="14"/>
      <c r="B42" s="86" t="s">
        <v>170</v>
      </c>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15"/>
    </row>
    <row r="43" spans="1:42" ht="18.75" customHeight="1">
      <c r="A43" s="14"/>
      <c r="B43" s="86" t="s">
        <v>171</v>
      </c>
      <c r="C43" s="86"/>
      <c r="D43" s="86"/>
      <c r="E43" s="86"/>
      <c r="F43" s="86"/>
      <c r="G43" s="86"/>
      <c r="H43" s="86"/>
      <c r="I43" s="86"/>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15"/>
    </row>
    <row r="44" spans="1:42" ht="18.75">
      <c r="A44" s="14"/>
      <c r="B44" s="86" t="s">
        <v>172</v>
      </c>
      <c r="C44" s="86"/>
      <c r="D44" s="86"/>
      <c r="E44" s="86"/>
      <c r="F44" s="86"/>
      <c r="G44" s="86"/>
      <c r="H44" s="86"/>
      <c r="I44" s="86"/>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15"/>
    </row>
    <row r="45" spans="1:42" ht="18.75" customHeight="1">
      <c r="A45" s="14"/>
      <c r="B45" s="86" t="s">
        <v>173</v>
      </c>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15"/>
    </row>
    <row r="46" spans="1:42" ht="19.5" customHeight="1">
      <c r="A46" s="14"/>
      <c r="B46" s="81" t="s">
        <v>8</v>
      </c>
      <c r="C46" s="81"/>
      <c r="D46" s="81"/>
      <c r="E46" s="81"/>
      <c r="F46" s="81"/>
      <c r="G46" s="81"/>
      <c r="H46" s="81"/>
      <c r="I46" s="81"/>
      <c r="J46" s="81"/>
      <c r="K46" s="81"/>
      <c r="L46" s="81"/>
      <c r="M46" s="81"/>
      <c r="N46" s="81"/>
      <c r="O46" s="81"/>
      <c r="P46" s="81"/>
      <c r="Q46" s="81"/>
      <c r="R46" s="81"/>
      <c r="S46" s="81"/>
      <c r="T46" s="81"/>
      <c r="U46" s="81"/>
      <c r="V46" s="81"/>
      <c r="W46" s="81"/>
      <c r="X46" s="81"/>
      <c r="Y46" s="81"/>
      <c r="Z46" s="81"/>
      <c r="AA46" s="81"/>
      <c r="AB46" s="81"/>
      <c r="AC46" s="81"/>
      <c r="AD46" s="81"/>
      <c r="AE46" s="81"/>
      <c r="AF46" s="81"/>
      <c r="AG46" s="81"/>
      <c r="AH46" s="81"/>
      <c r="AI46" s="81"/>
      <c r="AJ46" s="81"/>
      <c r="AK46" s="81"/>
      <c r="AL46" s="81"/>
      <c r="AM46" s="81"/>
      <c r="AN46" s="81"/>
      <c r="AO46" s="81"/>
      <c r="AP46" s="15"/>
    </row>
    <row r="47" spans="1:42" ht="18.75" customHeight="1">
      <c r="A47" s="14"/>
      <c r="B47" s="86" t="s">
        <v>174</v>
      </c>
      <c r="C47" s="86"/>
      <c r="D47" s="86"/>
      <c r="E47" s="86"/>
      <c r="F47" s="86"/>
      <c r="G47" s="86"/>
      <c r="H47" s="86"/>
      <c r="I47" s="86"/>
      <c r="J47" s="86"/>
      <c r="K47" s="86"/>
      <c r="L47" s="86"/>
      <c r="M47" s="86"/>
      <c r="N47" s="86"/>
      <c r="O47" s="86"/>
      <c r="P47" s="86"/>
      <c r="Q47" s="86"/>
      <c r="R47" s="86"/>
      <c r="S47" s="86"/>
      <c r="T47" s="86"/>
      <c r="U47" s="86"/>
      <c r="V47" s="86"/>
      <c r="W47" s="86"/>
      <c r="X47" s="86"/>
      <c r="Y47" s="86"/>
      <c r="Z47" s="86"/>
      <c r="AA47" s="86"/>
      <c r="AB47" s="86"/>
      <c r="AC47" s="86"/>
      <c r="AD47" s="86"/>
      <c r="AE47" s="86"/>
      <c r="AF47" s="86"/>
      <c r="AG47" s="86"/>
      <c r="AH47" s="86"/>
      <c r="AI47" s="86"/>
      <c r="AJ47" s="86"/>
      <c r="AK47" s="86"/>
      <c r="AL47" s="86"/>
      <c r="AM47" s="86"/>
      <c r="AN47" s="86"/>
      <c r="AO47" s="86"/>
      <c r="AP47" s="15"/>
    </row>
    <row r="48" spans="1:42" ht="37.5" customHeight="1">
      <c r="A48" s="14"/>
      <c r="B48" s="86" t="s">
        <v>175</v>
      </c>
      <c r="C48" s="86"/>
      <c r="D48" s="86"/>
      <c r="E48" s="86"/>
      <c r="F48" s="86"/>
      <c r="G48" s="86"/>
      <c r="H48" s="86"/>
      <c r="I48" s="86"/>
      <c r="J48" s="86"/>
      <c r="K48" s="86"/>
      <c r="L48" s="86"/>
      <c r="M48" s="86"/>
      <c r="N48" s="86"/>
      <c r="O48" s="86"/>
      <c r="P48" s="86"/>
      <c r="Q48" s="86"/>
      <c r="R48" s="86"/>
      <c r="S48" s="86"/>
      <c r="T48" s="86"/>
      <c r="U48" s="86"/>
      <c r="V48" s="86"/>
      <c r="W48" s="86"/>
      <c r="X48" s="86"/>
      <c r="Y48" s="86"/>
      <c r="Z48" s="86"/>
      <c r="AA48" s="86"/>
      <c r="AB48" s="86"/>
      <c r="AC48" s="86"/>
      <c r="AD48" s="86"/>
      <c r="AE48" s="86"/>
      <c r="AF48" s="86"/>
      <c r="AG48" s="86"/>
      <c r="AH48" s="86"/>
      <c r="AI48" s="86"/>
      <c r="AJ48" s="86"/>
      <c r="AK48" s="86"/>
      <c r="AL48" s="86"/>
      <c r="AM48" s="86"/>
      <c r="AN48" s="86"/>
      <c r="AO48" s="86"/>
      <c r="AP48" s="15"/>
    </row>
    <row r="49" spans="1:46" ht="18.75">
      <c r="A49" s="14"/>
      <c r="B49" s="86" t="s">
        <v>176</v>
      </c>
      <c r="C49" s="86"/>
      <c r="D49" s="86"/>
      <c r="E49" s="86"/>
      <c r="F49" s="86"/>
      <c r="G49" s="86"/>
      <c r="H49" s="86"/>
      <c r="I49" s="86"/>
      <c r="J49" s="86"/>
      <c r="K49" s="86"/>
      <c r="L49" s="86"/>
      <c r="M49" s="86"/>
      <c r="N49" s="86"/>
      <c r="O49" s="86"/>
      <c r="P49" s="86"/>
      <c r="Q49" s="86"/>
      <c r="R49" s="86"/>
      <c r="S49" s="86"/>
      <c r="T49" s="86"/>
      <c r="U49" s="86"/>
      <c r="V49" s="86"/>
      <c r="W49" s="86"/>
      <c r="X49" s="86"/>
      <c r="Y49" s="86"/>
      <c r="Z49" s="86"/>
      <c r="AA49" s="86"/>
      <c r="AB49" s="86"/>
      <c r="AC49" s="86"/>
      <c r="AD49" s="86"/>
      <c r="AE49" s="86"/>
      <c r="AF49" s="86"/>
      <c r="AG49" s="86"/>
      <c r="AH49" s="86"/>
      <c r="AI49" s="86"/>
      <c r="AJ49" s="86"/>
      <c r="AK49" s="86"/>
      <c r="AL49" s="86"/>
      <c r="AM49" s="86"/>
      <c r="AN49" s="86"/>
      <c r="AO49" s="86"/>
      <c r="AP49" s="15"/>
    </row>
    <row r="50" spans="1:46" ht="18.75" customHeight="1">
      <c r="A50" s="14"/>
      <c r="B50" s="81" t="s">
        <v>150</v>
      </c>
      <c r="C50" s="81"/>
      <c r="D50" s="81"/>
      <c r="E50" s="81"/>
      <c r="F50" s="81"/>
      <c r="G50" s="81"/>
      <c r="H50" s="81"/>
      <c r="I50" s="81"/>
      <c r="J50" s="81"/>
      <c r="K50" s="81"/>
      <c r="L50" s="81"/>
      <c r="M50" s="81"/>
      <c r="N50" s="81"/>
      <c r="O50" s="81"/>
      <c r="P50" s="81"/>
      <c r="Q50" s="81"/>
      <c r="R50" s="81"/>
      <c r="S50" s="81"/>
      <c r="T50" s="81"/>
      <c r="U50" s="81"/>
      <c r="V50" s="81"/>
      <c r="W50" s="81"/>
      <c r="X50" s="81"/>
      <c r="Y50" s="81"/>
      <c r="Z50" s="81"/>
      <c r="AA50" s="81"/>
      <c r="AB50" s="81"/>
      <c r="AC50" s="81"/>
      <c r="AD50" s="81"/>
      <c r="AE50" s="81"/>
      <c r="AF50" s="81"/>
      <c r="AG50" s="81"/>
      <c r="AH50" s="81"/>
      <c r="AI50" s="81"/>
      <c r="AJ50" s="81"/>
      <c r="AK50" s="81"/>
      <c r="AL50" s="81"/>
      <c r="AM50" s="81"/>
      <c r="AN50" s="81"/>
      <c r="AO50" s="81"/>
      <c r="AP50" s="15"/>
    </row>
    <row r="51" spans="1:46" ht="37.5" customHeight="1">
      <c r="A51" s="14"/>
      <c r="B51" s="86" t="s">
        <v>177</v>
      </c>
      <c r="C51" s="86"/>
      <c r="D51" s="86"/>
      <c r="E51" s="86"/>
      <c r="F51" s="86"/>
      <c r="G51" s="86"/>
      <c r="H51" s="86"/>
      <c r="I51" s="86"/>
      <c r="J51" s="86"/>
      <c r="K51" s="86"/>
      <c r="L51" s="86"/>
      <c r="M51" s="86"/>
      <c r="N51" s="86"/>
      <c r="O51" s="86"/>
      <c r="P51" s="86"/>
      <c r="Q51" s="86"/>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15"/>
    </row>
    <row r="52" spans="1:46" ht="37.5" customHeight="1">
      <c r="A52" s="14"/>
      <c r="B52" s="86" t="s">
        <v>178</v>
      </c>
      <c r="C52" s="86"/>
      <c r="D52" s="86"/>
      <c r="E52" s="86"/>
      <c r="F52" s="86"/>
      <c r="G52" s="86"/>
      <c r="H52" s="86"/>
      <c r="I52" s="86"/>
      <c r="J52" s="86"/>
      <c r="K52" s="86"/>
      <c r="L52" s="86"/>
      <c r="M52" s="86"/>
      <c r="N52" s="86"/>
      <c r="O52" s="86"/>
      <c r="P52" s="86"/>
      <c r="Q52" s="86"/>
      <c r="R52" s="86"/>
      <c r="S52" s="86"/>
      <c r="T52" s="86"/>
      <c r="U52" s="86"/>
      <c r="V52" s="86"/>
      <c r="W52" s="86"/>
      <c r="X52" s="86"/>
      <c r="Y52" s="86"/>
      <c r="Z52" s="86"/>
      <c r="AA52" s="86"/>
      <c r="AB52" s="86"/>
      <c r="AC52" s="86"/>
      <c r="AD52" s="86"/>
      <c r="AE52" s="86"/>
      <c r="AF52" s="86"/>
      <c r="AG52" s="86"/>
      <c r="AH52" s="86"/>
      <c r="AI52" s="86"/>
      <c r="AJ52" s="86"/>
      <c r="AK52" s="86"/>
      <c r="AL52" s="86"/>
      <c r="AM52" s="86"/>
      <c r="AN52" s="86"/>
      <c r="AO52" s="86"/>
      <c r="AP52" s="15"/>
    </row>
    <row r="53" spans="1:46" ht="18.75" customHeight="1">
      <c r="A53" s="14"/>
      <c r="B53" s="81" t="s">
        <v>33</v>
      </c>
      <c r="C53" s="81"/>
      <c r="D53" s="81"/>
      <c r="E53" s="81"/>
      <c r="F53" s="81"/>
      <c r="G53" s="81"/>
      <c r="H53" s="81"/>
      <c r="I53" s="81"/>
      <c r="J53" s="81"/>
      <c r="K53" s="81"/>
      <c r="L53" s="81"/>
      <c r="M53" s="81"/>
      <c r="N53" s="81"/>
      <c r="O53" s="81"/>
      <c r="P53" s="81"/>
      <c r="Q53" s="81"/>
      <c r="R53" s="81"/>
      <c r="S53" s="81"/>
      <c r="T53" s="81"/>
      <c r="U53" s="81"/>
      <c r="V53" s="81"/>
      <c r="W53" s="81"/>
      <c r="X53" s="81"/>
      <c r="Y53" s="81"/>
      <c r="Z53" s="81"/>
      <c r="AA53" s="81"/>
      <c r="AB53" s="81"/>
      <c r="AC53" s="81"/>
      <c r="AD53" s="81"/>
      <c r="AE53" s="81"/>
      <c r="AF53" s="81"/>
      <c r="AG53" s="81"/>
      <c r="AH53" s="81"/>
      <c r="AI53" s="81"/>
      <c r="AJ53" s="81"/>
      <c r="AK53" s="81"/>
      <c r="AL53" s="81"/>
      <c r="AM53" s="81"/>
      <c r="AN53" s="81"/>
      <c r="AO53" s="81"/>
      <c r="AP53" s="15"/>
    </row>
    <row r="54" spans="1:46" ht="19.5" customHeight="1">
      <c r="A54" s="14"/>
      <c r="B54" s="81" t="s">
        <v>9</v>
      </c>
      <c r="C54" s="81"/>
      <c r="D54" s="81"/>
      <c r="E54" s="81"/>
      <c r="F54" s="81"/>
      <c r="G54" s="81"/>
      <c r="H54" s="81"/>
      <c r="I54" s="81"/>
      <c r="J54" s="81"/>
      <c r="K54" s="81"/>
      <c r="L54" s="81"/>
      <c r="M54" s="81"/>
      <c r="N54" s="81"/>
      <c r="O54" s="81"/>
      <c r="P54" s="81"/>
      <c r="Q54" s="81"/>
      <c r="R54" s="81"/>
      <c r="S54" s="81"/>
      <c r="T54" s="81"/>
      <c r="U54" s="81"/>
      <c r="V54" s="81"/>
      <c r="W54" s="81"/>
      <c r="X54" s="81"/>
      <c r="Y54" s="81"/>
      <c r="Z54" s="81"/>
      <c r="AA54" s="81"/>
      <c r="AB54" s="81"/>
      <c r="AC54" s="81"/>
      <c r="AD54" s="81"/>
      <c r="AE54" s="81"/>
      <c r="AF54" s="81"/>
      <c r="AG54" s="81"/>
      <c r="AH54" s="81"/>
      <c r="AI54" s="81"/>
      <c r="AJ54" s="81"/>
      <c r="AK54" s="81"/>
      <c r="AL54" s="81"/>
      <c r="AM54" s="81"/>
      <c r="AN54" s="81"/>
      <c r="AO54" s="81"/>
      <c r="AP54" s="15"/>
    </row>
    <row r="55" spans="1:46" ht="18.75">
      <c r="A55" s="14"/>
      <c r="B55" s="86" t="s">
        <v>151</v>
      </c>
      <c r="C55" s="86"/>
      <c r="D55" s="86"/>
      <c r="E55" s="86"/>
      <c r="F55" s="86"/>
      <c r="G55" s="86"/>
      <c r="H55" s="86"/>
      <c r="I55" s="86"/>
      <c r="J55" s="86"/>
      <c r="K55" s="86"/>
      <c r="L55" s="86"/>
      <c r="M55" s="86"/>
      <c r="N55" s="86"/>
      <c r="O55" s="86"/>
      <c r="P55" s="86"/>
      <c r="Q55" s="86"/>
      <c r="R55" s="86"/>
      <c r="S55" s="86"/>
      <c r="T55" s="86"/>
      <c r="U55" s="86"/>
      <c r="V55" s="86"/>
      <c r="W55" s="86"/>
      <c r="X55" s="86"/>
      <c r="Y55" s="86"/>
      <c r="Z55" s="86"/>
      <c r="AA55" s="86"/>
      <c r="AB55" s="86"/>
      <c r="AC55" s="86"/>
      <c r="AD55" s="86"/>
      <c r="AE55" s="86"/>
      <c r="AF55" s="86"/>
      <c r="AG55" s="86"/>
      <c r="AH55" s="86"/>
      <c r="AI55" s="86"/>
      <c r="AJ55" s="86"/>
      <c r="AK55" s="86"/>
      <c r="AL55" s="86"/>
      <c r="AM55" s="86"/>
      <c r="AN55" s="86"/>
      <c r="AO55" s="86"/>
      <c r="AP55" s="15"/>
    </row>
    <row r="56" spans="1:46" ht="37.5" customHeight="1">
      <c r="A56" s="14"/>
      <c r="B56" s="86" t="s">
        <v>179</v>
      </c>
      <c r="C56" s="86"/>
      <c r="D56" s="86"/>
      <c r="E56" s="86"/>
      <c r="F56" s="86"/>
      <c r="G56" s="86"/>
      <c r="H56" s="86"/>
      <c r="I56" s="86"/>
      <c r="J56" s="86"/>
      <c r="K56" s="86"/>
      <c r="L56" s="86"/>
      <c r="M56" s="86"/>
      <c r="N56" s="86"/>
      <c r="O56" s="86"/>
      <c r="P56" s="86"/>
      <c r="Q56" s="86"/>
      <c r="R56" s="86"/>
      <c r="S56" s="86"/>
      <c r="T56" s="86"/>
      <c r="U56" s="86"/>
      <c r="V56" s="86"/>
      <c r="W56" s="86"/>
      <c r="X56" s="86"/>
      <c r="Y56" s="86"/>
      <c r="Z56" s="86"/>
      <c r="AA56" s="86"/>
      <c r="AB56" s="86"/>
      <c r="AC56" s="86"/>
      <c r="AD56" s="86"/>
      <c r="AE56" s="86"/>
      <c r="AF56" s="86"/>
      <c r="AG56" s="86"/>
      <c r="AH56" s="86"/>
      <c r="AI56" s="86"/>
      <c r="AJ56" s="86"/>
      <c r="AK56" s="86"/>
      <c r="AL56" s="86"/>
      <c r="AM56" s="86"/>
      <c r="AN56" s="86"/>
      <c r="AO56" s="86"/>
      <c r="AP56" s="15"/>
    </row>
    <row r="57" spans="1:46" ht="19.5" customHeight="1">
      <c r="A57" s="14"/>
      <c r="B57" s="81" t="s">
        <v>10</v>
      </c>
      <c r="C57" s="81"/>
      <c r="D57" s="81"/>
      <c r="E57" s="81"/>
      <c r="F57" s="81"/>
      <c r="G57" s="81"/>
      <c r="H57" s="81"/>
      <c r="I57" s="81"/>
      <c r="J57" s="81"/>
      <c r="K57" s="81"/>
      <c r="L57" s="81"/>
      <c r="M57" s="81"/>
      <c r="N57" s="81"/>
      <c r="O57" s="81"/>
      <c r="P57" s="81"/>
      <c r="Q57" s="81"/>
      <c r="R57" s="81"/>
      <c r="S57" s="81"/>
      <c r="T57" s="81"/>
      <c r="U57" s="81"/>
      <c r="V57" s="81"/>
      <c r="W57" s="81"/>
      <c r="X57" s="81"/>
      <c r="Y57" s="81"/>
      <c r="Z57" s="81"/>
      <c r="AA57" s="81"/>
      <c r="AB57" s="81"/>
      <c r="AC57" s="81"/>
      <c r="AD57" s="81"/>
      <c r="AE57" s="81"/>
      <c r="AF57" s="81"/>
      <c r="AG57" s="81"/>
      <c r="AH57" s="81"/>
      <c r="AI57" s="81"/>
      <c r="AJ57" s="81"/>
      <c r="AK57" s="81"/>
      <c r="AL57" s="81"/>
      <c r="AM57" s="81"/>
      <c r="AN57" s="81"/>
      <c r="AO57" s="81"/>
      <c r="AP57" s="15"/>
    </row>
    <row r="58" spans="1:46" ht="37.5" customHeight="1">
      <c r="A58" s="14"/>
      <c r="B58" s="86" t="s">
        <v>180</v>
      </c>
      <c r="C58" s="86"/>
      <c r="D58" s="86"/>
      <c r="E58" s="86"/>
      <c r="F58" s="86"/>
      <c r="G58" s="86"/>
      <c r="H58" s="86"/>
      <c r="I58" s="86"/>
      <c r="J58" s="86"/>
      <c r="K58" s="86"/>
      <c r="L58" s="86"/>
      <c r="M58" s="86"/>
      <c r="N58" s="86"/>
      <c r="O58" s="86"/>
      <c r="P58" s="86"/>
      <c r="Q58" s="86"/>
      <c r="R58" s="86"/>
      <c r="S58" s="86"/>
      <c r="T58" s="86"/>
      <c r="U58" s="86"/>
      <c r="V58" s="86"/>
      <c r="W58" s="86"/>
      <c r="X58" s="86"/>
      <c r="Y58" s="86"/>
      <c r="Z58" s="86"/>
      <c r="AA58" s="86"/>
      <c r="AB58" s="86"/>
      <c r="AC58" s="86"/>
      <c r="AD58" s="86"/>
      <c r="AE58" s="86"/>
      <c r="AF58" s="86"/>
      <c r="AG58" s="86"/>
      <c r="AH58" s="86"/>
      <c r="AI58" s="86"/>
      <c r="AJ58" s="86"/>
      <c r="AK58" s="86"/>
      <c r="AL58" s="86"/>
      <c r="AM58" s="86"/>
      <c r="AN58" s="86"/>
      <c r="AO58" s="86"/>
      <c r="AP58" s="15"/>
    </row>
    <row r="59" spans="1:46" ht="37.5" customHeight="1">
      <c r="A59" s="14"/>
      <c r="B59" s="86" t="s">
        <v>181</v>
      </c>
      <c r="C59" s="86"/>
      <c r="D59" s="86"/>
      <c r="E59" s="86"/>
      <c r="F59" s="86"/>
      <c r="G59" s="86"/>
      <c r="H59" s="86"/>
      <c r="I59" s="86"/>
      <c r="J59" s="86"/>
      <c r="K59" s="86"/>
      <c r="L59" s="86"/>
      <c r="M59" s="86"/>
      <c r="N59" s="86"/>
      <c r="O59" s="86"/>
      <c r="P59" s="86"/>
      <c r="Q59" s="86"/>
      <c r="R59" s="86"/>
      <c r="S59" s="86"/>
      <c r="T59" s="86"/>
      <c r="U59" s="86"/>
      <c r="V59" s="86"/>
      <c r="W59" s="86"/>
      <c r="X59" s="86"/>
      <c r="Y59" s="86"/>
      <c r="Z59" s="86"/>
      <c r="AA59" s="86"/>
      <c r="AB59" s="86"/>
      <c r="AC59" s="86"/>
      <c r="AD59" s="86"/>
      <c r="AE59" s="86"/>
      <c r="AF59" s="86"/>
      <c r="AG59" s="86"/>
      <c r="AH59" s="86"/>
      <c r="AI59" s="86"/>
      <c r="AJ59" s="86"/>
      <c r="AK59" s="86"/>
      <c r="AL59" s="86"/>
      <c r="AM59" s="86"/>
      <c r="AN59" s="86"/>
      <c r="AO59" s="86"/>
      <c r="AP59" s="15"/>
    </row>
    <row r="60" spans="1:46" ht="18.75" customHeight="1">
      <c r="A60" s="14"/>
      <c r="B60" s="81" t="s">
        <v>34</v>
      </c>
      <c r="C60" s="81"/>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c r="AF60" s="81"/>
      <c r="AG60" s="81"/>
      <c r="AH60" s="81"/>
      <c r="AI60" s="81"/>
      <c r="AJ60" s="81"/>
      <c r="AK60" s="81"/>
      <c r="AL60" s="81"/>
      <c r="AM60" s="81"/>
      <c r="AN60" s="81"/>
      <c r="AO60" s="81"/>
      <c r="AP60" s="15"/>
    </row>
    <row r="61" spans="1:46" ht="56.25" customHeight="1">
      <c r="A61" s="14"/>
      <c r="B61" s="86" t="s">
        <v>182</v>
      </c>
      <c r="C61" s="86"/>
      <c r="D61" s="86"/>
      <c r="E61" s="86"/>
      <c r="F61" s="86"/>
      <c r="G61" s="86"/>
      <c r="H61" s="86"/>
      <c r="I61" s="86"/>
      <c r="J61" s="86"/>
      <c r="K61" s="86"/>
      <c r="L61" s="86"/>
      <c r="M61" s="86"/>
      <c r="N61" s="86"/>
      <c r="O61" s="86"/>
      <c r="P61" s="86"/>
      <c r="Q61" s="86"/>
      <c r="R61" s="86"/>
      <c r="S61" s="86"/>
      <c r="T61" s="86"/>
      <c r="U61" s="86"/>
      <c r="V61" s="86"/>
      <c r="W61" s="86"/>
      <c r="X61" s="86"/>
      <c r="Y61" s="86"/>
      <c r="Z61" s="86"/>
      <c r="AA61" s="86"/>
      <c r="AB61" s="86"/>
      <c r="AC61" s="86"/>
      <c r="AD61" s="86"/>
      <c r="AE61" s="86"/>
      <c r="AF61" s="86"/>
      <c r="AG61" s="86"/>
      <c r="AH61" s="86"/>
      <c r="AI61" s="86"/>
      <c r="AJ61" s="86"/>
      <c r="AK61" s="86"/>
      <c r="AL61" s="86"/>
      <c r="AM61" s="86"/>
      <c r="AN61" s="86"/>
      <c r="AO61" s="86"/>
      <c r="AP61" s="15"/>
    </row>
    <row r="62" spans="1:46" ht="75" customHeight="1">
      <c r="A62" s="14"/>
      <c r="B62" s="82" t="s">
        <v>399</v>
      </c>
      <c r="C62" s="82"/>
      <c r="D62" s="82"/>
      <c r="E62" s="82"/>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82"/>
      <c r="AI62" s="82"/>
      <c r="AJ62" s="82"/>
      <c r="AK62" s="82"/>
      <c r="AL62" s="82"/>
      <c r="AM62" s="82"/>
      <c r="AN62" s="82"/>
      <c r="AO62" s="82"/>
      <c r="AP62" s="15" t="str">
        <f>"B"&amp;ROW()</f>
        <v>B62</v>
      </c>
      <c r="AT62" s="4" t="s">
        <v>391</v>
      </c>
    </row>
    <row r="63" spans="1:46" ht="18.75">
      <c r="A63" s="14"/>
      <c r="B63" s="82" t="s">
        <v>400</v>
      </c>
      <c r="C63" s="82"/>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c r="AF63" s="82"/>
      <c r="AG63" s="82"/>
      <c r="AH63" s="82"/>
      <c r="AI63" s="82"/>
      <c r="AJ63" s="82"/>
      <c r="AK63" s="82"/>
      <c r="AL63" s="82"/>
      <c r="AM63" s="82"/>
      <c r="AN63" s="82"/>
      <c r="AO63" s="82"/>
      <c r="AP63" s="15" t="str">
        <f>"B"&amp;ROW()</f>
        <v>B63</v>
      </c>
    </row>
    <row r="64" spans="1:46" ht="18.75" customHeight="1">
      <c r="A64" s="14"/>
      <c r="B64" s="100" t="s">
        <v>5</v>
      </c>
      <c r="C64" s="100"/>
      <c r="D64" s="100"/>
      <c r="E64" s="100"/>
      <c r="F64" s="100"/>
      <c r="G64" s="100"/>
      <c r="H64" s="100"/>
      <c r="I64" s="100"/>
      <c r="J64" s="100"/>
      <c r="K64" s="100"/>
      <c r="L64" s="100"/>
      <c r="M64" s="100"/>
      <c r="N64" s="100"/>
      <c r="O64" s="100"/>
      <c r="P64" s="100"/>
      <c r="Q64" s="100"/>
      <c r="R64" s="100"/>
      <c r="S64" s="100"/>
      <c r="T64" s="100"/>
      <c r="U64" s="100"/>
      <c r="V64" s="100" t="s">
        <v>6</v>
      </c>
      <c r="W64" s="100"/>
      <c r="X64" s="100"/>
      <c r="Y64" s="100"/>
      <c r="Z64" s="100"/>
      <c r="AA64" s="100"/>
      <c r="AB64" s="100"/>
      <c r="AC64" s="100"/>
      <c r="AD64" s="100"/>
      <c r="AE64" s="100"/>
      <c r="AF64" s="100"/>
      <c r="AG64" s="100"/>
      <c r="AH64" s="100"/>
      <c r="AI64" s="100"/>
      <c r="AJ64" s="100"/>
      <c r="AK64" s="100"/>
      <c r="AL64" s="100"/>
      <c r="AM64" s="100"/>
      <c r="AN64" s="100"/>
      <c r="AO64" s="100"/>
      <c r="AP64" s="15"/>
    </row>
    <row r="65" spans="1:45" ht="18.75" customHeight="1">
      <c r="A65" s="14"/>
      <c r="B65" s="101" t="s">
        <v>35</v>
      </c>
      <c r="C65" s="101"/>
      <c r="D65" s="101"/>
      <c r="E65" s="101"/>
      <c r="F65" s="101"/>
      <c r="G65" s="101"/>
      <c r="H65" s="101"/>
      <c r="I65" s="101"/>
      <c r="J65" s="101"/>
      <c r="K65" s="101"/>
      <c r="L65" s="101"/>
      <c r="M65" s="101"/>
      <c r="N65" s="101"/>
      <c r="O65" s="101"/>
      <c r="P65" s="101"/>
      <c r="Q65" s="101"/>
      <c r="R65" s="101"/>
      <c r="S65" s="101"/>
      <c r="T65" s="101"/>
      <c r="U65" s="101"/>
      <c r="V65" s="102" t="s">
        <v>7</v>
      </c>
      <c r="W65" s="102"/>
      <c r="X65" s="102"/>
      <c r="Y65" s="102"/>
      <c r="Z65" s="102"/>
      <c r="AA65" s="102"/>
      <c r="AB65" s="102"/>
      <c r="AC65" s="102"/>
      <c r="AD65" s="102"/>
      <c r="AE65" s="102"/>
      <c r="AF65" s="102"/>
      <c r="AG65" s="102"/>
      <c r="AH65" s="102"/>
      <c r="AI65" s="102"/>
      <c r="AJ65" s="102"/>
      <c r="AK65" s="102"/>
      <c r="AL65" s="102"/>
      <c r="AM65" s="102"/>
      <c r="AN65" s="102"/>
      <c r="AO65" s="102"/>
      <c r="AP65" s="15"/>
    </row>
    <row r="66" spans="1:45" ht="15.75" customHeight="1">
      <c r="A66" s="14"/>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20"/>
      <c r="AF66" s="20"/>
      <c r="AG66" s="20"/>
      <c r="AH66" s="20"/>
      <c r="AI66" s="20"/>
      <c r="AJ66" s="20"/>
      <c r="AK66" s="20"/>
      <c r="AL66" s="20"/>
      <c r="AM66" s="20"/>
      <c r="AN66" s="20"/>
      <c r="AO66" s="20"/>
      <c r="AP66" s="15"/>
    </row>
    <row r="67" spans="1:45" ht="12.75" customHeight="1">
      <c r="A67" s="14"/>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20"/>
      <c r="AF67" s="20"/>
      <c r="AG67" s="20"/>
      <c r="AH67" s="20"/>
      <c r="AI67" s="20"/>
      <c r="AJ67" s="20"/>
      <c r="AK67" s="20"/>
      <c r="AL67" s="20"/>
      <c r="AM67" s="20"/>
      <c r="AN67" s="20"/>
      <c r="AO67" s="20"/>
      <c r="AP67" s="15"/>
    </row>
    <row r="68" spans="1:45" ht="15.75" customHeight="1">
      <c r="A68" s="14"/>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20"/>
      <c r="AF68" s="20"/>
      <c r="AG68" s="20"/>
      <c r="AH68" s="20"/>
      <c r="AI68" s="20"/>
      <c r="AJ68" s="20"/>
      <c r="AK68" s="20"/>
      <c r="AL68" s="20"/>
      <c r="AM68" s="20"/>
      <c r="AN68" s="20"/>
      <c r="AO68" s="20"/>
      <c r="AP68" s="15"/>
    </row>
    <row r="69" spans="1:45" ht="15" customHeight="1">
      <c r="A69" s="14"/>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15"/>
    </row>
    <row r="70" spans="1:45" ht="18.75">
      <c r="A70" s="14"/>
      <c r="B70" s="91" t="s">
        <v>50</v>
      </c>
      <c r="C70" s="91"/>
      <c r="D70" s="91"/>
      <c r="E70" s="91"/>
      <c r="F70" s="91"/>
      <c r="G70" s="91"/>
      <c r="H70" s="91"/>
      <c r="I70" s="91"/>
      <c r="J70" s="91"/>
      <c r="K70" s="91"/>
      <c r="L70" s="91"/>
      <c r="M70" s="91"/>
      <c r="N70" s="91"/>
      <c r="O70" s="91"/>
      <c r="P70" s="91"/>
      <c r="Q70" s="91"/>
      <c r="R70" s="91"/>
      <c r="S70" s="91"/>
      <c r="T70" s="91"/>
      <c r="U70" s="91"/>
      <c r="V70" s="91" t="s">
        <v>38</v>
      </c>
      <c r="W70" s="91"/>
      <c r="X70" s="91"/>
      <c r="Y70" s="91"/>
      <c r="Z70" s="91"/>
      <c r="AA70" s="91"/>
      <c r="AB70" s="91"/>
      <c r="AC70" s="91"/>
      <c r="AD70" s="91"/>
      <c r="AE70" s="91"/>
      <c r="AF70" s="91"/>
      <c r="AG70" s="91"/>
      <c r="AH70" s="91"/>
      <c r="AI70" s="91"/>
      <c r="AJ70" s="91"/>
      <c r="AK70" s="91"/>
      <c r="AL70" s="91"/>
      <c r="AM70" s="91"/>
      <c r="AN70" s="91"/>
      <c r="AO70" s="91"/>
      <c r="AP70" s="15" t="str">
        <f>"B"&amp;ROW()</f>
        <v>B70</v>
      </c>
      <c r="AQ70" s="15" t="str">
        <f>"V"&amp;ROW()</f>
        <v>V70</v>
      </c>
    </row>
    <row r="71" spans="1:45" s="23" customFormat="1">
      <c r="A71" s="14"/>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18"/>
      <c r="AQ71" s="21"/>
      <c r="AR71" s="21"/>
      <c r="AS71" s="22"/>
    </row>
    <row r="72" spans="1:45" hidden="1"/>
    <row r="73" spans="1:45" hidden="1"/>
  </sheetData>
  <mergeCells count="81">
    <mergeCell ref="B15:M15"/>
    <mergeCell ref="N15:AO15"/>
    <mergeCell ref="B1:R1"/>
    <mergeCell ref="S1:AO1"/>
    <mergeCell ref="B3:R3"/>
    <mergeCell ref="S3:AO3"/>
    <mergeCell ref="B9:O9"/>
    <mergeCell ref="P9:Z9"/>
    <mergeCell ref="AA9:AO9"/>
    <mergeCell ref="B64:U64"/>
    <mergeCell ref="B65:U65"/>
    <mergeCell ref="B70:U70"/>
    <mergeCell ref="V64:AO64"/>
    <mergeCell ref="V65:AO65"/>
    <mergeCell ref="V70:AO70"/>
    <mergeCell ref="B63:AO63"/>
    <mergeCell ref="B52:AO52"/>
    <mergeCell ref="B53:AO53"/>
    <mergeCell ref="B54:AO54"/>
    <mergeCell ref="B55:AO55"/>
    <mergeCell ref="B56:AO56"/>
    <mergeCell ref="B57:AO57"/>
    <mergeCell ref="B58:AO58"/>
    <mergeCell ref="B59:AO59"/>
    <mergeCell ref="B60:AO60"/>
    <mergeCell ref="B61:AO61"/>
    <mergeCell ref="B62:AO62"/>
    <mergeCell ref="B39:AO39"/>
    <mergeCell ref="B51:AO51"/>
    <mergeCell ref="B40:AO40"/>
    <mergeCell ref="B41:AO41"/>
    <mergeCell ref="B42:AO42"/>
    <mergeCell ref="B43:AO43"/>
    <mergeCell ref="B44:AO44"/>
    <mergeCell ref="B45:AO45"/>
    <mergeCell ref="B46:AO46"/>
    <mergeCell ref="B47:AO47"/>
    <mergeCell ref="B48:AO48"/>
    <mergeCell ref="B49:AO49"/>
    <mergeCell ref="B50:AO50"/>
    <mergeCell ref="B16:AO16"/>
    <mergeCell ref="B35:AO35"/>
    <mergeCell ref="B36:AO36"/>
    <mergeCell ref="B37:AO37"/>
    <mergeCell ref="B38:AO38"/>
    <mergeCell ref="T34:AI34"/>
    <mergeCell ref="AJ34:AO34"/>
    <mergeCell ref="B34:S34"/>
    <mergeCell ref="B18:O18"/>
    <mergeCell ref="P18:T18"/>
    <mergeCell ref="U18:AA18"/>
    <mergeCell ref="B24:AO24"/>
    <mergeCell ref="B33:AO33"/>
    <mergeCell ref="B17:AO17"/>
    <mergeCell ref="B30:AO30"/>
    <mergeCell ref="B31:AO31"/>
    <mergeCell ref="AP6:AP7"/>
    <mergeCell ref="B7:AO7"/>
    <mergeCell ref="B6:AO6"/>
    <mergeCell ref="B14:O14"/>
    <mergeCell ref="P14:Z14"/>
    <mergeCell ref="AA14:AO14"/>
    <mergeCell ref="B10:O10"/>
    <mergeCell ref="P10:Z10"/>
    <mergeCell ref="B11:O11"/>
    <mergeCell ref="P11:AO11"/>
    <mergeCell ref="B12:O12"/>
    <mergeCell ref="P12:AO12"/>
    <mergeCell ref="B13:AO13"/>
    <mergeCell ref="B32:AO32"/>
    <mergeCell ref="B23:AO23"/>
    <mergeCell ref="AB18:AO18"/>
    <mergeCell ref="B26:AO26"/>
    <mergeCell ref="B25:AO25"/>
    <mergeCell ref="B28:AO28"/>
    <mergeCell ref="B29:AO29"/>
    <mergeCell ref="B19:AO19"/>
    <mergeCell ref="B20:AO20"/>
    <mergeCell ref="B21:AO21"/>
    <mergeCell ref="B22:AO22"/>
    <mergeCell ref="B27:AO27"/>
  </mergeCells>
  <printOptions horizontalCentered="1"/>
  <pageMargins left="0.75" right="0.5" top="0.5" bottom="0.5" header="0.3" footer="0.3"/>
  <pageSetup paperSize="9" orientation="portrait" r:id="rId1"/>
  <drawing r:id="rId2"/>
  <legacyDrawing r:id="rId3"/>
  <controls>
    <mc:AlternateContent xmlns:mc="http://schemas.openxmlformats.org/markup-compatibility/2006">
      <mc:Choice Requires="x14">
        <control shapeId="23558" r:id="rId4" name="SpinButton1">
          <controlPr defaultSize="0" autoLine="0" linkedCell="$A$1" r:id="rId5">
            <anchor moveWithCells="1">
              <from>
                <xdr:col>0</xdr:col>
                <xdr:colOff>19050</xdr:colOff>
                <xdr:row>1</xdr:row>
                <xdr:rowOff>47625</xdr:rowOff>
              </from>
              <to>
                <xdr:col>0</xdr:col>
                <xdr:colOff>1924050</xdr:colOff>
                <xdr:row>4</xdr:row>
                <xdr:rowOff>0</xdr:rowOff>
              </to>
            </anchor>
          </controlPr>
        </control>
      </mc:Choice>
      <mc:Fallback>
        <control shapeId="23558" r:id="rId4" name="SpinButton1"/>
      </mc:Fallback>
    </mc:AlternateContent>
    <mc:AlternateContent xmlns:mc="http://schemas.openxmlformats.org/markup-compatibility/2006">
      <mc:Choice Requires="x14">
        <control shapeId="23560" r:id="rId6" name="CommandButton1">
          <controlPr defaultSize="0" autoLine="0" r:id="rId7">
            <anchor moveWithCells="1">
              <from>
                <xdr:col>0</xdr:col>
                <xdr:colOff>38100</xdr:colOff>
                <xdr:row>6</xdr:row>
                <xdr:rowOff>200025</xdr:rowOff>
              </from>
              <to>
                <xdr:col>1</xdr:col>
                <xdr:colOff>0</xdr:colOff>
                <xdr:row>8</xdr:row>
                <xdr:rowOff>9525</xdr:rowOff>
              </to>
            </anchor>
          </controlPr>
        </control>
      </mc:Choice>
      <mc:Fallback>
        <control shapeId="23560" r:id="rId6"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A62"/>
  <sheetViews>
    <sheetView zoomScale="85" zoomScaleNormal="85" workbookViewId="0">
      <selection activeCell="AM12" sqref="AM12:AO12"/>
    </sheetView>
  </sheetViews>
  <sheetFormatPr defaultColWidth="0" defaultRowHeight="12.75" zeroHeight="1"/>
  <cols>
    <col min="1" max="1" width="28.85546875" customWidth="1"/>
    <col min="2" max="41" width="2.28515625" customWidth="1"/>
    <col min="42" max="42" width="13" customWidth="1"/>
    <col min="43" max="16384" width="9.140625" hidden="1"/>
  </cols>
  <sheetData>
    <row r="1" spans="1:53" ht="18.75" customHeight="1">
      <c r="A1" s="28">
        <v>21</v>
      </c>
      <c r="B1" s="120" t="s">
        <v>316</v>
      </c>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47"/>
      <c r="AQ1" s="53" t="str">
        <f>AP9</f>
        <v>B9</v>
      </c>
      <c r="AR1" t="str">
        <f>AP11</f>
        <v>J11</v>
      </c>
      <c r="AS1" t="str">
        <f>AP13</f>
        <v>B13</v>
      </c>
      <c r="AT1" t="str">
        <f>AQ13</f>
        <v>S13</v>
      </c>
      <c r="AU1" t="str">
        <f>AR13</f>
        <v>AD13</v>
      </c>
      <c r="AV1" t="str">
        <f>AP14</f>
        <v>B14</v>
      </c>
      <c r="AW1" t="str">
        <f>AP15</f>
        <v>T15</v>
      </c>
      <c r="AX1" t="str">
        <f>AP16</f>
        <v>B16</v>
      </c>
      <c r="AY1" t="str">
        <f>AP18</f>
        <v>V18</v>
      </c>
      <c r="AZ1" t="str">
        <f>AP18</f>
        <v>V18</v>
      </c>
      <c r="BA1" t="str">
        <f>AP25</f>
        <v>V25</v>
      </c>
    </row>
    <row r="2" spans="1:53" ht="18.75">
      <c r="A2" s="61"/>
      <c r="B2" s="112" t="s">
        <v>317</v>
      </c>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c r="AK2" s="112"/>
      <c r="AL2" s="112"/>
      <c r="AM2" s="112"/>
      <c r="AN2" s="112"/>
      <c r="AO2" s="112"/>
      <c r="AP2" s="54" t="str">
        <f>AP12</f>
        <v>L12</v>
      </c>
      <c r="AQ2" s="53" t="str">
        <f t="shared" ref="AQ2:AY2" si="0">AQ12</f>
        <v>O12</v>
      </c>
      <c r="AR2" s="53" t="str">
        <f t="shared" si="0"/>
        <v>R12</v>
      </c>
      <c r="AS2" s="53" t="str">
        <f t="shared" si="0"/>
        <v>U12</v>
      </c>
      <c r="AT2" s="53" t="str">
        <f t="shared" si="0"/>
        <v>X12</v>
      </c>
      <c r="AU2" s="53" t="str">
        <f t="shared" si="0"/>
        <v>AA12</v>
      </c>
      <c r="AV2" s="53" t="str">
        <f t="shared" si="0"/>
        <v>AD12</v>
      </c>
      <c r="AW2" s="53" t="str">
        <f t="shared" si="0"/>
        <v>AG12</v>
      </c>
      <c r="AX2" s="53" t="str">
        <f t="shared" si="0"/>
        <v>AJ12</v>
      </c>
      <c r="AY2" s="53" t="str">
        <f t="shared" si="0"/>
        <v>AM12</v>
      </c>
    </row>
    <row r="3" spans="1:53" ht="8.25" customHeight="1">
      <c r="A3" s="61"/>
      <c r="B3" s="56"/>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47"/>
    </row>
    <row r="4" spans="1:53" ht="20.25" customHeight="1">
      <c r="A4" s="124">
        <v>52</v>
      </c>
      <c r="B4" s="56"/>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7"/>
      <c r="AF4" s="57"/>
      <c r="AG4" s="57"/>
      <c r="AH4" s="57"/>
      <c r="AI4" s="57"/>
      <c r="AJ4" s="57"/>
      <c r="AK4" s="57"/>
      <c r="AL4" s="57"/>
      <c r="AM4" s="57"/>
      <c r="AN4" s="57"/>
      <c r="AO4" s="57"/>
      <c r="AP4" s="47"/>
    </row>
    <row r="5" spans="1:53" ht="12" customHeight="1">
      <c r="A5" s="124"/>
      <c r="B5" s="57"/>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47"/>
    </row>
    <row r="6" spans="1:53" ht="20.25">
      <c r="A6" s="124"/>
      <c r="B6" s="121" t="s">
        <v>318</v>
      </c>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21"/>
      <c r="AP6" s="47"/>
    </row>
    <row r="7" spans="1:53" ht="18.75">
      <c r="A7" s="61"/>
      <c r="B7" s="122" t="s">
        <v>319</v>
      </c>
      <c r="C7" s="122"/>
      <c r="D7" s="122"/>
      <c r="E7" s="122"/>
      <c r="F7" s="122"/>
      <c r="G7" s="122"/>
      <c r="H7" s="122"/>
      <c r="I7" s="122"/>
      <c r="J7" s="122"/>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22"/>
      <c r="AM7" s="122"/>
      <c r="AN7" s="122"/>
      <c r="AO7" s="122"/>
      <c r="AP7" s="47"/>
    </row>
    <row r="8" spans="1:53" ht="18" customHeight="1">
      <c r="A8" s="24">
        <v>1</v>
      </c>
      <c r="B8" s="58"/>
      <c r="C8" s="57"/>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47"/>
    </row>
    <row r="9" spans="1:53" ht="19.5">
      <c r="A9" s="25">
        <v>1</v>
      </c>
      <c r="B9" s="123" t="s">
        <v>380</v>
      </c>
      <c r="C9" s="123"/>
      <c r="D9" s="123"/>
      <c r="E9" s="123"/>
      <c r="F9" s="123"/>
      <c r="G9" s="123"/>
      <c r="H9" s="123"/>
      <c r="I9" s="123"/>
      <c r="J9" s="123"/>
      <c r="K9" s="123"/>
      <c r="L9" s="123"/>
      <c r="M9" s="123"/>
      <c r="N9" s="123"/>
      <c r="O9" s="123"/>
      <c r="P9" s="123"/>
      <c r="Q9" s="123"/>
      <c r="R9" s="123"/>
      <c r="S9" s="123"/>
      <c r="T9" s="123"/>
      <c r="U9" s="123"/>
      <c r="V9" s="123"/>
      <c r="W9" s="123"/>
      <c r="X9" s="123"/>
      <c r="Y9" s="123"/>
      <c r="Z9" s="123"/>
      <c r="AA9" s="123"/>
      <c r="AB9" s="123"/>
      <c r="AC9" s="123"/>
      <c r="AD9" s="123"/>
      <c r="AE9" s="123"/>
      <c r="AF9" s="123"/>
      <c r="AG9" s="123"/>
      <c r="AH9" s="123"/>
      <c r="AI9" s="123"/>
      <c r="AJ9" s="123"/>
      <c r="AK9" s="123"/>
      <c r="AL9" s="123"/>
      <c r="AM9" s="123"/>
      <c r="AN9" s="123"/>
      <c r="AO9" s="123"/>
      <c r="AP9" s="47" t="str">
        <f>"B"&amp;ROW()</f>
        <v>B9</v>
      </c>
    </row>
    <row r="10" spans="1:53" ht="15.75">
      <c r="A10" s="61"/>
      <c r="B10" s="59"/>
      <c r="C10" s="57"/>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47"/>
    </row>
    <row r="11" spans="1:53" ht="18.75">
      <c r="A11" s="64" t="s">
        <v>382</v>
      </c>
      <c r="B11" s="125" t="s">
        <v>320</v>
      </c>
      <c r="C11" s="125"/>
      <c r="D11" s="125"/>
      <c r="E11" s="125"/>
      <c r="F11" s="125"/>
      <c r="G11" s="125"/>
      <c r="H11" s="125"/>
      <c r="I11" s="125"/>
      <c r="J11" s="126" t="s">
        <v>98</v>
      </c>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47" t="str">
        <f>"J"&amp;ROW()</f>
        <v>J11</v>
      </c>
    </row>
    <row r="12" spans="1:53" ht="19.5" customHeight="1">
      <c r="A12" s="63">
        <v>108000000</v>
      </c>
      <c r="B12" s="108" t="s">
        <v>321</v>
      </c>
      <c r="C12" s="108"/>
      <c r="D12" s="108"/>
      <c r="E12" s="108"/>
      <c r="F12" s="108"/>
      <c r="G12" s="108"/>
      <c r="H12" s="108"/>
      <c r="I12" s="108"/>
      <c r="J12" s="108"/>
      <c r="K12" s="108"/>
      <c r="L12" s="114">
        <v>1</v>
      </c>
      <c r="M12" s="114"/>
      <c r="N12" s="114"/>
      <c r="O12" s="114">
        <v>2</v>
      </c>
      <c r="P12" s="114"/>
      <c r="Q12" s="114"/>
      <c r="R12" s="114">
        <v>3</v>
      </c>
      <c r="S12" s="114"/>
      <c r="T12" s="114"/>
      <c r="U12" s="114">
        <v>4</v>
      </c>
      <c r="V12" s="114"/>
      <c r="W12" s="114"/>
      <c r="X12" s="114">
        <v>5</v>
      </c>
      <c r="Y12" s="114"/>
      <c r="Z12" s="114"/>
      <c r="AA12" s="114">
        <v>6</v>
      </c>
      <c r="AB12" s="114"/>
      <c r="AC12" s="114"/>
      <c r="AD12" s="114">
        <v>7</v>
      </c>
      <c r="AE12" s="114"/>
      <c r="AF12" s="114"/>
      <c r="AG12" s="114">
        <v>9</v>
      </c>
      <c r="AH12" s="114"/>
      <c r="AI12" s="114"/>
      <c r="AJ12" s="114">
        <v>1</v>
      </c>
      <c r="AK12" s="114"/>
      <c r="AL12" s="114"/>
      <c r="AM12" s="114">
        <v>0</v>
      </c>
      <c r="AN12" s="114"/>
      <c r="AO12" s="114"/>
      <c r="AP12" s="47" t="str">
        <f>"L"&amp;ROW()</f>
        <v>L12</v>
      </c>
      <c r="AQ12" s="47" t="str">
        <f>"O"&amp;ROW()</f>
        <v>O12</v>
      </c>
      <c r="AR12" s="47" t="str">
        <f>"R"&amp;ROW()</f>
        <v>R12</v>
      </c>
      <c r="AS12" s="47" t="str">
        <f>"U"&amp;ROW()</f>
        <v>U12</v>
      </c>
      <c r="AT12" s="65" t="str">
        <f>"X"&amp;ROW()</f>
        <v>X12</v>
      </c>
      <c r="AU12" s="47" t="str">
        <f>"AA"&amp;ROW()</f>
        <v>AA12</v>
      </c>
      <c r="AV12" s="47" t="str">
        <f>"AD"&amp;ROW()</f>
        <v>AD12</v>
      </c>
      <c r="AW12" s="47" t="str">
        <f>"AG"&amp;ROW()</f>
        <v>AG12</v>
      </c>
      <c r="AX12" s="47" t="str">
        <f>"AJ"&amp;ROW()</f>
        <v>AJ12</v>
      </c>
      <c r="AY12" s="47" t="str">
        <f>"AM"&amp;ROW()</f>
        <v>AM12</v>
      </c>
    </row>
    <row r="13" spans="1:53" ht="18.75">
      <c r="A13" s="62"/>
      <c r="B13" s="115" t="s">
        <v>386</v>
      </c>
      <c r="C13" s="115"/>
      <c r="D13" s="115"/>
      <c r="E13" s="115"/>
      <c r="F13" s="115"/>
      <c r="G13" s="115"/>
      <c r="H13" s="115"/>
      <c r="I13" s="115"/>
      <c r="J13" s="115"/>
      <c r="K13" s="115"/>
      <c r="L13" s="115"/>
      <c r="M13" s="115"/>
      <c r="N13" s="115"/>
      <c r="O13" s="115"/>
      <c r="P13" s="115"/>
      <c r="Q13" s="115"/>
      <c r="R13" s="115"/>
      <c r="S13" s="111" t="s">
        <v>387</v>
      </c>
      <c r="T13" s="111"/>
      <c r="U13" s="111"/>
      <c r="V13" s="111"/>
      <c r="W13" s="111"/>
      <c r="X13" s="111"/>
      <c r="Y13" s="111"/>
      <c r="Z13" s="111"/>
      <c r="AA13" s="111"/>
      <c r="AB13" s="111"/>
      <c r="AC13" s="111"/>
      <c r="AD13" s="111" t="s">
        <v>388</v>
      </c>
      <c r="AE13" s="111"/>
      <c r="AF13" s="111"/>
      <c r="AG13" s="111"/>
      <c r="AH13" s="111"/>
      <c r="AI13" s="111"/>
      <c r="AJ13" s="111"/>
      <c r="AK13" s="111"/>
      <c r="AL13" s="111"/>
      <c r="AM13" s="111"/>
      <c r="AN13" s="111"/>
      <c r="AO13" s="111"/>
      <c r="AP13" s="47" t="str">
        <f>"B"&amp;ROW()</f>
        <v>B13</v>
      </c>
      <c r="AQ13" s="47" t="str">
        <f>"S"&amp;ROW()</f>
        <v>S13</v>
      </c>
      <c r="AR13" s="47" t="str">
        <f>"AD"&amp;ROW()</f>
        <v>AD13</v>
      </c>
    </row>
    <row r="14" spans="1:53" ht="18.75">
      <c r="A14" s="61"/>
      <c r="B14" s="82" t="s">
        <v>389</v>
      </c>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47" t="str">
        <f>"B"&amp;ROW()</f>
        <v>B14</v>
      </c>
    </row>
    <row r="15" spans="1:53" ht="18.75" customHeight="1">
      <c r="A15" s="61"/>
      <c r="B15" s="116" t="s">
        <v>322</v>
      </c>
      <c r="C15" s="116"/>
      <c r="D15" s="116"/>
      <c r="E15" s="116"/>
      <c r="F15" s="116"/>
      <c r="G15" s="116"/>
      <c r="H15" s="116"/>
      <c r="I15" s="116"/>
      <c r="J15" s="116"/>
      <c r="K15" s="116"/>
      <c r="L15" s="116"/>
      <c r="M15" s="116"/>
      <c r="N15" s="116"/>
      <c r="O15" s="116"/>
      <c r="P15" s="116"/>
      <c r="Q15" s="116"/>
      <c r="R15" s="116"/>
      <c r="S15" s="116"/>
      <c r="T15" s="95" t="s">
        <v>37</v>
      </c>
      <c r="U15" s="95"/>
      <c r="V15" s="95"/>
      <c r="W15" s="95"/>
      <c r="X15" s="95"/>
      <c r="Y15" s="95"/>
      <c r="Z15" s="95"/>
      <c r="AA15" s="95"/>
      <c r="AB15" s="95"/>
      <c r="AC15" s="95"/>
      <c r="AD15" s="95"/>
      <c r="AE15" s="95"/>
      <c r="AF15" s="95"/>
      <c r="AG15" s="95"/>
      <c r="AH15" s="95"/>
      <c r="AI15" s="95"/>
      <c r="AJ15" s="95"/>
      <c r="AK15" s="95"/>
      <c r="AL15" s="95"/>
      <c r="AM15" s="95"/>
      <c r="AN15" s="95"/>
      <c r="AO15" s="95"/>
      <c r="AP15" s="47" t="str">
        <f>"T"&amp;ROW()</f>
        <v>T15</v>
      </c>
    </row>
    <row r="16" spans="1:53" ht="60" customHeight="1">
      <c r="A16" s="61"/>
      <c r="B16" s="82" t="s">
        <v>383</v>
      </c>
      <c r="C16" s="82"/>
      <c r="D16" s="82"/>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47" t="str">
        <f>"B"&amp;ROW()</f>
        <v>B16</v>
      </c>
    </row>
    <row r="17" spans="1:42" ht="39" customHeight="1">
      <c r="A17" s="61"/>
      <c r="B17" s="109" t="s">
        <v>323</v>
      </c>
      <c r="C17" s="109"/>
      <c r="D17" s="109"/>
      <c r="E17" s="109"/>
      <c r="F17" s="109"/>
      <c r="G17" s="109"/>
      <c r="H17" s="109"/>
      <c r="I17" s="109"/>
      <c r="J17" s="109"/>
      <c r="K17" s="109"/>
      <c r="L17" s="109"/>
      <c r="M17" s="109"/>
      <c r="N17" s="109"/>
      <c r="O17" s="109"/>
      <c r="P17" s="109"/>
      <c r="Q17" s="109"/>
      <c r="R17" s="109"/>
      <c r="S17" s="109"/>
      <c r="T17" s="109"/>
      <c r="U17" s="109"/>
      <c r="V17" s="109"/>
      <c r="W17" s="109"/>
      <c r="X17" s="109"/>
      <c r="Y17" s="109"/>
      <c r="Z17" s="109"/>
      <c r="AA17" s="109"/>
      <c r="AB17" s="109"/>
      <c r="AC17" s="109"/>
      <c r="AD17" s="109"/>
      <c r="AE17" s="109"/>
      <c r="AF17" s="109"/>
      <c r="AG17" s="109"/>
      <c r="AH17" s="109"/>
      <c r="AI17" s="109"/>
      <c r="AJ17" s="109"/>
      <c r="AK17" s="109"/>
      <c r="AL17" s="109"/>
      <c r="AM17" s="109"/>
      <c r="AN17" s="109"/>
      <c r="AO17" s="109"/>
      <c r="AP17" s="47"/>
    </row>
    <row r="18" spans="1:42" ht="18.75">
      <c r="A18" s="61"/>
      <c r="B18" s="57"/>
      <c r="C18" s="57"/>
      <c r="D18" s="57"/>
      <c r="E18" s="57"/>
      <c r="F18" s="57"/>
      <c r="G18" s="57"/>
      <c r="H18" s="57"/>
      <c r="I18" s="57"/>
      <c r="J18" s="57"/>
      <c r="K18" s="57"/>
      <c r="L18" s="57"/>
      <c r="M18" s="57"/>
      <c r="N18" s="57"/>
      <c r="O18" s="57"/>
      <c r="P18" s="57"/>
      <c r="Q18" s="57"/>
      <c r="R18" s="57"/>
      <c r="S18" s="57"/>
      <c r="T18" s="57"/>
      <c r="U18" s="57"/>
      <c r="V18" s="110" t="s">
        <v>385</v>
      </c>
      <c r="W18" s="110"/>
      <c r="X18" s="110"/>
      <c r="Y18" s="110"/>
      <c r="Z18" s="110"/>
      <c r="AA18" s="110"/>
      <c r="AB18" s="110"/>
      <c r="AC18" s="110"/>
      <c r="AD18" s="110"/>
      <c r="AE18" s="110"/>
      <c r="AF18" s="110"/>
      <c r="AG18" s="110"/>
      <c r="AH18" s="110"/>
      <c r="AI18" s="110"/>
      <c r="AJ18" s="110"/>
      <c r="AK18" s="110"/>
      <c r="AL18" s="110"/>
      <c r="AM18" s="110"/>
      <c r="AN18" s="110"/>
      <c r="AO18" s="110"/>
      <c r="AP18" s="47" t="str">
        <f>"V"&amp;ROW()</f>
        <v>V18</v>
      </c>
    </row>
    <row r="19" spans="1:42" ht="18.75">
      <c r="A19" s="61"/>
      <c r="B19" s="57"/>
      <c r="C19" s="57"/>
      <c r="D19" s="57"/>
      <c r="E19" s="57"/>
      <c r="F19" s="57"/>
      <c r="G19" s="57"/>
      <c r="H19" s="57"/>
      <c r="I19" s="57"/>
      <c r="J19" s="57"/>
      <c r="K19" s="57"/>
      <c r="L19" s="57"/>
      <c r="M19" s="57"/>
      <c r="N19" s="57"/>
      <c r="O19" s="57"/>
      <c r="P19" s="57"/>
      <c r="Q19" s="57"/>
      <c r="R19" s="57"/>
      <c r="S19" s="57"/>
      <c r="T19" s="57"/>
      <c r="U19" s="57"/>
      <c r="V19" s="112" t="s">
        <v>324</v>
      </c>
      <c r="W19" s="112"/>
      <c r="X19" s="112"/>
      <c r="Y19" s="112"/>
      <c r="Z19" s="112"/>
      <c r="AA19" s="112"/>
      <c r="AB19" s="112"/>
      <c r="AC19" s="112"/>
      <c r="AD19" s="112"/>
      <c r="AE19" s="112"/>
      <c r="AF19" s="112"/>
      <c r="AG19" s="112"/>
      <c r="AH19" s="112"/>
      <c r="AI19" s="112"/>
      <c r="AJ19" s="112"/>
      <c r="AK19" s="112"/>
      <c r="AL19" s="112"/>
      <c r="AM19" s="112"/>
      <c r="AN19" s="112"/>
      <c r="AO19" s="112"/>
      <c r="AP19" s="47"/>
    </row>
    <row r="20" spans="1:42" ht="18.75">
      <c r="A20" s="61"/>
      <c r="B20" s="57"/>
      <c r="C20" s="57"/>
      <c r="D20" s="57"/>
      <c r="E20" s="57"/>
      <c r="F20" s="57"/>
      <c r="G20" s="57"/>
      <c r="H20" s="57"/>
      <c r="I20" s="57"/>
      <c r="J20" s="57"/>
      <c r="K20" s="57"/>
      <c r="L20" s="57"/>
      <c r="M20" s="57"/>
      <c r="N20" s="57"/>
      <c r="O20" s="57"/>
      <c r="P20" s="57"/>
      <c r="Q20" s="57"/>
      <c r="R20" s="57"/>
      <c r="S20" s="57"/>
      <c r="T20" s="57"/>
      <c r="U20" s="57"/>
      <c r="V20" s="113" t="s">
        <v>325</v>
      </c>
      <c r="W20" s="113"/>
      <c r="X20" s="113"/>
      <c r="Y20" s="113"/>
      <c r="Z20" s="113"/>
      <c r="AA20" s="113"/>
      <c r="AB20" s="113"/>
      <c r="AC20" s="113"/>
      <c r="AD20" s="113"/>
      <c r="AE20" s="113"/>
      <c r="AF20" s="113"/>
      <c r="AG20" s="113"/>
      <c r="AH20" s="113"/>
      <c r="AI20" s="113"/>
      <c r="AJ20" s="113"/>
      <c r="AK20" s="113"/>
      <c r="AL20" s="113"/>
      <c r="AM20" s="113"/>
      <c r="AN20" s="113"/>
      <c r="AO20" s="113"/>
      <c r="AP20" s="47"/>
    </row>
    <row r="21" spans="1:42" ht="18.75">
      <c r="A21" s="61"/>
      <c r="B21" s="60"/>
      <c r="C21" s="57"/>
      <c r="D21" s="57"/>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47"/>
    </row>
    <row r="22" spans="1:42" ht="18.75">
      <c r="A22" s="61"/>
      <c r="B22" s="60"/>
      <c r="C22" s="57"/>
      <c r="D22" s="57"/>
      <c r="E22" s="57"/>
      <c r="F22" s="57"/>
      <c r="G22" s="57"/>
      <c r="H22" s="57"/>
      <c r="I22" s="57"/>
      <c r="J22" s="57"/>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47"/>
    </row>
    <row r="23" spans="1:42" ht="18.75">
      <c r="A23" s="61"/>
      <c r="B23" s="60"/>
      <c r="C23" s="57"/>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47"/>
    </row>
    <row r="24" spans="1:42" ht="18.75">
      <c r="A24" s="61"/>
      <c r="B24" s="60"/>
      <c r="C24" s="57"/>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47"/>
    </row>
    <row r="25" spans="1:42" ht="18.75">
      <c r="A25" s="61"/>
      <c r="B25" s="60"/>
      <c r="C25" s="57"/>
      <c r="D25" s="57"/>
      <c r="E25" s="57"/>
      <c r="F25" s="57"/>
      <c r="G25" s="57"/>
      <c r="H25" s="57"/>
      <c r="I25" s="57"/>
      <c r="J25" s="57"/>
      <c r="K25" s="57"/>
      <c r="L25" s="57"/>
      <c r="M25" s="57"/>
      <c r="N25" s="57"/>
      <c r="O25" s="57"/>
      <c r="P25" s="57"/>
      <c r="Q25" s="57"/>
      <c r="R25" s="57"/>
      <c r="S25" s="57"/>
      <c r="T25" s="57"/>
      <c r="U25" s="57"/>
      <c r="V25" s="107" t="s">
        <v>98</v>
      </c>
      <c r="W25" s="107"/>
      <c r="X25" s="107"/>
      <c r="Y25" s="107"/>
      <c r="Z25" s="107"/>
      <c r="AA25" s="107"/>
      <c r="AB25" s="107"/>
      <c r="AC25" s="107"/>
      <c r="AD25" s="107"/>
      <c r="AE25" s="107"/>
      <c r="AF25" s="107"/>
      <c r="AG25" s="107"/>
      <c r="AH25" s="107"/>
      <c r="AI25" s="107"/>
      <c r="AJ25" s="107"/>
      <c r="AK25" s="107"/>
      <c r="AL25" s="107"/>
      <c r="AM25" s="107"/>
      <c r="AN25" s="107"/>
      <c r="AO25" s="107"/>
      <c r="AP25" s="47" t="str">
        <f>"V"&amp;ROW()</f>
        <v>V25</v>
      </c>
    </row>
    <row r="26" spans="1:42" ht="15">
      <c r="B26" s="117"/>
      <c r="C26" s="117"/>
      <c r="D26" s="117"/>
      <c r="E26" s="117"/>
      <c r="F26" s="117"/>
      <c r="G26" s="117"/>
      <c r="H26" s="11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row>
    <row r="27" spans="1:42" ht="15" hidden="1">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row>
    <row r="28" spans="1:42" ht="15" hidden="1">
      <c r="B28" s="118"/>
      <c r="C28" s="118"/>
      <c r="D28" s="118"/>
      <c r="E28" s="118"/>
      <c r="F28" s="118"/>
      <c r="G28" s="118"/>
      <c r="H28" s="118"/>
      <c r="I28" s="118"/>
      <c r="J28" s="118"/>
      <c r="K28" s="118"/>
      <c r="L28" s="118"/>
      <c r="M28" s="118"/>
      <c r="N28" s="118"/>
      <c r="O28" s="118"/>
      <c r="P28" s="118"/>
      <c r="Q28" s="118"/>
      <c r="R28" s="118"/>
      <c r="S28" s="118"/>
      <c r="T28" s="118"/>
      <c r="U28" s="118"/>
      <c r="V28" s="118"/>
      <c r="W28" s="118"/>
      <c r="X28" s="118"/>
      <c r="Y28" s="118"/>
      <c r="Z28" s="118"/>
      <c r="AA28" s="118"/>
      <c r="AB28" s="118"/>
      <c r="AC28" s="118"/>
      <c r="AD28" s="118"/>
      <c r="AE28" s="118"/>
      <c r="AF28" s="118"/>
      <c r="AG28" s="118"/>
      <c r="AH28" s="118"/>
      <c r="AI28" s="118"/>
      <c r="AJ28" s="118"/>
      <c r="AK28" s="118"/>
      <c r="AL28" s="118"/>
      <c r="AM28" s="118"/>
      <c r="AN28" s="118"/>
      <c r="AO28" s="118"/>
    </row>
    <row r="29" spans="1:42" ht="15" hidden="1">
      <c r="B29" s="49"/>
    </row>
    <row r="30" spans="1:42" ht="15" hidden="1">
      <c r="B30" s="119"/>
      <c r="C30" s="119"/>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119"/>
      <c r="AF30" s="119"/>
      <c r="AG30" s="50"/>
      <c r="AH30" s="119"/>
      <c r="AI30" s="119"/>
      <c r="AJ30" s="50"/>
      <c r="AK30" s="119"/>
      <c r="AL30" s="119"/>
      <c r="AM30" s="50"/>
      <c r="AN30" s="119"/>
      <c r="AO30" s="119"/>
    </row>
    <row r="62" spans="46:46" hidden="1">
      <c r="AT62" t="e">
        <v>#VALUE!</v>
      </c>
    </row>
  </sheetData>
  <mergeCells count="38">
    <mergeCell ref="AD12:AF12"/>
    <mergeCell ref="AG12:AI12"/>
    <mergeCell ref="AJ12:AL12"/>
    <mergeCell ref="A4:A6"/>
    <mergeCell ref="L12:N12"/>
    <mergeCell ref="O12:Q12"/>
    <mergeCell ref="R12:T12"/>
    <mergeCell ref="U12:W12"/>
    <mergeCell ref="B11:I11"/>
    <mergeCell ref="J11:AO11"/>
    <mergeCell ref="B1:AO1"/>
    <mergeCell ref="B2:AO2"/>
    <mergeCell ref="B6:AO6"/>
    <mergeCell ref="B7:AO7"/>
    <mergeCell ref="B9:AO9"/>
    <mergeCell ref="B26:AO26"/>
    <mergeCell ref="B28:AO28"/>
    <mergeCell ref="B30:C30"/>
    <mergeCell ref="AE30:AF30"/>
    <mergeCell ref="AH30:AI30"/>
    <mergeCell ref="AK30:AL30"/>
    <mergeCell ref="AN30:AO30"/>
    <mergeCell ref="V25:AO25"/>
    <mergeCell ref="B12:K12"/>
    <mergeCell ref="B16:AO16"/>
    <mergeCell ref="B17:AO17"/>
    <mergeCell ref="V18:AO18"/>
    <mergeCell ref="AD13:AO13"/>
    <mergeCell ref="S13:AC13"/>
    <mergeCell ref="V19:AO19"/>
    <mergeCell ref="V20:AO20"/>
    <mergeCell ref="B14:AO14"/>
    <mergeCell ref="AM12:AO12"/>
    <mergeCell ref="B13:R13"/>
    <mergeCell ref="B15:S15"/>
    <mergeCell ref="T15:AO15"/>
    <mergeCell ref="X12:Z12"/>
    <mergeCell ref="AA12:AC12"/>
  </mergeCells>
  <printOptions horizontalCentered="1"/>
  <pageMargins left="0.75" right="0.5" top="0.75" bottom="0.75" header="0.3" footer="0.3"/>
  <pageSetup paperSize="9" orientation="portrait" r:id="rId1"/>
  <drawing r:id="rId2"/>
  <legacyDrawing r:id="rId3"/>
  <controls>
    <mc:AlternateContent xmlns:mc="http://schemas.openxmlformats.org/markup-compatibility/2006">
      <mc:Choice Requires="x14">
        <control shapeId="26627" r:id="rId4" name="CommandButton1">
          <controlPr defaultSize="0" autoLine="0" r:id="rId5">
            <anchor moveWithCells="1">
              <from>
                <xdr:col>0</xdr:col>
                <xdr:colOff>19050</xdr:colOff>
                <xdr:row>5</xdr:row>
                <xdr:rowOff>123825</xdr:rowOff>
              </from>
              <to>
                <xdr:col>1</xdr:col>
                <xdr:colOff>0</xdr:colOff>
                <xdr:row>7</xdr:row>
                <xdr:rowOff>28575</xdr:rowOff>
              </to>
            </anchor>
          </controlPr>
        </control>
      </mc:Choice>
      <mc:Fallback>
        <control shapeId="26627" r:id="rId4" name="CommandButton1"/>
      </mc:Fallback>
    </mc:AlternateContent>
    <mc:AlternateContent xmlns:mc="http://schemas.openxmlformats.org/markup-compatibility/2006">
      <mc:Choice Requires="x14">
        <control shapeId="26626" r:id="rId6" name="SpinButton1">
          <controlPr defaultSize="0" autoLine="0" autoPict="0" linkedCell="$A$1" r:id="rId7">
            <anchor moveWithCells="1">
              <from>
                <xdr:col>0</xdr:col>
                <xdr:colOff>0</xdr:colOff>
                <xdr:row>1</xdr:row>
                <xdr:rowOff>104775</xdr:rowOff>
              </from>
              <to>
                <xdr:col>0</xdr:col>
                <xdr:colOff>1905000</xdr:colOff>
                <xdr:row>3</xdr:row>
                <xdr:rowOff>161925</xdr:rowOff>
              </to>
            </anchor>
          </controlPr>
        </control>
      </mc:Choice>
      <mc:Fallback>
        <control shapeId="26626" r:id="rId6" name="Spin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DM_HD</vt:lpstr>
      <vt:lpstr>HD_LD</vt:lpstr>
      <vt:lpstr>C_K</vt:lpstr>
      <vt:lpstr>C_K!Print_Area</vt:lpstr>
      <vt:lpstr>HD_LD!Print_Area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HABE</dc:creator>
  <cp:lastModifiedBy>Admin</cp:lastModifiedBy>
  <cp:lastPrinted>2017-10-21T04:32:57Z</cp:lastPrinted>
  <dcterms:created xsi:type="dcterms:W3CDTF">2015-04-09T01:20:30Z</dcterms:created>
  <dcterms:modified xsi:type="dcterms:W3CDTF">2021-09-04T10:27:34Z</dcterms:modified>
</cp:coreProperties>
</file>